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5940" windowWidth="28830" windowHeight="6000" activeTab="0"/>
  </bookViews>
  <sheets>
    <sheet name="正誤例" sheetId="4" r:id="rId1"/>
    <sheet name="ピンイン声調確認表" sheetId="3" r:id="rId2"/>
    <sheet name="フレーズ表抜粋" sheetId="1" r:id="rId3"/>
  </sheets>
  <externalReferences>
    <externalReference r:id="rId6"/>
  </externalReferences>
  <definedNames>
    <definedName name="_xlnm.Print_Area" localSheetId="0">'正誤例'!$A$1:$AA$31</definedName>
  </definedNames>
  <calcPr calcId="145621"/>
</workbook>
</file>

<file path=xl/sharedStrings.xml><?xml version="1.0" encoding="utf-8"?>
<sst xmlns="http://schemas.openxmlformats.org/spreadsheetml/2006/main" count="14539" uniqueCount="10743">
  <si>
    <t>フレーズ集</t>
    <rPh sb="4" eb="5">
      <t>シュウ</t>
    </rPh>
    <phoneticPr fontId="3"/>
  </si>
  <si>
    <t>Title</t>
  </si>
  <si>
    <t>漢字</t>
    <rPh sb="0" eb="2">
      <t>カンジ</t>
    </rPh>
    <phoneticPr fontId="9"/>
  </si>
  <si>
    <t>日/簡</t>
    <rPh sb="0" eb="1">
      <t>ニチ</t>
    </rPh>
    <rPh sb="2" eb="3">
      <t>カン</t>
    </rPh>
    <phoneticPr fontId="3"/>
  </si>
  <si>
    <t>日本の漢字</t>
    <rPh sb="0" eb="2">
      <t>ニホン</t>
    </rPh>
    <rPh sb="3" eb="5">
      <t>カンジ</t>
    </rPh>
    <phoneticPr fontId="3"/>
  </si>
  <si>
    <t>単語例</t>
    <rPh sb="0" eb="2">
      <t>タンゴ</t>
    </rPh>
    <rPh sb="2" eb="3">
      <t>レイ</t>
    </rPh>
    <phoneticPr fontId="9"/>
  </si>
  <si>
    <t>発音</t>
    <rPh sb="0" eb="2">
      <t>ハツオン</t>
    </rPh>
    <phoneticPr fontId="9"/>
  </si>
  <si>
    <t>和訳</t>
    <rPh sb="0" eb="2">
      <t>ワヤク</t>
    </rPh>
    <phoneticPr fontId="9"/>
  </si>
  <si>
    <t>a阿1</t>
  </si>
  <si>
    <t>阿</t>
  </si>
  <si>
    <t>おばさん</t>
  </si>
  <si>
    <t>阿姨</t>
  </si>
  <si>
    <t>a1 yi2</t>
  </si>
  <si>
    <t>ai挨1</t>
  </si>
  <si>
    <t>挨</t>
  </si>
  <si>
    <t>日</t>
  </si>
  <si>
    <t>挨家挨户</t>
  </si>
  <si>
    <t>ai1 jia1 ai1 hu4</t>
  </si>
  <si>
    <t>一軒一軒</t>
  </si>
  <si>
    <t>ai哀1</t>
  </si>
  <si>
    <t>哀</t>
  </si>
  <si>
    <t>悲哀</t>
  </si>
  <si>
    <t>bei1 ai1</t>
  </si>
  <si>
    <t>悲しい</t>
  </si>
  <si>
    <t>an安1</t>
  </si>
  <si>
    <t>安</t>
  </si>
  <si>
    <t>按摩</t>
    <rPh sb="0" eb="2">
      <t>アンマ</t>
    </rPh>
    <phoneticPr fontId="9"/>
  </si>
  <si>
    <t>安排</t>
  </si>
  <si>
    <t>an1 pai2</t>
  </si>
  <si>
    <t>手配する</t>
    <rPh sb="0" eb="2">
      <t>テハイ</t>
    </rPh>
    <phoneticPr fontId="9"/>
  </si>
  <si>
    <t>ao凹1</t>
  </si>
  <si>
    <t>凹</t>
  </si>
  <si>
    <t>凹凸</t>
  </si>
  <si>
    <t>ao1 tu1</t>
  </si>
  <si>
    <t>凹凸 （オウトツ）凸凹デコボコ</t>
    <rPh sb="0" eb="2">
      <t>オウトツ</t>
    </rPh>
    <phoneticPr fontId="9"/>
  </si>
  <si>
    <t>ou欧1</t>
  </si>
  <si>
    <t>欧</t>
  </si>
  <si>
    <t>欧洲</t>
  </si>
  <si>
    <t>ou1 zhou1</t>
  </si>
  <si>
    <t>欧州</t>
    <rPh sb="0" eb="2">
      <t>オウシュウ</t>
    </rPh>
    <phoneticPr fontId="9"/>
  </si>
  <si>
    <t>en恩1</t>
  </si>
  <si>
    <t>恩</t>
  </si>
  <si>
    <t>恩人</t>
  </si>
  <si>
    <t>en1 ren2</t>
  </si>
  <si>
    <t>恩人</t>
    <rPh sb="0" eb="2">
      <t>オンジン</t>
    </rPh>
    <phoneticPr fontId="9"/>
  </si>
  <si>
    <t>yi依1</t>
  </si>
  <si>
    <t>依</t>
  </si>
  <si>
    <t>依</t>
  </si>
  <si>
    <t>一</t>
    <rPh sb="0" eb="1">
      <t>イチ</t>
    </rPh>
    <phoneticPr fontId="9"/>
  </si>
  <si>
    <t>无依无靠</t>
  </si>
  <si>
    <t xml:space="preserve">wu2 yi1 wu2 kao4 </t>
  </si>
  <si>
    <t>身寄りがない</t>
    <rPh sb="0" eb="2">
      <t>ミヨ</t>
    </rPh>
    <phoneticPr fontId="9"/>
  </si>
  <si>
    <t>yi医1</t>
  </si>
  <si>
    <t>医</t>
  </si>
  <si>
    <t>医生</t>
  </si>
  <si>
    <t>yi1 sheng1</t>
  </si>
  <si>
    <t>医者</t>
    <rPh sb="0" eb="2">
      <t>イシャ</t>
    </rPh>
    <phoneticPr fontId="9"/>
  </si>
  <si>
    <t>yi衣1</t>
  </si>
  <si>
    <t>衣</t>
  </si>
  <si>
    <t>衣服</t>
    <rPh sb="0" eb="2">
      <t>イフク</t>
    </rPh>
    <phoneticPr fontId="9"/>
  </si>
  <si>
    <t>衣服</t>
  </si>
  <si>
    <t>yi1 fu0</t>
  </si>
  <si>
    <t>yi一1</t>
  </si>
  <si>
    <t>一</t>
  </si>
  <si>
    <t>yi1</t>
  </si>
  <si>
    <t>ya压1</t>
  </si>
  <si>
    <t>压</t>
  </si>
  <si>
    <t>簡</t>
  </si>
  <si>
    <t>圧</t>
  </si>
  <si>
    <t>压力</t>
  </si>
  <si>
    <t>ya1 li4</t>
  </si>
  <si>
    <t>圧力</t>
    <rPh sb="0" eb="2">
      <t>アツリョク</t>
    </rPh>
    <phoneticPr fontId="9"/>
  </si>
  <si>
    <t>ya押1</t>
  </si>
  <si>
    <t>押</t>
  </si>
  <si>
    <t>押金</t>
  </si>
  <si>
    <t>ya1 jin1</t>
  </si>
  <si>
    <t>保証金</t>
  </si>
  <si>
    <t>ya鸭1</t>
  </si>
  <si>
    <t>鸭</t>
  </si>
  <si>
    <t>鴨</t>
  </si>
  <si>
    <t>北京烤鸭</t>
  </si>
  <si>
    <t>bei3 jing1 kao3 ya1</t>
  </si>
  <si>
    <t>ペキンダック</t>
  </si>
  <si>
    <t>ya鸦1</t>
  </si>
  <si>
    <t>鸦</t>
  </si>
  <si>
    <t>鴉</t>
  </si>
  <si>
    <t>カラス</t>
  </si>
  <si>
    <t>乌鸦</t>
  </si>
  <si>
    <t>wu1 ya1</t>
  </si>
  <si>
    <t>ye椰1</t>
  </si>
  <si>
    <t>椰</t>
  </si>
  <si>
    <t>夜</t>
    <rPh sb="0" eb="1">
      <t>ヨル</t>
    </rPh>
    <phoneticPr fontId="9"/>
  </si>
  <si>
    <t>椰奶</t>
  </si>
  <si>
    <t>ye1 nai3</t>
  </si>
  <si>
    <t>ココナツジュース</t>
  </si>
  <si>
    <t>yin音1</t>
  </si>
  <si>
    <t>音</t>
  </si>
  <si>
    <t>音</t>
    <rPh sb="0" eb="1">
      <t>オト</t>
    </rPh>
    <phoneticPr fontId="9"/>
  </si>
  <si>
    <t>音乐</t>
  </si>
  <si>
    <t>yin1 yue4</t>
  </si>
  <si>
    <t>音楽</t>
    <rPh sb="0" eb="2">
      <t>オンガク</t>
    </rPh>
    <phoneticPr fontId="9"/>
  </si>
  <si>
    <t>yin因1</t>
  </si>
  <si>
    <t>因</t>
  </si>
  <si>
    <t>因为</t>
  </si>
  <si>
    <t>yin1 wei4</t>
  </si>
  <si>
    <t>・・・なので</t>
  </si>
  <si>
    <t>yin阴1</t>
  </si>
  <si>
    <t>阴</t>
  </si>
  <si>
    <t>陰</t>
  </si>
  <si>
    <t>阴历</t>
  </si>
  <si>
    <t>yin1 li4</t>
  </si>
  <si>
    <t>旧暦</t>
  </si>
  <si>
    <t>yao幺1</t>
  </si>
  <si>
    <t>幺</t>
  </si>
  <si>
    <t>yao1</t>
  </si>
  <si>
    <t>棒読みの１</t>
  </si>
  <si>
    <t>yao妖1</t>
  </si>
  <si>
    <t>妖</t>
  </si>
  <si>
    <t>妖怪</t>
    <rPh sb="0" eb="2">
      <t>ヨウカイ</t>
    </rPh>
    <phoneticPr fontId="9"/>
  </si>
  <si>
    <t>妖怪</t>
  </si>
  <si>
    <t>yao1 guai0</t>
  </si>
  <si>
    <t>yao腰1</t>
  </si>
  <si>
    <t>腰</t>
  </si>
  <si>
    <t>腰痛</t>
  </si>
  <si>
    <t>yao1 tong4</t>
  </si>
  <si>
    <t>腰痛</t>
    <rPh sb="0" eb="2">
      <t>ヨウツウ</t>
    </rPh>
    <phoneticPr fontId="9"/>
  </si>
  <si>
    <t>yao邀1</t>
  </si>
  <si>
    <t>邀</t>
  </si>
  <si>
    <t>邀请</t>
  </si>
  <si>
    <t>yao1 qing3</t>
  </si>
  <si>
    <t>誘う、招く</t>
  </si>
  <si>
    <t>yao要1</t>
  </si>
  <si>
    <t>要</t>
  </si>
  <si>
    <t>要求</t>
    <rPh sb="0" eb="2">
      <t>ヨウキュウ</t>
    </rPh>
    <phoneticPr fontId="9"/>
  </si>
  <si>
    <t>要求</t>
  </si>
  <si>
    <t>yao1 qiu2</t>
  </si>
  <si>
    <t>yan烟1</t>
  </si>
  <si>
    <t>烟</t>
  </si>
  <si>
    <t>煙</t>
  </si>
  <si>
    <t>眼</t>
  </si>
  <si>
    <t>吸烟</t>
  </si>
  <si>
    <t>xi1 yan1</t>
  </si>
  <si>
    <t>喫煙</t>
  </si>
  <si>
    <t>you优1</t>
  </si>
  <si>
    <t>优</t>
  </si>
  <si>
    <t>優</t>
  </si>
  <si>
    <t>油</t>
  </si>
  <si>
    <t>优惠券</t>
  </si>
  <si>
    <t>you1 hui4 quan4</t>
  </si>
  <si>
    <t>割引券</t>
    <rPh sb="0" eb="3">
      <t>ワリビキケン</t>
    </rPh>
    <phoneticPr fontId="9"/>
  </si>
  <si>
    <t>you幽1</t>
  </si>
  <si>
    <t>幽</t>
  </si>
  <si>
    <t>幽默</t>
  </si>
  <si>
    <t>you1 mo4</t>
  </si>
  <si>
    <t>ユーモア</t>
  </si>
  <si>
    <t>you忧1</t>
  </si>
  <si>
    <t>忧</t>
  </si>
  <si>
    <t>憂</t>
  </si>
  <si>
    <t>忧虑</t>
  </si>
  <si>
    <t>you1 lv4</t>
  </si>
  <si>
    <t>憂慮する</t>
    <rPh sb="0" eb="2">
      <t>ユウリョ</t>
    </rPh>
    <phoneticPr fontId="9"/>
  </si>
  <si>
    <t>you悠1</t>
  </si>
  <si>
    <t>悠</t>
  </si>
  <si>
    <t>悠闲</t>
  </si>
  <si>
    <t>you1 xian2</t>
  </si>
  <si>
    <t>のんびりしている</t>
  </si>
  <si>
    <t>ying英1</t>
  </si>
  <si>
    <t>英</t>
  </si>
  <si>
    <t>英语</t>
  </si>
  <si>
    <t>ying1 yu3</t>
  </si>
  <si>
    <t>英語</t>
    <rPh sb="0" eb="2">
      <t>エイゴ</t>
    </rPh>
    <phoneticPr fontId="9"/>
  </si>
  <si>
    <t>ying樱1</t>
  </si>
  <si>
    <t>樱</t>
  </si>
  <si>
    <t>桜</t>
  </si>
  <si>
    <t>樱桃</t>
  </si>
  <si>
    <t>ying1 tao2</t>
  </si>
  <si>
    <t>桜ん坊</t>
  </si>
  <si>
    <t>ying应1</t>
  </si>
  <si>
    <t>应</t>
  </si>
  <si>
    <t>応</t>
  </si>
  <si>
    <t>应该</t>
  </si>
  <si>
    <t>ying1 gai1</t>
  </si>
  <si>
    <t>～すべきである。～のはずである。（応用の応）</t>
    <rPh sb="17" eb="19">
      <t>オウヨウ</t>
    </rPh>
    <rPh sb="20" eb="21">
      <t>オウ</t>
    </rPh>
    <phoneticPr fontId="9"/>
  </si>
  <si>
    <t>yang秧1</t>
  </si>
  <si>
    <t>秧</t>
  </si>
  <si>
    <t>秧子</t>
  </si>
  <si>
    <t>yang1 zi0</t>
  </si>
  <si>
    <t>苗、動物の生まれたての子</t>
  </si>
  <si>
    <t>yang央1</t>
  </si>
  <si>
    <t>央</t>
  </si>
  <si>
    <t>中央</t>
  </si>
  <si>
    <t>zhong1 yang1</t>
  </si>
  <si>
    <t>中央</t>
  </si>
  <si>
    <t>yong拥1</t>
  </si>
  <si>
    <t>拥</t>
  </si>
  <si>
    <t>擁</t>
  </si>
  <si>
    <t>拥挤</t>
  </si>
  <si>
    <t>yong1 ji3</t>
  </si>
  <si>
    <t>込み合う</t>
    <rPh sb="0" eb="1">
      <t>コ</t>
    </rPh>
    <rPh sb="2" eb="3">
      <t>ア</t>
    </rPh>
    <phoneticPr fontId="9"/>
  </si>
  <si>
    <t>wu污1</t>
  </si>
  <si>
    <t>污</t>
  </si>
  <si>
    <t>汚</t>
  </si>
  <si>
    <t>踊り</t>
    <rPh sb="0" eb="1">
      <t>オド</t>
    </rPh>
    <phoneticPr fontId="9"/>
  </si>
  <si>
    <t>污染</t>
  </si>
  <si>
    <t>wu1 ran3</t>
  </si>
  <si>
    <t>汚染（する）</t>
    <rPh sb="0" eb="2">
      <t>オセン</t>
    </rPh>
    <phoneticPr fontId="9"/>
  </si>
  <si>
    <t>wu屋1</t>
  </si>
  <si>
    <t>屋</t>
  </si>
  <si>
    <t>部屋</t>
    <rPh sb="0" eb="2">
      <t>ヘヤ</t>
    </rPh>
    <phoneticPr fontId="9"/>
  </si>
  <si>
    <t>屋子</t>
  </si>
  <si>
    <t>wu1 zi0</t>
  </si>
  <si>
    <r>
      <t>部屋,  房</t>
    </r>
    <r>
      <rPr>
        <sz val="14"/>
        <rFont val="Arial Unicode MS"/>
        <family val="3"/>
      </rPr>
      <t>间</t>
    </r>
    <r>
      <rPr>
        <sz val="14"/>
        <rFont val="MS UI Gothic"/>
        <family val="3"/>
      </rPr>
      <t>が一般的</t>
    </r>
    <rPh sb="0" eb="2">
      <t>ヘヤ</t>
    </rPh>
    <rPh sb="8" eb="11">
      <t>イッパンテキ</t>
    </rPh>
    <phoneticPr fontId="9"/>
  </si>
  <si>
    <t>wu乌1</t>
  </si>
  <si>
    <t>乌</t>
  </si>
  <si>
    <t>烏</t>
  </si>
  <si>
    <t>カラス</t>
  </si>
  <si>
    <t>乌鸦</t>
  </si>
  <si>
    <t>wu1 ya1</t>
  </si>
  <si>
    <t>wa挖1</t>
  </si>
  <si>
    <t>挖</t>
  </si>
  <si>
    <t>挖土</t>
  </si>
  <si>
    <t>wa1 tu3</t>
  </si>
  <si>
    <t>シャベルで土を掘る</t>
    <rPh sb="5" eb="6">
      <t>ツチ</t>
    </rPh>
    <rPh sb="7" eb="8">
      <t>ホ</t>
    </rPh>
    <phoneticPr fontId="9"/>
  </si>
  <si>
    <t>wa蛙1</t>
  </si>
  <si>
    <t>蛙</t>
  </si>
  <si>
    <t>青蛙</t>
  </si>
  <si>
    <t>qing1 wa1</t>
  </si>
  <si>
    <t>青蛙</t>
    <rPh sb="0" eb="1">
      <t>アオ</t>
    </rPh>
    <rPh sb="1" eb="2">
      <t>カエル</t>
    </rPh>
    <phoneticPr fontId="9"/>
  </si>
  <si>
    <r>
      <t>wo</t>
    </r>
    <r>
      <rPr>
        <sz val="9"/>
        <color indexed="60"/>
        <rFont val="FangSong"/>
        <family val="3"/>
      </rPr>
      <t>窝</t>
    </r>
    <r>
      <rPr>
        <sz val="9"/>
        <color indexed="60"/>
        <rFont val="MS UI Gothic"/>
        <family val="3"/>
      </rPr>
      <t>1</t>
    </r>
  </si>
  <si>
    <t>窝</t>
  </si>
  <si>
    <t>酒窝儿</t>
  </si>
  <si>
    <t>jiu3 wo1 er0</t>
  </si>
  <si>
    <t>えくぼ</t>
  </si>
  <si>
    <t>wo蜗1</t>
  </si>
  <si>
    <t>蜗</t>
  </si>
  <si>
    <t>蝸</t>
  </si>
  <si>
    <t>蜗牛</t>
  </si>
  <si>
    <t>wo1 niu2</t>
  </si>
  <si>
    <t>カタツムリ</t>
  </si>
  <si>
    <t>wan湾1</t>
  </si>
  <si>
    <t>湾</t>
  </si>
  <si>
    <t>湾</t>
    <rPh sb="0" eb="1">
      <t>ワン</t>
    </rPh>
    <phoneticPr fontId="9"/>
  </si>
  <si>
    <t>wan1</t>
  </si>
  <si>
    <t>wei威1</t>
  </si>
  <si>
    <t>威</t>
  </si>
  <si>
    <t>味</t>
    <rPh sb="0" eb="1">
      <t>アジ</t>
    </rPh>
    <phoneticPr fontId="9"/>
  </si>
  <si>
    <t>威力</t>
  </si>
  <si>
    <t>wei1 li4</t>
  </si>
  <si>
    <t>威力</t>
    <rPh sb="0" eb="2">
      <t>イリョク</t>
    </rPh>
    <phoneticPr fontId="9"/>
  </si>
  <si>
    <t>wei微1</t>
  </si>
  <si>
    <t>微</t>
  </si>
  <si>
    <r>
      <t>微波</t>
    </r>
    <r>
      <rPr>
        <sz val="14"/>
        <color indexed="10"/>
        <rFont val="Arial Unicode MS"/>
        <family val="3"/>
      </rPr>
      <t>炉</t>
    </r>
  </si>
  <si>
    <t>wei1 bo1 lu2</t>
  </si>
  <si>
    <t>電子レンジ</t>
    <rPh sb="0" eb="2">
      <t>デンシ</t>
    </rPh>
    <phoneticPr fontId="9"/>
  </si>
  <si>
    <t>wei危1</t>
  </si>
  <si>
    <t>危</t>
  </si>
  <si>
    <t>危険</t>
    <rPh sb="0" eb="2">
      <t>キケン</t>
    </rPh>
    <phoneticPr fontId="9"/>
  </si>
  <si>
    <t>危险</t>
  </si>
  <si>
    <t>wei1 xian3</t>
  </si>
  <si>
    <t>wen温1</t>
  </si>
  <si>
    <t>温</t>
  </si>
  <si>
    <t>温度</t>
  </si>
  <si>
    <t>wen1 du4</t>
  </si>
  <si>
    <t>温度</t>
    <rPh sb="0" eb="2">
      <t>オンド</t>
    </rPh>
    <phoneticPr fontId="9"/>
  </si>
  <si>
    <t>yu淤1</t>
  </si>
  <si>
    <t>淤</t>
  </si>
  <si>
    <t>淤积</t>
  </si>
  <si>
    <t>yu1 ji1</t>
  </si>
  <si>
    <t>堆積する</t>
  </si>
  <si>
    <t>yue约1</t>
  </si>
  <si>
    <t>约</t>
  </si>
  <si>
    <t>約</t>
  </si>
  <si>
    <t>节约</t>
  </si>
  <si>
    <t>jie2 yue1</t>
  </si>
  <si>
    <t>節約</t>
    <rPh sb="0" eb="2">
      <t>セツヤク</t>
    </rPh>
    <phoneticPr fontId="9"/>
  </si>
  <si>
    <t>yun晕1</t>
  </si>
  <si>
    <t>晕</t>
  </si>
  <si>
    <t>運動</t>
  </si>
  <si>
    <t>晕头晕脑</t>
  </si>
  <si>
    <t>yun1 tou2 yun1 nao3</t>
  </si>
  <si>
    <t>頭がぼうっとする、ふらふらする</t>
  </si>
  <si>
    <t>yuan冤1</t>
  </si>
  <si>
    <t>冤</t>
  </si>
  <si>
    <t>冤枉</t>
  </si>
  <si>
    <t>yuan1 wang0 (原３）</t>
  </si>
  <si>
    <t>無実の罪（を着せる）</t>
  </si>
  <si>
    <t>yuan鸳1</t>
  </si>
  <si>
    <t>鸳</t>
  </si>
  <si>
    <t>鴛</t>
  </si>
  <si>
    <t>鸳鸯锅</t>
  </si>
  <si>
    <t>yuan1 yang1 guo1</t>
  </si>
  <si>
    <t>おしどり鍋</t>
  </si>
  <si>
    <t>er而2</t>
  </si>
  <si>
    <t>而</t>
  </si>
  <si>
    <t>耳</t>
    <rPh sb="0" eb="1">
      <t>ミミ</t>
    </rPh>
    <phoneticPr fontId="9"/>
  </si>
  <si>
    <t>而且</t>
  </si>
  <si>
    <t>er2 qie3</t>
  </si>
  <si>
    <t>その上、そして</t>
  </si>
  <si>
    <t>er儿2</t>
  </si>
  <si>
    <t>儿</t>
  </si>
  <si>
    <t>児</t>
  </si>
  <si>
    <t>儿子</t>
  </si>
  <si>
    <t>er2 zi0</t>
  </si>
  <si>
    <t>息子</t>
    <rPh sb="0" eb="2">
      <t>ムスコ</t>
    </rPh>
    <phoneticPr fontId="9"/>
  </si>
  <si>
    <t>ai癌2</t>
  </si>
  <si>
    <t>癌</t>
  </si>
  <si>
    <t>致癌物质</t>
  </si>
  <si>
    <t>zhi4 ai2 wu4 zhi4</t>
  </si>
  <si>
    <t>発癌物質</t>
  </si>
  <si>
    <t>ai挨2</t>
  </si>
  <si>
    <t>挨</t>
  </si>
  <si>
    <t>挨骂</t>
  </si>
  <si>
    <t xml:space="preserve">ai2 ma4 </t>
  </si>
  <si>
    <t>怒鳴られる、ののしられる</t>
    <rPh sb="0" eb="2">
      <t>ドナ</t>
    </rPh>
    <phoneticPr fontId="9"/>
  </si>
  <si>
    <t>ao熬2</t>
  </si>
  <si>
    <t>熬</t>
  </si>
  <si>
    <t>熬过</t>
  </si>
  <si>
    <t>ao2 guo4</t>
  </si>
  <si>
    <t>辛抱してすごす</t>
  </si>
  <si>
    <t>ang昂2</t>
  </si>
  <si>
    <t>昂</t>
  </si>
  <si>
    <t>昂贵</t>
  </si>
  <si>
    <t>ang2 gui4</t>
  </si>
  <si>
    <t>値段が非常に高い</t>
    <rPh sb="0" eb="2">
      <t>ネダン</t>
    </rPh>
    <rPh sb="3" eb="5">
      <t>ヒジョウ</t>
    </rPh>
    <rPh sb="6" eb="7">
      <t>タカ</t>
    </rPh>
    <phoneticPr fontId="9"/>
  </si>
  <si>
    <t>e鹅2</t>
  </si>
  <si>
    <t>鹅</t>
  </si>
  <si>
    <t>鵞</t>
  </si>
  <si>
    <t>鹅</t>
  </si>
  <si>
    <t>e2</t>
  </si>
  <si>
    <t>がちょう</t>
  </si>
  <si>
    <t>e额2</t>
  </si>
  <si>
    <t>额</t>
  </si>
  <si>
    <t>額</t>
  </si>
  <si>
    <t>额头</t>
  </si>
  <si>
    <t>e2 tou2</t>
  </si>
  <si>
    <t>おでこ</t>
  </si>
  <si>
    <t>yi姨2</t>
  </si>
  <si>
    <t>姨</t>
  </si>
  <si>
    <t>おばさん</t>
  </si>
  <si>
    <t>阿姨</t>
  </si>
  <si>
    <t>a1 yi2</t>
  </si>
  <si>
    <t>yi疑2</t>
  </si>
  <si>
    <t>疑</t>
  </si>
  <si>
    <t>怀疑</t>
  </si>
  <si>
    <t>huai2 yi2</t>
  </si>
  <si>
    <t>疑う</t>
    <rPh sb="0" eb="1">
      <t>ウタガ</t>
    </rPh>
    <phoneticPr fontId="9"/>
  </si>
  <si>
    <t>yi遗2</t>
  </si>
  <si>
    <t>遗</t>
  </si>
  <si>
    <t>遺</t>
  </si>
  <si>
    <t>遗憾</t>
  </si>
  <si>
    <t>yi2 han4</t>
  </si>
  <si>
    <t>残念である</t>
  </si>
  <si>
    <t>yi仪2</t>
  </si>
  <si>
    <t>仪</t>
  </si>
  <si>
    <t>儀</t>
  </si>
  <si>
    <t>地震仪</t>
  </si>
  <si>
    <t>di4 zhen4 yi2</t>
  </si>
  <si>
    <t>地震計</t>
    <rPh sb="0" eb="3">
      <t>ジシンケイ</t>
    </rPh>
    <phoneticPr fontId="9"/>
  </si>
  <si>
    <t>yi移2</t>
  </si>
  <si>
    <t>移</t>
  </si>
  <si>
    <t>移动</t>
  </si>
  <si>
    <t>yi2 dong4</t>
  </si>
  <si>
    <t>移動</t>
    <rPh sb="0" eb="2">
      <t>イドウ</t>
    </rPh>
    <phoneticPr fontId="9"/>
  </si>
  <si>
    <t>yi宜2</t>
  </si>
  <si>
    <t>宜</t>
  </si>
  <si>
    <t xml:space="preserve">便宜 </t>
  </si>
  <si>
    <t>pian2 yi0</t>
  </si>
  <si>
    <t>（値段が）安い</t>
  </si>
  <si>
    <t>ya牙2</t>
  </si>
  <si>
    <t>牙</t>
  </si>
  <si>
    <t>牙签</t>
  </si>
  <si>
    <t>ya2 qian1</t>
  </si>
  <si>
    <t>爪楊枝</t>
    <rPh sb="0" eb="3">
      <t>ツマヨウジ</t>
    </rPh>
    <phoneticPr fontId="9"/>
  </si>
  <si>
    <t>ya芽2</t>
  </si>
  <si>
    <t>芽</t>
  </si>
  <si>
    <t>豆芽</t>
  </si>
  <si>
    <t>dou4 ya2</t>
  </si>
  <si>
    <t>モヤシ</t>
  </si>
  <si>
    <t>ya涯2</t>
  </si>
  <si>
    <t>涯</t>
  </si>
  <si>
    <t>天涯</t>
  </si>
  <si>
    <t>tian1 ya2</t>
  </si>
  <si>
    <t>空の果て、天涯</t>
    <rPh sb="0" eb="1">
      <t>ソラ</t>
    </rPh>
    <rPh sb="2" eb="3">
      <t>ハ</t>
    </rPh>
    <rPh sb="5" eb="7">
      <t>テンガイ</t>
    </rPh>
    <phoneticPr fontId="9"/>
  </si>
  <si>
    <t>ye爷2</t>
  </si>
  <si>
    <t>爷</t>
  </si>
  <si>
    <t>爺</t>
  </si>
  <si>
    <t>おじいさん</t>
  </si>
  <si>
    <t>夜</t>
  </si>
  <si>
    <t>爷爷</t>
  </si>
  <si>
    <t>ye2 ye0</t>
  </si>
  <si>
    <t>yin淫2</t>
  </si>
  <si>
    <t>淫</t>
  </si>
  <si>
    <t>手淫</t>
  </si>
  <si>
    <t>shou3 yin2</t>
  </si>
  <si>
    <t>オナニー、マスターベーション</t>
  </si>
  <si>
    <t>yin银2</t>
  </si>
  <si>
    <t>银</t>
  </si>
  <si>
    <t>銀</t>
  </si>
  <si>
    <t>银行</t>
  </si>
  <si>
    <t>yin2 hang2</t>
  </si>
  <si>
    <t>銀行</t>
    <rPh sb="0" eb="2">
      <t>ギンコウ</t>
    </rPh>
    <phoneticPr fontId="9"/>
  </si>
  <si>
    <t>yao肴2</t>
  </si>
  <si>
    <t>肴</t>
  </si>
  <si>
    <t>酒のつまみ</t>
    <rPh sb="0" eb="1">
      <t>サケ</t>
    </rPh>
    <phoneticPr fontId="9"/>
  </si>
  <si>
    <t>酒肴</t>
  </si>
  <si>
    <t>jiu3 yao2</t>
  </si>
  <si>
    <t>yao摇2</t>
  </si>
  <si>
    <t>摇</t>
  </si>
  <si>
    <t>揺</t>
  </si>
  <si>
    <t>摇滚乐</t>
  </si>
  <si>
    <t>yao2 gun3 yue4</t>
  </si>
  <si>
    <t>rock and roll</t>
  </si>
  <si>
    <t>yan岩2</t>
  </si>
  <si>
    <t>岩</t>
  </si>
  <si>
    <t>熔岩</t>
  </si>
  <si>
    <t>rong2 yan2</t>
  </si>
  <si>
    <t>溶岩</t>
    <rPh sb="0" eb="2">
      <t>ヨウガン</t>
    </rPh>
    <phoneticPr fontId="9"/>
  </si>
  <si>
    <t>yan盐2</t>
  </si>
  <si>
    <t>盐</t>
  </si>
  <si>
    <t>塩</t>
  </si>
  <si>
    <t>塩</t>
    <rPh sb="0" eb="1">
      <t>シオ</t>
    </rPh>
    <phoneticPr fontId="9"/>
  </si>
  <si>
    <t>yan2</t>
  </si>
  <si>
    <t>yan炎2</t>
  </si>
  <si>
    <t>炎</t>
  </si>
  <si>
    <t>发炎</t>
  </si>
  <si>
    <t>fa1 yan2</t>
  </si>
  <si>
    <t>炎症</t>
    <rPh sb="0" eb="2">
      <t>エンショウ</t>
    </rPh>
    <phoneticPr fontId="9"/>
  </si>
  <si>
    <t>yan颜2</t>
  </si>
  <si>
    <t>颜</t>
  </si>
  <si>
    <t>顔</t>
  </si>
  <si>
    <t>色</t>
    <rPh sb="0" eb="1">
      <t>イロ</t>
    </rPh>
    <phoneticPr fontId="9"/>
  </si>
  <si>
    <t>颜色</t>
  </si>
  <si>
    <t>yan2 se4</t>
  </si>
  <si>
    <t>yan研2</t>
  </si>
  <si>
    <t>研</t>
  </si>
  <si>
    <t>研究</t>
    <rPh sb="0" eb="2">
      <t>ケンキュウ</t>
    </rPh>
    <phoneticPr fontId="9"/>
  </si>
  <si>
    <t>研究</t>
  </si>
  <si>
    <t>yan2 jiu1</t>
  </si>
  <si>
    <t>yan延2</t>
  </si>
  <si>
    <t>延</t>
  </si>
  <si>
    <t>延长</t>
  </si>
  <si>
    <t>yan2 chang2</t>
  </si>
  <si>
    <t>延長する、延ばす</t>
    <rPh sb="0" eb="2">
      <t>エンチョウ</t>
    </rPh>
    <rPh sb="5" eb="6">
      <t>ノ</t>
    </rPh>
    <phoneticPr fontId="9"/>
  </si>
  <si>
    <t>yan严2</t>
  </si>
  <si>
    <t>严</t>
  </si>
  <si>
    <t>厳</t>
  </si>
  <si>
    <t>严格</t>
  </si>
  <si>
    <t>yan2 ge2</t>
  </si>
  <si>
    <t>厳格、厳しい</t>
    <rPh sb="0" eb="2">
      <t>ゲンカク</t>
    </rPh>
    <rPh sb="3" eb="4">
      <t>キビ</t>
    </rPh>
    <phoneticPr fontId="9"/>
  </si>
  <si>
    <t>yan言2</t>
  </si>
  <si>
    <t>言</t>
  </si>
  <si>
    <t>言葉</t>
    <rPh sb="0" eb="2">
      <t>コトバ</t>
    </rPh>
    <phoneticPr fontId="9"/>
  </si>
  <si>
    <t>语言</t>
  </si>
  <si>
    <t>yu3 yan2</t>
  </si>
  <si>
    <t>you游2</t>
  </si>
  <si>
    <t>游</t>
  </si>
  <si>
    <t>遊</t>
  </si>
  <si>
    <t>旅游</t>
  </si>
  <si>
    <t>lv3 you2</t>
  </si>
  <si>
    <t>旅行</t>
    <rPh sb="0" eb="2">
      <t>リョコウ</t>
    </rPh>
    <phoneticPr fontId="9"/>
  </si>
  <si>
    <t>you由2</t>
  </si>
  <si>
    <t>由</t>
  </si>
  <si>
    <t>理由</t>
  </si>
  <si>
    <t>li3 you2</t>
  </si>
  <si>
    <t>理由、口実</t>
    <rPh sb="0" eb="2">
      <t>リユウ</t>
    </rPh>
    <rPh sb="3" eb="5">
      <t>コウジツ</t>
    </rPh>
    <phoneticPr fontId="9"/>
  </si>
  <si>
    <t>you邮2</t>
  </si>
  <si>
    <t>邮</t>
  </si>
  <si>
    <t>郵</t>
  </si>
  <si>
    <t>邮局</t>
  </si>
  <si>
    <t>you2 ju2</t>
  </si>
  <si>
    <t>郵便局</t>
    <rPh sb="0" eb="3">
      <t>ユウビンキョク</t>
    </rPh>
    <phoneticPr fontId="9"/>
  </si>
  <si>
    <t>you尤2</t>
  </si>
  <si>
    <t>尤</t>
  </si>
  <si>
    <t>尤其</t>
  </si>
  <si>
    <t>you2 qi2</t>
  </si>
  <si>
    <t>特に、中でも</t>
  </si>
  <si>
    <t>you油2</t>
  </si>
  <si>
    <t>加油</t>
  </si>
  <si>
    <t>jia1 you2</t>
  </si>
  <si>
    <t>給油する、ファイトを出す</t>
    <rPh sb="0" eb="2">
      <t>キュウユ</t>
    </rPh>
    <rPh sb="10" eb="11">
      <t>ダ</t>
    </rPh>
    <phoneticPr fontId="9"/>
  </si>
  <si>
    <t>ying营2</t>
  </si>
  <si>
    <t>营</t>
  </si>
  <si>
    <t>営</t>
  </si>
  <si>
    <t>营养</t>
  </si>
  <si>
    <t>ying2 yang3</t>
  </si>
  <si>
    <t>栄養</t>
    <rPh sb="0" eb="2">
      <t>エイヨウ</t>
    </rPh>
    <phoneticPr fontId="9"/>
  </si>
  <si>
    <t>ying赢2</t>
  </si>
  <si>
    <t>赢</t>
  </si>
  <si>
    <t>赢得</t>
  </si>
  <si>
    <t>ying2 de2</t>
  </si>
  <si>
    <t>勝ち取る</t>
  </si>
  <si>
    <t>ying萤2</t>
  </si>
  <si>
    <t>萤</t>
  </si>
  <si>
    <t>蛍</t>
  </si>
  <si>
    <t>萤火</t>
  </si>
  <si>
    <t>ying2 huo3</t>
  </si>
  <si>
    <t>蛍光</t>
    <rPh sb="0" eb="2">
      <t>ケイコウ</t>
    </rPh>
    <phoneticPr fontId="9"/>
  </si>
  <si>
    <t>ying荧2</t>
  </si>
  <si>
    <t>荧</t>
  </si>
  <si>
    <t>荧光灯</t>
  </si>
  <si>
    <t>ying2 guang1 deng1</t>
  </si>
  <si>
    <t>蛍光灯</t>
  </si>
  <si>
    <t>ying迎2</t>
  </si>
  <si>
    <t>迎</t>
  </si>
  <si>
    <t>欢迎</t>
  </si>
  <si>
    <t>huan1 ying2</t>
  </si>
  <si>
    <t>歓迎する</t>
    <rPh sb="0" eb="2">
      <t>カンゲイ</t>
    </rPh>
    <phoneticPr fontId="9"/>
  </si>
  <si>
    <t>yang羊2</t>
  </si>
  <si>
    <t>羊</t>
  </si>
  <si>
    <t>yang2</t>
  </si>
  <si>
    <t>yang洋2</t>
  </si>
  <si>
    <t>洋</t>
  </si>
  <si>
    <t>西洋</t>
  </si>
  <si>
    <t>xi1 yang2</t>
  </si>
  <si>
    <t>西洋</t>
    <rPh sb="0" eb="2">
      <t>セイヨウ</t>
    </rPh>
    <phoneticPr fontId="9"/>
  </si>
  <si>
    <t>yang杨2</t>
  </si>
  <si>
    <t>杨</t>
  </si>
  <si>
    <t>楊</t>
  </si>
  <si>
    <t>杨梅</t>
  </si>
  <si>
    <t>yang2 mei2</t>
  </si>
  <si>
    <t>ヤマモモ（の実）</t>
  </si>
  <si>
    <t>yang阳2</t>
  </si>
  <si>
    <t>阳</t>
  </si>
  <si>
    <t>陽</t>
  </si>
  <si>
    <t>太陽</t>
    <rPh sb="0" eb="2">
      <t>タイヨウ</t>
    </rPh>
    <phoneticPr fontId="9"/>
  </si>
  <si>
    <t>太阳</t>
  </si>
  <si>
    <t>tai4 yang2</t>
  </si>
  <si>
    <t>wu无2</t>
  </si>
  <si>
    <t>无</t>
  </si>
  <si>
    <t>無</t>
  </si>
  <si>
    <t>踊り</t>
  </si>
  <si>
    <t>无锡</t>
  </si>
  <si>
    <t>wu2 xi1</t>
  </si>
  <si>
    <t>無錫</t>
    <rPh sb="0" eb="2">
      <t>ムシャク</t>
    </rPh>
    <phoneticPr fontId="9"/>
  </si>
  <si>
    <t>wan完2</t>
  </si>
  <si>
    <t>完</t>
  </si>
  <si>
    <t>完成</t>
  </si>
  <si>
    <t>wan2 cheng2</t>
  </si>
  <si>
    <t>完成する</t>
    <rPh sb="0" eb="2">
      <t>カンセイ</t>
    </rPh>
    <phoneticPr fontId="9"/>
  </si>
  <si>
    <t>wan顽2</t>
  </si>
  <si>
    <t>顽</t>
  </si>
  <si>
    <t>頑</t>
  </si>
  <si>
    <t>顽固</t>
  </si>
  <si>
    <t>wan2 gu4</t>
  </si>
  <si>
    <t>頑固</t>
    <rPh sb="0" eb="2">
      <t>ガンコ</t>
    </rPh>
    <phoneticPr fontId="9"/>
  </si>
  <si>
    <t>wan玩2</t>
  </si>
  <si>
    <t>玩</t>
  </si>
  <si>
    <t>玩儿</t>
  </si>
  <si>
    <t>wan2 er0</t>
  </si>
  <si>
    <t>遊び</t>
    <rPh sb="0" eb="1">
      <t>アソ</t>
    </rPh>
    <phoneticPr fontId="9"/>
  </si>
  <si>
    <t>wan丸2</t>
  </si>
  <si>
    <t>丸</t>
  </si>
  <si>
    <t>肉丸子</t>
  </si>
  <si>
    <t>rou4 wan2 zi0</t>
  </si>
  <si>
    <t>肉団子</t>
  </si>
  <si>
    <t>wei围2</t>
  </si>
  <si>
    <t>围</t>
  </si>
  <si>
    <t>囲</t>
  </si>
  <si>
    <t>周围</t>
  </si>
  <si>
    <t>zhou1 wei2</t>
  </si>
  <si>
    <t>周囲</t>
    <rPh sb="0" eb="2">
      <t>シュウイ</t>
    </rPh>
    <phoneticPr fontId="9"/>
  </si>
  <si>
    <r>
      <t>wei</t>
    </r>
    <r>
      <rPr>
        <sz val="9"/>
        <color indexed="10"/>
        <rFont val="FangSong"/>
        <family val="3"/>
      </rPr>
      <t>违</t>
    </r>
    <r>
      <rPr>
        <sz val="9"/>
        <color indexed="10"/>
        <rFont val="MS UI Gothic"/>
        <family val="3"/>
      </rPr>
      <t>2</t>
    </r>
  </si>
  <si>
    <t>违</t>
  </si>
  <si>
    <t>違</t>
  </si>
  <si>
    <t>违反</t>
  </si>
  <si>
    <t>wei2 fan3</t>
  </si>
  <si>
    <t>違反</t>
    <rPh sb="0" eb="2">
      <t>イハン</t>
    </rPh>
    <phoneticPr fontId="9"/>
  </si>
  <si>
    <t>wei维2</t>
  </si>
  <si>
    <t>维</t>
  </si>
  <si>
    <t>維</t>
  </si>
  <si>
    <t>维持</t>
  </si>
  <si>
    <t>wei2 chi2</t>
  </si>
  <si>
    <t>維持する</t>
    <rPh sb="0" eb="2">
      <t>イジ</t>
    </rPh>
    <phoneticPr fontId="9"/>
  </si>
  <si>
    <t>wei为2</t>
  </si>
  <si>
    <t>为</t>
  </si>
  <si>
    <t>為</t>
  </si>
  <si>
    <t xml:space="preserve">成为 </t>
  </si>
  <si>
    <t>cheng2 wei2</t>
  </si>
  <si>
    <t>～と成る、～になる</t>
    <rPh sb="2" eb="3">
      <t>ナ</t>
    </rPh>
    <phoneticPr fontId="9"/>
  </si>
  <si>
    <t>wei唯2</t>
  </si>
  <si>
    <t>唯</t>
  </si>
  <si>
    <t>唯一</t>
  </si>
  <si>
    <t>wei2 yi1</t>
  </si>
  <si>
    <t>唯一の</t>
  </si>
  <si>
    <t>wei惟2</t>
  </si>
  <si>
    <t>惟</t>
  </si>
  <si>
    <t>惟一</t>
  </si>
  <si>
    <t>wen纹2</t>
  </si>
  <si>
    <t>纹</t>
  </si>
  <si>
    <t>紋</t>
  </si>
  <si>
    <t>皱纹</t>
  </si>
  <si>
    <t>zhou4 wen2</t>
  </si>
  <si>
    <t>しわ</t>
  </si>
  <si>
    <t>wen闻2</t>
  </si>
  <si>
    <t>闻</t>
  </si>
  <si>
    <t>聞</t>
  </si>
  <si>
    <t>新闻</t>
  </si>
  <si>
    <t>xin1 wen2</t>
  </si>
  <si>
    <t>ニュース</t>
  </si>
  <si>
    <t>wen文2</t>
  </si>
  <si>
    <t>文</t>
  </si>
  <si>
    <t>中文</t>
  </si>
  <si>
    <t>zhong1 wen2</t>
  </si>
  <si>
    <t>中文</t>
  </si>
  <si>
    <t>wang王2</t>
  </si>
  <si>
    <t>王</t>
  </si>
  <si>
    <t>王様</t>
    <rPh sb="0" eb="2">
      <t>オウサマ</t>
    </rPh>
    <phoneticPr fontId="9"/>
  </si>
  <si>
    <t>wang2</t>
  </si>
  <si>
    <t>yu鱼2</t>
  </si>
  <si>
    <t>鱼</t>
  </si>
  <si>
    <t>魚</t>
  </si>
  <si>
    <t>生鱼片</t>
  </si>
  <si>
    <t>sheng1 yu2 pian4</t>
  </si>
  <si>
    <t>刺身</t>
    <rPh sb="0" eb="2">
      <t>サシミ</t>
    </rPh>
    <phoneticPr fontId="9"/>
  </si>
  <si>
    <t>yu余2</t>
  </si>
  <si>
    <t>余</t>
  </si>
  <si>
    <t>下余部分</t>
  </si>
  <si>
    <t>xia4 yu2 bu4 fen0</t>
  </si>
  <si>
    <t>残りの部分</t>
    <rPh sb="0" eb="1">
      <t>ノコ</t>
    </rPh>
    <rPh sb="3" eb="5">
      <t>ブブン</t>
    </rPh>
    <phoneticPr fontId="9"/>
  </si>
  <si>
    <t>yu于2</t>
  </si>
  <si>
    <t>于</t>
  </si>
  <si>
    <t>终于</t>
  </si>
  <si>
    <t>zhong1 yu2</t>
  </si>
  <si>
    <t>やっと</t>
  </si>
  <si>
    <t>yu愉2</t>
  </si>
  <si>
    <t>愉</t>
  </si>
  <si>
    <t>愉快</t>
  </si>
  <si>
    <t>yu2 kuai4</t>
  </si>
  <si>
    <t>愉快である</t>
    <rPh sb="0" eb="2">
      <t>ユカイ</t>
    </rPh>
    <phoneticPr fontId="9"/>
  </si>
  <si>
    <t>yu娱2</t>
  </si>
  <si>
    <t>娱</t>
  </si>
  <si>
    <t>娯</t>
  </si>
  <si>
    <t>娱乐</t>
  </si>
  <si>
    <t>yu2 le4</t>
  </si>
  <si>
    <t>楽しむ、娯楽</t>
    <rPh sb="0" eb="1">
      <t>タノ</t>
    </rPh>
    <rPh sb="4" eb="6">
      <t>ゴラク</t>
    </rPh>
    <phoneticPr fontId="9"/>
  </si>
  <si>
    <t>yun匀2</t>
  </si>
  <si>
    <t>匀</t>
  </si>
  <si>
    <t>均匀</t>
  </si>
  <si>
    <t>jun1 yun2</t>
  </si>
  <si>
    <t>平均していてむらが無い</t>
  </si>
  <si>
    <t>yun云2</t>
  </si>
  <si>
    <t>云</t>
  </si>
  <si>
    <t>yun2</t>
  </si>
  <si>
    <t>雲、言う</t>
  </si>
  <si>
    <t>yuan缘2</t>
  </si>
  <si>
    <t>缘</t>
  </si>
  <si>
    <t>縁</t>
  </si>
  <si>
    <t>缘分</t>
  </si>
  <si>
    <t>yuan2 fen0 or 4</t>
  </si>
  <si>
    <t>縁、ゆかり、関係</t>
    <rPh sb="0" eb="1">
      <t>エン</t>
    </rPh>
    <rPh sb="6" eb="8">
      <t>カンケイ</t>
    </rPh>
    <phoneticPr fontId="9"/>
  </si>
  <si>
    <t>yuan元2</t>
  </si>
  <si>
    <t>元</t>
  </si>
  <si>
    <t>公元</t>
  </si>
  <si>
    <t>gong1 yuan2</t>
  </si>
  <si>
    <t>西暦</t>
    <rPh sb="0" eb="2">
      <t>セイレキ</t>
    </rPh>
    <phoneticPr fontId="9"/>
  </si>
  <si>
    <t>yuan援2</t>
  </si>
  <si>
    <t>援</t>
  </si>
  <si>
    <t>援助</t>
    <rPh sb="0" eb="2">
      <t>エンジョ</t>
    </rPh>
    <phoneticPr fontId="9"/>
  </si>
  <si>
    <t>支援</t>
  </si>
  <si>
    <t>zhi1 yuan2</t>
  </si>
  <si>
    <t>yuan员2</t>
  </si>
  <si>
    <t>员</t>
  </si>
  <si>
    <t>員</t>
  </si>
  <si>
    <t>员工</t>
  </si>
  <si>
    <t>yuan2 gong1</t>
  </si>
  <si>
    <t>従業員、労働者</t>
    <rPh sb="0" eb="3">
      <t>ジュウギョウイン</t>
    </rPh>
    <rPh sb="4" eb="7">
      <t>ロウドウシャ</t>
    </rPh>
    <phoneticPr fontId="9"/>
  </si>
  <si>
    <t>yuan原2</t>
  </si>
  <si>
    <t>原</t>
  </si>
  <si>
    <t>原因</t>
  </si>
  <si>
    <t>yuan2 yin1</t>
  </si>
  <si>
    <t>原因</t>
    <rPh sb="0" eb="2">
      <t>ゲンイン</t>
    </rPh>
    <phoneticPr fontId="9"/>
  </si>
  <si>
    <t>yuan园2</t>
  </si>
  <si>
    <t>园</t>
  </si>
  <si>
    <t>園</t>
  </si>
  <si>
    <t>花园</t>
  </si>
  <si>
    <t>hua1 yuan2</t>
  </si>
  <si>
    <t>花園</t>
    <rPh sb="0" eb="2">
      <t>ハナゾノ</t>
    </rPh>
    <phoneticPr fontId="9"/>
  </si>
  <si>
    <t>yuan源2</t>
  </si>
  <si>
    <t>源</t>
  </si>
  <si>
    <t>資源</t>
    <rPh sb="0" eb="2">
      <t>シゲン</t>
    </rPh>
    <phoneticPr fontId="9"/>
  </si>
  <si>
    <t>资源</t>
  </si>
  <si>
    <t>zi1 yuan2</t>
  </si>
  <si>
    <t>yuan圆2</t>
  </si>
  <si>
    <t>圆</t>
  </si>
  <si>
    <t>圓</t>
  </si>
  <si>
    <t>圆珠笔</t>
  </si>
  <si>
    <t>yuan2 zhu1 bi3</t>
  </si>
  <si>
    <t>ボールペン</t>
  </si>
  <si>
    <t>er尔3</t>
  </si>
  <si>
    <t>尔</t>
  </si>
  <si>
    <t>偶尔</t>
  </si>
  <si>
    <r>
      <rPr>
        <b/>
        <sz val="14"/>
        <color indexed="10"/>
        <rFont val="MS UI Gothic"/>
        <family val="3"/>
      </rPr>
      <t>ou3</t>
    </r>
    <r>
      <rPr>
        <sz val="14"/>
        <rFont val="MS UI Gothic"/>
        <family val="3"/>
      </rPr>
      <t xml:space="preserve"> er3</t>
    </r>
  </si>
  <si>
    <t>たまに</t>
  </si>
  <si>
    <t>er耳3</t>
  </si>
  <si>
    <t>耳</t>
  </si>
  <si>
    <t>耳朵</t>
  </si>
  <si>
    <t>er3 duo0</t>
  </si>
  <si>
    <t>ai矮3</t>
  </si>
  <si>
    <t>矮</t>
  </si>
  <si>
    <t>背が低い</t>
    <rPh sb="0" eb="1">
      <t>セ</t>
    </rPh>
    <rPh sb="2" eb="3">
      <t>ヒク</t>
    </rPh>
    <phoneticPr fontId="9"/>
  </si>
  <si>
    <t>个子矮</t>
  </si>
  <si>
    <t>ge4 zi0 ai3</t>
  </si>
  <si>
    <t>ou呕3</t>
  </si>
  <si>
    <t>呕</t>
  </si>
  <si>
    <t>呕吐</t>
  </si>
  <si>
    <t>ou3 tu4</t>
  </si>
  <si>
    <t>吐く</t>
  </si>
  <si>
    <t>ou藕3</t>
  </si>
  <si>
    <t>藕</t>
  </si>
  <si>
    <t>れんこん</t>
  </si>
  <si>
    <t>藕根</t>
  </si>
  <si>
    <t>ou3 gen1</t>
  </si>
  <si>
    <t>ou偶3</t>
  </si>
  <si>
    <t>偶</t>
  </si>
  <si>
    <t>偶尔</t>
  </si>
  <si>
    <r>
      <t>ou3</t>
    </r>
    <r>
      <rPr>
        <sz val="14"/>
        <rFont val="MS UI Gothic"/>
        <family val="3"/>
      </rPr>
      <t xml:space="preserve"> er3</t>
    </r>
  </si>
  <si>
    <t>たまには</t>
  </si>
  <si>
    <t>e恶3</t>
  </si>
  <si>
    <t>恶</t>
  </si>
  <si>
    <t>悪</t>
  </si>
  <si>
    <t>恶心</t>
  </si>
  <si>
    <t>e3 xin0</t>
  </si>
  <si>
    <t>吐き気,むかつく</t>
    <rPh sb="0" eb="1">
      <t>ハ</t>
    </rPh>
    <rPh sb="2" eb="3">
      <t>ケ</t>
    </rPh>
    <phoneticPr fontId="9"/>
  </si>
  <si>
    <t>yi以3</t>
  </si>
  <si>
    <t>以</t>
  </si>
  <si>
    <t>以前</t>
  </si>
  <si>
    <t>yi3 qian2</t>
  </si>
  <si>
    <t>以前</t>
    <rPh sb="0" eb="2">
      <t>イゼン</t>
    </rPh>
    <phoneticPr fontId="9"/>
  </si>
  <si>
    <t>yi椅3</t>
  </si>
  <si>
    <t>椅</t>
  </si>
  <si>
    <t>椅子</t>
    <rPh sb="0" eb="2">
      <t>イス</t>
    </rPh>
    <phoneticPr fontId="9"/>
  </si>
  <si>
    <t>椅子</t>
  </si>
  <si>
    <t>yi3 zi0</t>
  </si>
  <si>
    <t>yi已3</t>
  </si>
  <si>
    <t>已</t>
  </si>
  <si>
    <t>已经</t>
  </si>
  <si>
    <t>yi3 jing0</t>
  </si>
  <si>
    <t>すでに、もはや</t>
  </si>
  <si>
    <t>yi蚁3</t>
  </si>
  <si>
    <t>蚁</t>
  </si>
  <si>
    <t>蟻</t>
  </si>
  <si>
    <t>蚂蚁</t>
  </si>
  <si>
    <r>
      <t>ma3</t>
    </r>
    <r>
      <rPr>
        <sz val="14"/>
        <rFont val="MS UI Gothic"/>
        <family val="3"/>
      </rPr>
      <t xml:space="preserve"> yi3</t>
    </r>
  </si>
  <si>
    <t>ye野3</t>
  </si>
  <si>
    <t>野</t>
  </si>
  <si>
    <t>分野</t>
    <rPh sb="0" eb="2">
      <t>ブンヤ</t>
    </rPh>
    <phoneticPr fontId="9"/>
  </si>
  <si>
    <t>fen1 ye3</t>
  </si>
  <si>
    <t>ye也3</t>
  </si>
  <si>
    <t>也</t>
  </si>
  <si>
    <t>ye3</t>
  </si>
  <si>
    <t>～も</t>
  </si>
  <si>
    <t>yin隐3</t>
  </si>
  <si>
    <t>隐</t>
  </si>
  <si>
    <t>隠</t>
  </si>
  <si>
    <t>隐私权</t>
  </si>
  <si>
    <t>yin3 si1 quan2</t>
  </si>
  <si>
    <t>プライバシー</t>
  </si>
  <si>
    <t>yin饮3</t>
  </si>
  <si>
    <t>饮</t>
  </si>
  <si>
    <t>飲</t>
  </si>
  <si>
    <t>软饮料</t>
  </si>
  <si>
    <r>
      <t>ruan3</t>
    </r>
    <r>
      <rPr>
        <sz val="14"/>
        <rFont val="MS UI Gothic"/>
        <family val="3"/>
      </rPr>
      <t xml:space="preserve"> yin3 liao4</t>
    </r>
  </si>
  <si>
    <t>ソフトドリンク</t>
  </si>
  <si>
    <t>yin引3</t>
  </si>
  <si>
    <t>引</t>
  </si>
  <si>
    <t>吸引</t>
  </si>
  <si>
    <t>xi1 yin3</t>
  </si>
  <si>
    <t>引き寄せる</t>
    <rPh sb="0" eb="1">
      <t>ヒ</t>
    </rPh>
    <rPh sb="2" eb="3">
      <t>ヨ</t>
    </rPh>
    <phoneticPr fontId="9"/>
  </si>
  <si>
    <t>yao咬3</t>
  </si>
  <si>
    <t>咬</t>
  </si>
  <si>
    <t>咬耳朵</t>
  </si>
  <si>
    <r>
      <rPr>
        <b/>
        <sz val="14"/>
        <color indexed="10"/>
        <rFont val="MS UI Gothic"/>
        <family val="3"/>
      </rPr>
      <t>yao3</t>
    </r>
    <r>
      <rPr>
        <sz val="14"/>
        <rFont val="MS UI Gothic"/>
        <family val="3"/>
      </rPr>
      <t xml:space="preserve"> er3 duo0</t>
    </r>
  </si>
  <si>
    <t>相手の耳元でひそひそ話しをする</t>
    <rPh sb="0" eb="2">
      <t>アイテ</t>
    </rPh>
    <rPh sb="3" eb="5">
      <t>ミミモト</t>
    </rPh>
    <rPh sb="10" eb="11">
      <t>ハナ</t>
    </rPh>
    <phoneticPr fontId="9"/>
  </si>
  <si>
    <t>yan眼3</t>
  </si>
  <si>
    <t>眼睛</t>
  </si>
  <si>
    <t>yan3 jing1</t>
  </si>
  <si>
    <t>目</t>
  </si>
  <si>
    <t>yan演3</t>
  </si>
  <si>
    <t>演</t>
  </si>
  <si>
    <t>演戏</t>
  </si>
  <si>
    <t>yan3 xi4</t>
  </si>
  <si>
    <t>芝居</t>
    <rPh sb="0" eb="2">
      <t>シバイ</t>
    </rPh>
    <phoneticPr fontId="9"/>
  </si>
  <si>
    <t>you友3</t>
  </si>
  <si>
    <t>友</t>
  </si>
  <si>
    <t>朋友</t>
  </si>
  <si>
    <t>peng2 you0</t>
  </si>
  <si>
    <t>友達</t>
    <rPh sb="0" eb="2">
      <t>トモダチ</t>
    </rPh>
    <phoneticPr fontId="9"/>
  </si>
  <si>
    <t>you有3</t>
  </si>
  <si>
    <t>有</t>
  </si>
  <si>
    <t xml:space="preserve">有名 </t>
  </si>
  <si>
    <t>you3 ming2</t>
  </si>
  <si>
    <t>有名</t>
    <rPh sb="0" eb="2">
      <t>ユウメイ</t>
    </rPh>
    <phoneticPr fontId="9"/>
  </si>
  <si>
    <t>ying影3</t>
  </si>
  <si>
    <t>影</t>
  </si>
  <si>
    <t>电影</t>
  </si>
  <si>
    <t>dian4 ying3</t>
  </si>
  <si>
    <t>映画</t>
    <rPh sb="0" eb="2">
      <t>エイガ</t>
    </rPh>
    <phoneticPr fontId="9"/>
  </si>
  <si>
    <t>yang仰3</t>
  </si>
  <si>
    <t>仰</t>
  </si>
  <si>
    <t>仰卧</t>
  </si>
  <si>
    <t>yang3 wo4</t>
  </si>
  <si>
    <t>仰向けに寝る</t>
  </si>
  <si>
    <t>yang痒3</t>
  </si>
  <si>
    <t>痒</t>
  </si>
  <si>
    <t>痒痒</t>
  </si>
  <si>
    <t>yang3 yang0</t>
  </si>
  <si>
    <t>くすぐったい</t>
  </si>
  <si>
    <t>yang氧3</t>
  </si>
  <si>
    <t>氧</t>
  </si>
  <si>
    <t>酸素</t>
    <rPh sb="0" eb="2">
      <t>サンソ</t>
    </rPh>
    <phoneticPr fontId="9"/>
  </si>
  <si>
    <t>氧气</t>
  </si>
  <si>
    <t>yang3 qi4</t>
  </si>
  <si>
    <t>yang养3</t>
  </si>
  <si>
    <t>养</t>
  </si>
  <si>
    <t>養</t>
  </si>
  <si>
    <t>营养</t>
  </si>
  <si>
    <t>ying2 yang3</t>
  </si>
  <si>
    <t>yong勇3</t>
  </si>
  <si>
    <t>勇</t>
  </si>
  <si>
    <t>勇敢</t>
  </si>
  <si>
    <r>
      <t>yong3</t>
    </r>
    <r>
      <rPr>
        <sz val="14"/>
        <rFont val="MS UI Gothic"/>
        <family val="3"/>
      </rPr>
      <t xml:space="preserve"> gan3</t>
    </r>
  </si>
  <si>
    <t>勇敢</t>
  </si>
  <si>
    <t>yong泳3</t>
  </si>
  <si>
    <t>泳</t>
  </si>
  <si>
    <t>游泳池</t>
  </si>
  <si>
    <t>you2 yong3 chi2</t>
  </si>
  <si>
    <t>プール</t>
  </si>
  <si>
    <t>yong永3</t>
  </si>
  <si>
    <t>永</t>
  </si>
  <si>
    <t>永久に</t>
    <rPh sb="0" eb="2">
      <t>エイキュウ</t>
    </rPh>
    <phoneticPr fontId="9"/>
  </si>
  <si>
    <t>永久</t>
  </si>
  <si>
    <r>
      <t>yong3</t>
    </r>
    <r>
      <rPr>
        <sz val="14"/>
        <rFont val="MS UI Gothic"/>
        <family val="3"/>
      </rPr>
      <t xml:space="preserve"> jiu3</t>
    </r>
  </si>
  <si>
    <t>yong涌3</t>
  </si>
  <si>
    <t>涌</t>
  </si>
  <si>
    <t>涌出</t>
  </si>
  <si>
    <t>yong3 chu1</t>
  </si>
  <si>
    <t>湧き出る</t>
  </si>
  <si>
    <t>yong湧3</t>
  </si>
  <si>
    <t>湧</t>
  </si>
  <si>
    <t>wu捂3</t>
  </si>
  <si>
    <t>捂</t>
  </si>
  <si>
    <t>捂眼睛</t>
  </si>
  <si>
    <r>
      <rPr>
        <b/>
        <sz val="14"/>
        <color rgb="FFFF0000"/>
        <rFont val="MS UI Gothic"/>
        <family val="3"/>
      </rPr>
      <t>wu3</t>
    </r>
    <r>
      <rPr>
        <sz val="14"/>
        <rFont val="MS UI Gothic"/>
        <family val="3"/>
      </rPr>
      <t xml:space="preserve"> yan3 jing0</t>
    </r>
  </si>
  <si>
    <t>手のひらで目隠しする</t>
    <rPh sb="0" eb="1">
      <t>テ</t>
    </rPh>
    <rPh sb="5" eb="7">
      <t>メカク</t>
    </rPh>
    <phoneticPr fontId="9"/>
  </si>
  <si>
    <t>wu武3</t>
  </si>
  <si>
    <t>武</t>
  </si>
  <si>
    <t>武术</t>
  </si>
  <si>
    <t>wu3 shu4</t>
  </si>
  <si>
    <t>武術</t>
    <rPh sb="0" eb="2">
      <t>ブジュツ</t>
    </rPh>
    <phoneticPr fontId="9"/>
  </si>
  <si>
    <t>wu午3</t>
  </si>
  <si>
    <t>午</t>
  </si>
  <si>
    <t>中午</t>
  </si>
  <si>
    <t>zhong1 wu3</t>
  </si>
  <si>
    <t>お昼</t>
    <rPh sb="1" eb="2">
      <t>ヒル</t>
    </rPh>
    <phoneticPr fontId="9"/>
  </si>
  <si>
    <t>wu舞3</t>
  </si>
  <si>
    <t>舞</t>
  </si>
  <si>
    <t>跳舞</t>
  </si>
  <si>
    <t>tiao4 wu3</t>
  </si>
  <si>
    <t>wu五3</t>
  </si>
  <si>
    <t>五</t>
  </si>
  <si>
    <t>五</t>
    <rPh sb="0" eb="1">
      <t>ゴ</t>
    </rPh>
    <phoneticPr fontId="9"/>
  </si>
  <si>
    <t>wu3</t>
  </si>
  <si>
    <t>wo我3</t>
  </si>
  <si>
    <t>我</t>
  </si>
  <si>
    <t>自我</t>
  </si>
  <si>
    <t>zi4 wo3</t>
  </si>
  <si>
    <t>自己</t>
    <rPh sb="0" eb="2">
      <t>ジコ</t>
    </rPh>
    <phoneticPr fontId="9"/>
  </si>
  <si>
    <t>wan晚3</t>
  </si>
  <si>
    <t>晚</t>
  </si>
  <si>
    <t>晩</t>
  </si>
  <si>
    <t>晚上</t>
  </si>
  <si>
    <t>wan3 shang4</t>
  </si>
  <si>
    <t>wan挽3</t>
  </si>
  <si>
    <t>挽</t>
  </si>
  <si>
    <t>挽起袖子</t>
  </si>
  <si>
    <t>wan3 qi3 xiu4 zi0</t>
  </si>
  <si>
    <t>袖を捲り上げる</t>
    <rPh sb="0" eb="1">
      <t>ソデ</t>
    </rPh>
    <rPh sb="2" eb="3">
      <t>マク</t>
    </rPh>
    <rPh sb="4" eb="5">
      <t>ア</t>
    </rPh>
    <phoneticPr fontId="9"/>
  </si>
  <si>
    <t>wan碗3</t>
  </si>
  <si>
    <t>碗</t>
  </si>
  <si>
    <t>两碗炸酱面</t>
  </si>
  <si>
    <t>liang3 wan3 zha2
jiang4 mian4</t>
  </si>
  <si>
    <t>ジャージャー面二つ</t>
    <rPh sb="6" eb="7">
      <t>メン</t>
    </rPh>
    <rPh sb="7" eb="8">
      <t>フタ</t>
    </rPh>
    <phoneticPr fontId="9"/>
  </si>
  <si>
    <t>wei伪3</t>
  </si>
  <si>
    <t>伪</t>
  </si>
  <si>
    <t>偽</t>
  </si>
  <si>
    <t>虚伪</t>
  </si>
  <si>
    <t>xu1 wei3</t>
  </si>
  <si>
    <t>誠実でない</t>
  </si>
  <si>
    <t>wei尾3</t>
  </si>
  <si>
    <t>尾</t>
  </si>
  <si>
    <t>日</t>
    <rPh sb="0" eb="1">
      <t>ニチ</t>
    </rPh>
    <phoneticPr fontId="3"/>
  </si>
  <si>
    <t>尾巴</t>
  </si>
  <si>
    <t>wei3 ba0</t>
  </si>
  <si>
    <t>しっぽ、尾</t>
    <rPh sb="4" eb="5">
      <t>オ</t>
    </rPh>
    <phoneticPr fontId="9"/>
  </si>
  <si>
    <t>wei伟3</t>
  </si>
  <si>
    <t>伟</t>
  </si>
  <si>
    <t>偉</t>
  </si>
  <si>
    <t>伟大</t>
  </si>
  <si>
    <t>wei3 da4</t>
  </si>
  <si>
    <t>偉大である</t>
    <rPh sb="0" eb="2">
      <t>イダイ</t>
    </rPh>
    <phoneticPr fontId="9"/>
  </si>
  <si>
    <t>wei委3</t>
  </si>
  <si>
    <t>委</t>
  </si>
  <si>
    <t>委员</t>
  </si>
  <si>
    <t>wei3 yuan2</t>
  </si>
  <si>
    <t>委員</t>
    <rPh sb="0" eb="2">
      <t>イイン</t>
    </rPh>
    <phoneticPr fontId="9"/>
  </si>
  <si>
    <t>wen吻3</t>
  </si>
  <si>
    <t>吻</t>
  </si>
  <si>
    <t>キス</t>
  </si>
  <si>
    <t>亲吻</t>
  </si>
  <si>
    <t>qin1 wen3</t>
  </si>
  <si>
    <t>wang网3</t>
  </si>
  <si>
    <t>网</t>
  </si>
  <si>
    <t>網</t>
  </si>
  <si>
    <t>网球</t>
  </si>
  <si>
    <t>wang3 qiu2</t>
  </si>
  <si>
    <t>テニス</t>
  </si>
  <si>
    <t>wang往3</t>
  </si>
  <si>
    <t>往</t>
  </si>
  <si>
    <t>往复</t>
  </si>
  <si>
    <t>wang3 fu4</t>
  </si>
  <si>
    <t>往復</t>
    <rPh sb="0" eb="2">
      <t>オウフク</t>
    </rPh>
    <phoneticPr fontId="9"/>
  </si>
  <si>
    <t>yu羽3</t>
  </si>
  <si>
    <t>羽</t>
  </si>
  <si>
    <t>羽毛球</t>
  </si>
  <si>
    <t>yu3 mao2 qiu2</t>
  </si>
  <si>
    <t>バトミントン</t>
  </si>
  <si>
    <t>yu与3</t>
  </si>
  <si>
    <t>与</t>
  </si>
  <si>
    <t>与众不同</t>
  </si>
  <si>
    <t>yu3 zhong4 bu4 tong2</t>
  </si>
  <si>
    <t>一般のものとは違う。ありふれた物ではない</t>
  </si>
  <si>
    <t>yu雨3</t>
  </si>
  <si>
    <t>雨</t>
  </si>
  <si>
    <t>雨</t>
    <rPh sb="0" eb="1">
      <t>アメ</t>
    </rPh>
    <phoneticPr fontId="9"/>
  </si>
  <si>
    <t>下雨</t>
  </si>
  <si>
    <t>xia4 yu3</t>
  </si>
  <si>
    <t>yu语3</t>
  </si>
  <si>
    <t>语</t>
  </si>
  <si>
    <t>語</t>
  </si>
  <si>
    <t>语言</t>
  </si>
  <si>
    <t>yu3 yan2</t>
  </si>
  <si>
    <t>言語</t>
    <rPh sb="0" eb="2">
      <t>ゲンゴ</t>
    </rPh>
    <phoneticPr fontId="9"/>
  </si>
  <si>
    <t>yun允3</t>
  </si>
  <si>
    <t>允</t>
  </si>
  <si>
    <t>允许</t>
  </si>
  <si>
    <r>
      <t xml:space="preserve">yun3 </t>
    </r>
    <r>
      <rPr>
        <sz val="14"/>
        <rFont val="MS UI Gothic"/>
        <family val="3"/>
      </rPr>
      <t>xu3</t>
    </r>
  </si>
  <si>
    <t>許す</t>
  </si>
  <si>
    <t>yuan远3</t>
  </si>
  <si>
    <t>远</t>
  </si>
  <si>
    <t>遠</t>
  </si>
  <si>
    <t>永远</t>
  </si>
  <si>
    <r>
      <t>yong3</t>
    </r>
    <r>
      <rPr>
        <sz val="14"/>
        <rFont val="MS UI Gothic"/>
        <family val="3"/>
      </rPr>
      <t xml:space="preserve"> yuan3</t>
    </r>
  </si>
  <si>
    <t>er二4</t>
  </si>
  <si>
    <t>二</t>
  </si>
  <si>
    <t>二</t>
    <rPh sb="0" eb="1">
      <t>ニ</t>
    </rPh>
    <phoneticPr fontId="9"/>
  </si>
  <si>
    <t>er4</t>
  </si>
  <si>
    <t>ai爱4</t>
  </si>
  <si>
    <t>爱</t>
  </si>
  <si>
    <t>愛</t>
  </si>
  <si>
    <t>爱好</t>
  </si>
  <si>
    <t>ai4 hao3</t>
  </si>
  <si>
    <t>趣味</t>
    <rPh sb="0" eb="2">
      <t>シュミ</t>
    </rPh>
    <phoneticPr fontId="9"/>
  </si>
  <si>
    <t>ai碍4</t>
  </si>
  <si>
    <t>碍</t>
  </si>
  <si>
    <t>妨碍</t>
  </si>
  <si>
    <t>fang2 ai4</t>
  </si>
  <si>
    <t>妨害する、妨げる、邪魔する</t>
    <rPh sb="0" eb="2">
      <t>ボウガイ</t>
    </rPh>
    <rPh sb="5" eb="6">
      <t>サマタ</t>
    </rPh>
    <rPh sb="9" eb="11">
      <t>ジャマ</t>
    </rPh>
    <phoneticPr fontId="9"/>
  </si>
  <si>
    <t>an案4</t>
  </si>
  <si>
    <t>案</t>
  </si>
  <si>
    <t>答案</t>
  </si>
  <si>
    <t>da2 an4</t>
  </si>
  <si>
    <t>答案</t>
  </si>
  <si>
    <t>an暗4</t>
  </si>
  <si>
    <t>暗</t>
  </si>
  <si>
    <t>暗杀</t>
  </si>
  <si>
    <t>an4 sha1</t>
  </si>
  <si>
    <t>暗殺する</t>
    <rPh sb="0" eb="2">
      <t>アンサツ</t>
    </rPh>
    <phoneticPr fontId="9"/>
  </si>
  <si>
    <t>an岸4</t>
  </si>
  <si>
    <t>岸</t>
  </si>
  <si>
    <t>对岸</t>
  </si>
  <si>
    <t>dui4 an4</t>
  </si>
  <si>
    <t>対岸</t>
    <rPh sb="0" eb="2">
      <t>タイガン</t>
    </rPh>
    <phoneticPr fontId="9"/>
  </si>
  <si>
    <t>an按4</t>
  </si>
  <si>
    <t>按</t>
  </si>
  <si>
    <t>按摩</t>
  </si>
  <si>
    <t>an4 mo2</t>
  </si>
  <si>
    <t>押す、あんま</t>
    <rPh sb="0" eb="1">
      <t>オ</t>
    </rPh>
    <phoneticPr fontId="9"/>
  </si>
  <si>
    <t>ao傲4</t>
  </si>
  <si>
    <t>傲</t>
  </si>
  <si>
    <t>傲慢</t>
  </si>
  <si>
    <t xml:space="preserve">ao4 man4 </t>
  </si>
  <si>
    <t>傲慢である、横柄である</t>
    <rPh sb="0" eb="2">
      <t>ゴウマン</t>
    </rPh>
    <rPh sb="6" eb="8">
      <t>オウヘイ</t>
    </rPh>
    <phoneticPr fontId="9"/>
  </si>
  <si>
    <t>e恶4</t>
  </si>
  <si>
    <t>恶化</t>
  </si>
  <si>
    <t>e4 hua4</t>
  </si>
  <si>
    <t>悪化する</t>
    <rPh sb="0" eb="2">
      <t>アッカ</t>
    </rPh>
    <phoneticPr fontId="9"/>
  </si>
  <si>
    <t>e饿4</t>
  </si>
  <si>
    <t>饿</t>
  </si>
  <si>
    <t>餓</t>
  </si>
  <si>
    <t>肚子饿了</t>
  </si>
  <si>
    <t>du4 zi0 e4 le0</t>
  </si>
  <si>
    <t>腹が減った</t>
    <rPh sb="0" eb="1">
      <t>ハラ</t>
    </rPh>
    <rPh sb="2" eb="3">
      <t>ヘ</t>
    </rPh>
    <phoneticPr fontId="9"/>
  </si>
  <si>
    <t>yi艺4</t>
  </si>
  <si>
    <t>艺</t>
  </si>
  <si>
    <t>芸</t>
  </si>
  <si>
    <t>艺术</t>
  </si>
  <si>
    <t>yi4 shu4</t>
  </si>
  <si>
    <t>芸術</t>
    <rPh sb="0" eb="2">
      <t>ゲイジュツ</t>
    </rPh>
    <phoneticPr fontId="9"/>
  </si>
  <si>
    <t>yi谊4</t>
  </si>
  <si>
    <t>谊</t>
  </si>
  <si>
    <t>誼</t>
  </si>
  <si>
    <t>友谊</t>
  </si>
  <si>
    <t>you3 yi4</t>
  </si>
  <si>
    <t>友情</t>
  </si>
  <si>
    <t>yi益4</t>
  </si>
  <si>
    <t>益</t>
  </si>
  <si>
    <t>有益</t>
  </si>
  <si>
    <t>有益</t>
    <rPh sb="0" eb="2">
      <t>ユウエキ</t>
    </rPh>
    <phoneticPr fontId="9"/>
  </si>
  <si>
    <t>yi意4</t>
  </si>
  <si>
    <t>意</t>
  </si>
  <si>
    <t>意味</t>
    <rPh sb="0" eb="2">
      <t>イミ</t>
    </rPh>
    <phoneticPr fontId="9"/>
  </si>
  <si>
    <t>意思</t>
  </si>
  <si>
    <t>yi4 si0</t>
  </si>
  <si>
    <t>yi议4</t>
  </si>
  <si>
    <t>议</t>
  </si>
  <si>
    <t>議</t>
  </si>
  <si>
    <t>会议</t>
  </si>
  <si>
    <t>hui4 yi4</t>
  </si>
  <si>
    <t>会議</t>
    <rPh sb="0" eb="2">
      <t>カイギ</t>
    </rPh>
    <phoneticPr fontId="9"/>
  </si>
  <si>
    <t>yi易4</t>
  </si>
  <si>
    <t>易</t>
  </si>
  <si>
    <t>容易</t>
  </si>
  <si>
    <t>rong2 yi4</t>
  </si>
  <si>
    <t>容易</t>
    <rPh sb="0" eb="2">
      <t>ヨウイ</t>
    </rPh>
    <phoneticPr fontId="9"/>
  </si>
  <si>
    <t>yi译4</t>
  </si>
  <si>
    <t>译</t>
  </si>
  <si>
    <t>訳</t>
  </si>
  <si>
    <t>翻译</t>
  </si>
  <si>
    <t>fan1 yi4</t>
  </si>
  <si>
    <t>翻訳</t>
    <rPh sb="0" eb="2">
      <t>ホンヤク</t>
    </rPh>
    <phoneticPr fontId="9"/>
  </si>
  <si>
    <t>yi义4</t>
  </si>
  <si>
    <t>义</t>
  </si>
  <si>
    <t>義</t>
  </si>
  <si>
    <t>正义</t>
  </si>
  <si>
    <t>zheng4 yi4</t>
  </si>
  <si>
    <t>正義</t>
    <rPh sb="0" eb="2">
      <t>セイギ</t>
    </rPh>
    <phoneticPr fontId="9"/>
  </si>
  <si>
    <t>yi异4</t>
  </si>
  <si>
    <t>异</t>
  </si>
  <si>
    <t>異</t>
  </si>
  <si>
    <t>异常</t>
  </si>
  <si>
    <t>yi4 chang2</t>
  </si>
  <si>
    <t>普通でない。非常に</t>
    <rPh sb="0" eb="2">
      <t>フツウ</t>
    </rPh>
    <rPh sb="6" eb="8">
      <t>ヒジョウ</t>
    </rPh>
    <phoneticPr fontId="9"/>
  </si>
  <si>
    <t>ye夜4</t>
  </si>
  <si>
    <t>深夜</t>
  </si>
  <si>
    <t>shen1　ye4</t>
  </si>
  <si>
    <t>夜が更ける</t>
    <rPh sb="0" eb="1">
      <t>ヨ</t>
    </rPh>
    <rPh sb="2" eb="3">
      <t>フ</t>
    </rPh>
    <phoneticPr fontId="9"/>
  </si>
  <si>
    <t>ye液4</t>
  </si>
  <si>
    <t>液</t>
  </si>
  <si>
    <t>液晶</t>
  </si>
  <si>
    <t>ye4 jing1</t>
  </si>
  <si>
    <t>液晶</t>
    <rPh sb="0" eb="2">
      <t>エキショウ</t>
    </rPh>
    <phoneticPr fontId="9"/>
  </si>
  <si>
    <t>ye叶4</t>
  </si>
  <si>
    <t>叶</t>
  </si>
  <si>
    <t>葉</t>
  </si>
  <si>
    <t>茶叶</t>
  </si>
  <si>
    <t>cha2 ye4</t>
  </si>
  <si>
    <t>お茶の葉</t>
  </si>
  <si>
    <t>ye页4</t>
  </si>
  <si>
    <t>页</t>
  </si>
  <si>
    <t>頁</t>
  </si>
  <si>
    <t>ページ</t>
  </si>
  <si>
    <t>ye4</t>
  </si>
  <si>
    <t>ye业4</t>
  </si>
  <si>
    <t>业</t>
  </si>
  <si>
    <t>業</t>
  </si>
  <si>
    <t>工业</t>
  </si>
  <si>
    <t>gong1 ye4</t>
  </si>
  <si>
    <t>工業</t>
    <rPh sb="0" eb="2">
      <t>コウギョウ</t>
    </rPh>
    <phoneticPr fontId="9"/>
  </si>
  <si>
    <t>yin印4</t>
  </si>
  <si>
    <t>印</t>
  </si>
  <si>
    <t>复印</t>
  </si>
  <si>
    <t>fu4 yin4</t>
  </si>
  <si>
    <t>コピー</t>
  </si>
  <si>
    <t>yao耀4</t>
  </si>
  <si>
    <t>耀</t>
  </si>
  <si>
    <t>照耀</t>
  </si>
  <si>
    <t>zhao4 yao4</t>
  </si>
  <si>
    <t>照り輝く、照らす</t>
  </si>
  <si>
    <t>yao药4</t>
  </si>
  <si>
    <t>药</t>
  </si>
  <si>
    <t>吃药</t>
  </si>
  <si>
    <t>chi1 yao4</t>
  </si>
  <si>
    <t>薬を飲む</t>
    <rPh sb="0" eb="1">
      <t>クスリ</t>
    </rPh>
    <rPh sb="2" eb="3">
      <t>ノ</t>
    </rPh>
    <phoneticPr fontId="9"/>
  </si>
  <si>
    <t>yao钥4</t>
  </si>
  <si>
    <t>钥</t>
  </si>
  <si>
    <t>鍵</t>
  </si>
  <si>
    <t>钥匙</t>
  </si>
  <si>
    <t>yao4 shi0</t>
  </si>
  <si>
    <t>yao要4</t>
  </si>
  <si>
    <t>要是</t>
  </si>
  <si>
    <t>もし～ならば</t>
  </si>
  <si>
    <t>yan艳4</t>
  </si>
  <si>
    <t>艳</t>
  </si>
  <si>
    <t>艶</t>
  </si>
  <si>
    <t>艳丽</t>
  </si>
  <si>
    <t xml:space="preserve">yan4 li4 </t>
  </si>
  <si>
    <t>目が覚めるように美しい</t>
  </si>
  <si>
    <t>yan宴4</t>
  </si>
  <si>
    <t>宴</t>
  </si>
  <si>
    <t>宴会</t>
    <rPh sb="0" eb="2">
      <t>エンカイ</t>
    </rPh>
    <phoneticPr fontId="9"/>
  </si>
  <si>
    <t>宴会</t>
  </si>
  <si>
    <t>yan4 hui4</t>
  </si>
  <si>
    <t>yan赝4</t>
  </si>
  <si>
    <t>赝</t>
  </si>
  <si>
    <t>贋</t>
  </si>
  <si>
    <t>赝品</t>
  </si>
  <si>
    <t>yan4 pin3</t>
  </si>
  <si>
    <t>にせもの</t>
  </si>
  <si>
    <t>yan燕4</t>
  </si>
  <si>
    <t>燕</t>
  </si>
  <si>
    <t>燕子</t>
  </si>
  <si>
    <t>yan4 zi0</t>
  </si>
  <si>
    <t>ツバメ</t>
  </si>
  <si>
    <t>yan咽4</t>
  </si>
  <si>
    <t>咽</t>
  </si>
  <si>
    <t>狼吞虎咽</t>
  </si>
  <si>
    <t>lang2 tun1 hu3 yan4</t>
  </si>
  <si>
    <t>食べ物をすごい勢いでかきこむ</t>
  </si>
  <si>
    <t>yan验4</t>
  </si>
  <si>
    <t>验</t>
  </si>
  <si>
    <t>験</t>
  </si>
  <si>
    <t>经验</t>
  </si>
  <si>
    <t>jing1 yan4</t>
  </si>
  <si>
    <t>経験</t>
  </si>
  <si>
    <t>yan厌4</t>
  </si>
  <si>
    <t>厌</t>
  </si>
  <si>
    <t>讨厌</t>
  </si>
  <si>
    <t>tao3 yan4</t>
  </si>
  <si>
    <t>きらい、嫌いだ、面倒だ</t>
    <rPh sb="4" eb="5">
      <t>キラ</t>
    </rPh>
    <rPh sb="8" eb="10">
      <t>メンドウ</t>
    </rPh>
    <phoneticPr fontId="9"/>
  </si>
  <si>
    <t>you右4</t>
  </si>
  <si>
    <t>右</t>
  </si>
  <si>
    <t>右</t>
    <rPh sb="0" eb="1">
      <t>ミギ</t>
    </rPh>
    <phoneticPr fontId="9"/>
  </si>
  <si>
    <t>右</t>
  </si>
  <si>
    <t>you4</t>
  </si>
  <si>
    <t>you幼4</t>
  </si>
  <si>
    <t>幼</t>
  </si>
  <si>
    <t>幼儿园</t>
  </si>
  <si>
    <t>you4 er2 yuan2</t>
  </si>
  <si>
    <t>幼稚園</t>
    <rPh sb="0" eb="3">
      <t>ヨウチエン</t>
    </rPh>
    <phoneticPr fontId="9"/>
  </si>
  <si>
    <t>you又4</t>
  </si>
  <si>
    <t>又</t>
  </si>
  <si>
    <t>また</t>
  </si>
  <si>
    <t>又</t>
  </si>
  <si>
    <t>you诱4</t>
  </si>
  <si>
    <t>诱</t>
  </si>
  <si>
    <t>誘</t>
  </si>
  <si>
    <t>诱惑</t>
  </si>
  <si>
    <t>you4 huo4</t>
  </si>
  <si>
    <t>誘惑</t>
    <rPh sb="0" eb="2">
      <t>ユウワク</t>
    </rPh>
    <phoneticPr fontId="9"/>
  </si>
  <si>
    <t>ying硬4</t>
  </si>
  <si>
    <t>硬</t>
  </si>
  <si>
    <t>硬席</t>
  </si>
  <si>
    <t>ying4 xi2</t>
  </si>
  <si>
    <t>普通席</t>
    <rPh sb="0" eb="2">
      <t>フツウ</t>
    </rPh>
    <rPh sb="2" eb="3">
      <t>セキ</t>
    </rPh>
    <phoneticPr fontId="9"/>
  </si>
  <si>
    <t>ying应4</t>
  </si>
  <si>
    <t>应用</t>
  </si>
  <si>
    <t>ying4 yong4</t>
  </si>
  <si>
    <t>応用する</t>
    <rPh sb="0" eb="2">
      <t>オウヨウ</t>
    </rPh>
    <phoneticPr fontId="9"/>
  </si>
  <si>
    <t>ying映4</t>
  </si>
  <si>
    <t>映</t>
  </si>
  <si>
    <t>反映</t>
  </si>
  <si>
    <t>fan3 ying4</t>
  </si>
  <si>
    <t>反映（する）</t>
  </si>
  <si>
    <t>yang样4</t>
  </si>
  <si>
    <t>样</t>
  </si>
  <si>
    <t>様</t>
  </si>
  <si>
    <t>一样</t>
  </si>
  <si>
    <t>yi2 yang4</t>
  </si>
  <si>
    <t>同じだ、違いが無い</t>
  </si>
  <si>
    <t>yong用4</t>
  </si>
  <si>
    <t>用</t>
  </si>
  <si>
    <t>用户</t>
  </si>
  <si>
    <t>yong4 hu4</t>
  </si>
  <si>
    <t>ユーザー</t>
  </si>
  <si>
    <t>wu悟4</t>
  </si>
  <si>
    <t>悟</t>
  </si>
  <si>
    <t>觉悟</t>
  </si>
  <si>
    <t>jue2 wu4</t>
  </si>
  <si>
    <t>自覚する</t>
    <rPh sb="0" eb="2">
      <t>ジカク</t>
    </rPh>
    <phoneticPr fontId="9"/>
  </si>
  <si>
    <t>wu务4</t>
  </si>
  <si>
    <t>务</t>
  </si>
  <si>
    <t>務</t>
  </si>
  <si>
    <t>业务</t>
  </si>
  <si>
    <t>ye4 wu4</t>
  </si>
  <si>
    <t>業務、仕事</t>
  </si>
  <si>
    <t>wu物4</t>
  </si>
  <si>
    <t>物</t>
  </si>
  <si>
    <t>食物</t>
  </si>
  <si>
    <t>shi2  wu4</t>
  </si>
  <si>
    <t>食物</t>
    <rPh sb="0" eb="2">
      <t>ショクモツ</t>
    </rPh>
    <phoneticPr fontId="9"/>
  </si>
  <si>
    <t>wu误4</t>
  </si>
  <si>
    <t>误</t>
  </si>
  <si>
    <t>誤</t>
  </si>
  <si>
    <t xml:space="preserve">错误 </t>
  </si>
  <si>
    <t>cuo4 wu4</t>
  </si>
  <si>
    <t>間違った、正しくない</t>
    <rPh sb="0" eb="2">
      <t>マチガ</t>
    </rPh>
    <rPh sb="5" eb="6">
      <t>タダ</t>
    </rPh>
    <phoneticPr fontId="9"/>
  </si>
  <si>
    <t>wu勿4</t>
  </si>
  <si>
    <t>勿</t>
  </si>
  <si>
    <t>请勿</t>
  </si>
  <si>
    <t>qing3 wu4</t>
  </si>
  <si>
    <t>～しないで下さい</t>
    <rPh sb="5" eb="6">
      <t>クダ</t>
    </rPh>
    <phoneticPr fontId="9"/>
  </si>
  <si>
    <t>wa袜4</t>
  </si>
  <si>
    <t>袜</t>
  </si>
  <si>
    <t>靴下</t>
    <rPh sb="0" eb="2">
      <t>クツシタ</t>
    </rPh>
    <phoneticPr fontId="9"/>
  </si>
  <si>
    <t>袜子</t>
  </si>
  <si>
    <t>wa4 zi0</t>
  </si>
  <si>
    <t>wo握4</t>
  </si>
  <si>
    <t>握</t>
  </si>
  <si>
    <t>掌握</t>
  </si>
  <si>
    <t>zhang3 wo4</t>
  </si>
  <si>
    <t>掌握する</t>
  </si>
  <si>
    <t>wo卧4</t>
  </si>
  <si>
    <t>卧</t>
  </si>
  <si>
    <t>俯卧</t>
  </si>
  <si>
    <t>fu3 wo4</t>
  </si>
  <si>
    <t>うつぶせになる。うつぶせに寝る</t>
    <rPh sb="13" eb="14">
      <t>ネ</t>
    </rPh>
    <phoneticPr fontId="9"/>
  </si>
  <si>
    <t>wai外4</t>
  </si>
  <si>
    <t>外</t>
  </si>
  <si>
    <t>外宾</t>
  </si>
  <si>
    <t>wai4 bin1</t>
  </si>
  <si>
    <t>外国からの客</t>
    <rPh sb="0" eb="2">
      <t>ガイコク</t>
    </rPh>
    <rPh sb="5" eb="6">
      <t>キャク</t>
    </rPh>
    <phoneticPr fontId="9"/>
  </si>
  <si>
    <t>wan万4</t>
  </si>
  <si>
    <t>万</t>
  </si>
  <si>
    <t>wan4</t>
  </si>
  <si>
    <t>万</t>
  </si>
  <si>
    <t>wan腕4</t>
  </si>
  <si>
    <t>腕</t>
  </si>
  <si>
    <t>腕子</t>
  </si>
  <si>
    <t>wan4 zi0</t>
  </si>
  <si>
    <t>手首</t>
    <rPh sb="0" eb="2">
      <t>テクビ</t>
    </rPh>
    <phoneticPr fontId="9"/>
  </si>
  <si>
    <t>wei卫4</t>
  </si>
  <si>
    <t>卫</t>
  </si>
  <si>
    <t>衛</t>
  </si>
  <si>
    <t>衛生</t>
    <rPh sb="0" eb="2">
      <t>エイセイ</t>
    </rPh>
    <phoneticPr fontId="9"/>
  </si>
  <si>
    <t>卫生</t>
  </si>
  <si>
    <t>wei4 sheng1</t>
  </si>
  <si>
    <t>wei胃4</t>
  </si>
  <si>
    <t>胃</t>
  </si>
  <si>
    <t>胃</t>
    <rPh sb="0" eb="1">
      <t>イ</t>
    </rPh>
    <phoneticPr fontId="9"/>
  </si>
  <si>
    <t>wei4</t>
  </si>
  <si>
    <t>wei位4</t>
  </si>
  <si>
    <t>位</t>
  </si>
  <si>
    <t>部位</t>
  </si>
  <si>
    <t>bu4 wei4</t>
  </si>
  <si>
    <t>身体の場所</t>
    <rPh sb="0" eb="2">
      <t>カラダ</t>
    </rPh>
    <rPh sb="3" eb="5">
      <t>バショ</t>
    </rPh>
    <phoneticPr fontId="9"/>
  </si>
  <si>
    <t>wei未4</t>
  </si>
  <si>
    <t>未</t>
  </si>
  <si>
    <t>未来</t>
  </si>
  <si>
    <t>wei4 lai2</t>
  </si>
  <si>
    <t>未来</t>
    <rPh sb="0" eb="2">
      <t>ミライ</t>
    </rPh>
    <phoneticPr fontId="9"/>
  </si>
  <si>
    <t>wei慰4</t>
  </si>
  <si>
    <t>慰</t>
  </si>
  <si>
    <t>慰问</t>
  </si>
  <si>
    <t>wei4 wen4</t>
  </si>
  <si>
    <t>言葉などで見舞う</t>
    <rPh sb="0" eb="2">
      <t>コトバ</t>
    </rPh>
    <rPh sb="5" eb="7">
      <t>ミマ</t>
    </rPh>
    <phoneticPr fontId="9"/>
  </si>
  <si>
    <t>wei畏4</t>
  </si>
  <si>
    <t>畏</t>
  </si>
  <si>
    <t>畏惧</t>
  </si>
  <si>
    <t>wei4 ju4</t>
  </si>
  <si>
    <t>怖がる、恐れる</t>
  </si>
  <si>
    <t>wei为4</t>
  </si>
  <si>
    <t>因为</t>
  </si>
  <si>
    <t>yin1 wei4</t>
  </si>
  <si>
    <t>・・・なので</t>
  </si>
  <si>
    <t>wei喂4</t>
  </si>
  <si>
    <t>喂</t>
  </si>
  <si>
    <t>喂饭</t>
  </si>
  <si>
    <t>wei4 fan4</t>
  </si>
  <si>
    <t>人の口まで持っていって食べさせる</t>
    <rPh sb="0" eb="1">
      <t>ヒト</t>
    </rPh>
    <rPh sb="2" eb="3">
      <t>クチ</t>
    </rPh>
    <rPh sb="5" eb="6">
      <t>モ</t>
    </rPh>
    <rPh sb="11" eb="12">
      <t>タ</t>
    </rPh>
    <phoneticPr fontId="9"/>
  </si>
  <si>
    <t>wei谓4</t>
  </si>
  <si>
    <t>谓</t>
  </si>
  <si>
    <t>謂</t>
  </si>
  <si>
    <t>所谓的</t>
  </si>
  <si>
    <t>suo3 wei4 de0</t>
  </si>
  <si>
    <t>いわゆる ”・・・・”</t>
  </si>
  <si>
    <t>wei味4</t>
  </si>
  <si>
    <t>味</t>
  </si>
  <si>
    <t xml:space="preserve">味道 </t>
  </si>
  <si>
    <t>wei4 dao0</t>
  </si>
  <si>
    <t>wen问4</t>
  </si>
  <si>
    <t>问</t>
  </si>
  <si>
    <t>問</t>
  </si>
  <si>
    <t>问</t>
  </si>
  <si>
    <t>wen4</t>
  </si>
  <si>
    <t>たずねる</t>
  </si>
  <si>
    <t>wang望4</t>
  </si>
  <si>
    <t>望</t>
  </si>
  <si>
    <t>希望</t>
  </si>
  <si>
    <t>xi1 wang4</t>
  </si>
  <si>
    <t>希望</t>
    <rPh sb="0" eb="2">
      <t>キボウ</t>
    </rPh>
    <phoneticPr fontId="9"/>
  </si>
  <si>
    <t>wang忘4</t>
  </si>
  <si>
    <t>忘</t>
  </si>
  <si>
    <t>忘记</t>
  </si>
  <si>
    <t>wang4 ji4</t>
  </si>
  <si>
    <t>忘れる、思い出せない</t>
    <rPh sb="0" eb="1">
      <t>ワス</t>
    </rPh>
    <rPh sb="4" eb="5">
      <t>オモ</t>
    </rPh>
    <rPh sb="6" eb="7">
      <t>ダ</t>
    </rPh>
    <phoneticPr fontId="9"/>
  </si>
  <si>
    <t>wang旺4</t>
  </si>
  <si>
    <t>旺</t>
  </si>
  <si>
    <t>旺季</t>
  </si>
  <si>
    <t>シーズン</t>
  </si>
  <si>
    <t>yu预4</t>
  </si>
  <si>
    <t>预</t>
  </si>
  <si>
    <t>預</t>
  </si>
  <si>
    <t>预约</t>
  </si>
  <si>
    <t>yu4 yue1</t>
  </si>
  <si>
    <t>予約</t>
    <rPh sb="0" eb="2">
      <t>ヨヤク</t>
    </rPh>
    <phoneticPr fontId="9"/>
  </si>
  <si>
    <t>yu玉4</t>
  </si>
  <si>
    <t>玉</t>
  </si>
  <si>
    <t>玉米</t>
  </si>
  <si>
    <t>yu4 mi3</t>
  </si>
  <si>
    <t>とうもろこし</t>
  </si>
  <si>
    <t>yu欲4</t>
  </si>
  <si>
    <t>欲</t>
  </si>
  <si>
    <t>性欲</t>
  </si>
  <si>
    <t>xing4 yu4</t>
  </si>
  <si>
    <t>yu育4</t>
  </si>
  <si>
    <t>育</t>
  </si>
  <si>
    <t>体育</t>
  </si>
  <si>
    <t>ti3 yu4</t>
  </si>
  <si>
    <t>体育</t>
  </si>
  <si>
    <t>yu寓4</t>
  </si>
  <si>
    <t>寓</t>
  </si>
  <si>
    <t>公寓</t>
  </si>
  <si>
    <t>gong1 yu4</t>
  </si>
  <si>
    <t>マンション、アパート</t>
  </si>
  <si>
    <t>yu域4</t>
  </si>
  <si>
    <t>域</t>
  </si>
  <si>
    <t>流域</t>
  </si>
  <si>
    <t>liu2 yu4</t>
  </si>
  <si>
    <t>流域</t>
  </si>
  <si>
    <t>yu浴4</t>
  </si>
  <si>
    <t>浴</t>
  </si>
  <si>
    <t>淋浴</t>
  </si>
  <si>
    <t>lin2 yu4</t>
  </si>
  <si>
    <t>シャワー</t>
  </si>
  <si>
    <t>yu遇4</t>
  </si>
  <si>
    <t>遇</t>
  </si>
  <si>
    <t>遇见</t>
  </si>
  <si>
    <t>yu4 jian0</t>
  </si>
  <si>
    <t>偶然出会う、出くわす＝奇遇</t>
    <rPh sb="0" eb="2">
      <t>グウゼン</t>
    </rPh>
    <rPh sb="11" eb="13">
      <t>キグウ</t>
    </rPh>
    <phoneticPr fontId="9"/>
  </si>
  <si>
    <t>yu誉4</t>
  </si>
  <si>
    <t>誉</t>
  </si>
  <si>
    <t>名誉</t>
  </si>
  <si>
    <t>ming2 yu4</t>
  </si>
  <si>
    <t>名誉</t>
    <rPh sb="0" eb="2">
      <t>メイヨ</t>
    </rPh>
    <phoneticPr fontId="9"/>
  </si>
  <si>
    <t>yue月4</t>
  </si>
  <si>
    <t>月</t>
  </si>
  <si>
    <t>月底</t>
  </si>
  <si>
    <t>yue4 di3</t>
  </si>
  <si>
    <t>月末</t>
    <rPh sb="0" eb="2">
      <t>ゲツマツ</t>
    </rPh>
    <phoneticPr fontId="9"/>
  </si>
  <si>
    <t>yue跃4</t>
  </si>
  <si>
    <t>跃</t>
  </si>
  <si>
    <t>躍</t>
  </si>
  <si>
    <t>活跃</t>
  </si>
  <si>
    <t>huo2 yue4</t>
  </si>
  <si>
    <t>活発である、活気がある</t>
    <rPh sb="0" eb="2">
      <t>カッパツ</t>
    </rPh>
    <rPh sb="6" eb="8">
      <t>カッキ</t>
    </rPh>
    <phoneticPr fontId="9"/>
  </si>
  <si>
    <t>yue越4</t>
  </si>
  <si>
    <t>越</t>
  </si>
  <si>
    <t>越来越</t>
  </si>
  <si>
    <t>yue4 lai2 yue4</t>
  </si>
  <si>
    <t>ますます</t>
  </si>
  <si>
    <t>yue乐4</t>
  </si>
  <si>
    <t>乐</t>
  </si>
  <si>
    <t>楽</t>
  </si>
  <si>
    <t>乐器</t>
  </si>
  <si>
    <t>yue4 qi4</t>
  </si>
  <si>
    <t>楽器</t>
    <rPh sb="0" eb="2">
      <t>ガッキ</t>
    </rPh>
    <phoneticPr fontId="9"/>
  </si>
  <si>
    <t>yue阅4</t>
  </si>
  <si>
    <t>阅</t>
  </si>
  <si>
    <t>閲</t>
  </si>
  <si>
    <t>阅读</t>
  </si>
  <si>
    <t>yue4 du2</t>
  </si>
  <si>
    <t>読解</t>
    <rPh sb="0" eb="2">
      <t>ドッカイ</t>
    </rPh>
    <phoneticPr fontId="9"/>
  </si>
  <si>
    <t>yun孕4</t>
  </si>
  <si>
    <t>孕</t>
  </si>
  <si>
    <t>怀孕</t>
  </si>
  <si>
    <t>huai2 yun4</t>
  </si>
  <si>
    <t>妊娠する</t>
  </si>
  <si>
    <t>yun运4</t>
  </si>
  <si>
    <t>运</t>
  </si>
  <si>
    <t>運</t>
  </si>
  <si>
    <t>运动</t>
  </si>
  <si>
    <t>yun4 dong4</t>
  </si>
  <si>
    <t>運動</t>
    <rPh sb="0" eb="2">
      <t>ウンドウ</t>
    </rPh>
    <phoneticPr fontId="9"/>
  </si>
  <si>
    <t>yuan院4</t>
  </si>
  <si>
    <t>院</t>
  </si>
  <si>
    <t>电影院</t>
  </si>
  <si>
    <t>dian4 ying3 yuan4</t>
  </si>
  <si>
    <t>映画館</t>
    <rPh sb="0" eb="3">
      <t>エイガカン</t>
    </rPh>
    <phoneticPr fontId="9"/>
  </si>
  <si>
    <t>yuan愿4</t>
  </si>
  <si>
    <t>愿</t>
  </si>
  <si>
    <t>情愿</t>
  </si>
  <si>
    <t>qing2 yuan4</t>
  </si>
  <si>
    <t>心から願う、自分から進んで・・・する</t>
  </si>
  <si>
    <t>yuan怨4</t>
  </si>
  <si>
    <t>怨</t>
  </si>
  <si>
    <t>怨气</t>
  </si>
  <si>
    <t>yuan4 qi4</t>
  </si>
  <si>
    <t>恨みや不満の気持ち</t>
    <rPh sb="0" eb="1">
      <t>ウラ</t>
    </rPh>
    <rPh sb="3" eb="5">
      <t>フマン</t>
    </rPh>
    <rPh sb="6" eb="8">
      <t>キモ</t>
    </rPh>
    <phoneticPr fontId="9"/>
  </si>
  <si>
    <t>yuan苑4</t>
  </si>
  <si>
    <t>苑</t>
  </si>
  <si>
    <t>花苑</t>
  </si>
  <si>
    <t>hua1 yuan4</t>
  </si>
  <si>
    <t>ba巴1</t>
  </si>
  <si>
    <t>巴</t>
  </si>
  <si>
    <t>巴不得</t>
  </si>
  <si>
    <t>ba1 bu de0</t>
  </si>
  <si>
    <t>切望する</t>
    <rPh sb="0" eb="2">
      <t>セツボウ</t>
    </rPh>
    <phoneticPr fontId="9"/>
  </si>
  <si>
    <t>ba八1</t>
  </si>
  <si>
    <t>八</t>
  </si>
  <si>
    <t>打八折</t>
  </si>
  <si>
    <t>da3 ba1 zhe2</t>
  </si>
  <si>
    <t>八掛け</t>
  </si>
  <si>
    <t>ban般1</t>
  </si>
  <si>
    <t>般</t>
  </si>
  <si>
    <t>一般</t>
  </si>
  <si>
    <t>yi1 ban1</t>
  </si>
  <si>
    <t>普通である</t>
  </si>
  <si>
    <t>ban班1</t>
  </si>
  <si>
    <t>班</t>
  </si>
  <si>
    <t>上班</t>
  </si>
  <si>
    <t>shang4 ban1</t>
  </si>
  <si>
    <t>出社する</t>
    <rPh sb="0" eb="2">
      <t>シュッシャ</t>
    </rPh>
    <phoneticPr fontId="9"/>
  </si>
  <si>
    <t>ban搬1</t>
  </si>
  <si>
    <t>搬</t>
  </si>
  <si>
    <t>引っ越す</t>
    <rPh sb="0" eb="1">
      <t>ヒ</t>
    </rPh>
    <rPh sb="2" eb="3">
      <t>コ</t>
    </rPh>
    <phoneticPr fontId="9"/>
  </si>
  <si>
    <t>搬家</t>
  </si>
  <si>
    <t>ban1 jia1</t>
  </si>
  <si>
    <t>bao包1</t>
  </si>
  <si>
    <t>包</t>
  </si>
  <si>
    <t>包子</t>
  </si>
  <si>
    <t>bao1 zi0</t>
  </si>
  <si>
    <t>中華饅頭</t>
    <rPh sb="0" eb="2">
      <t>チュウカ</t>
    </rPh>
    <rPh sb="2" eb="4">
      <t>マンジュウ</t>
    </rPh>
    <phoneticPr fontId="9"/>
  </si>
  <si>
    <t>bang帮1</t>
  </si>
  <si>
    <t>帮</t>
  </si>
  <si>
    <t>帮助</t>
  </si>
  <si>
    <t>bang1 zhu4</t>
  </si>
  <si>
    <t>bo波1</t>
  </si>
  <si>
    <t>波</t>
  </si>
  <si>
    <t>微波</t>
  </si>
  <si>
    <t>wei1 bo1</t>
  </si>
  <si>
    <t>さざなみ</t>
  </si>
  <si>
    <t>bo玻1</t>
  </si>
  <si>
    <t>玻</t>
  </si>
  <si>
    <t>ガラス</t>
  </si>
  <si>
    <t>玻璃</t>
  </si>
  <si>
    <t>bo1 li2</t>
  </si>
  <si>
    <t>bo拨1</t>
  </si>
  <si>
    <t>拨</t>
  </si>
  <si>
    <t>拨分钟</t>
  </si>
  <si>
    <t>bo1 fen1 zhong1</t>
  </si>
  <si>
    <t>時計の分針を動かす</t>
    <rPh sb="0" eb="2">
      <t>トケイ</t>
    </rPh>
    <rPh sb="3" eb="5">
      <t>フンシン</t>
    </rPh>
    <rPh sb="6" eb="7">
      <t>ウゴ</t>
    </rPh>
    <phoneticPr fontId="9"/>
  </si>
  <si>
    <t>bo播1</t>
  </si>
  <si>
    <t>播</t>
  </si>
  <si>
    <t>广播</t>
  </si>
  <si>
    <t>guang3 bo1</t>
  </si>
  <si>
    <t>放送する。番組</t>
    <rPh sb="5" eb="7">
      <t>バングミ</t>
    </rPh>
    <phoneticPr fontId="9"/>
  </si>
  <si>
    <t>bei悲1</t>
  </si>
  <si>
    <t>悲</t>
  </si>
  <si>
    <t>悲哀</t>
  </si>
  <si>
    <t>bei1 ai1</t>
  </si>
  <si>
    <t>bei卑1</t>
  </si>
  <si>
    <t>卑</t>
  </si>
  <si>
    <t>自卑</t>
  </si>
  <si>
    <t>zi4 bei1</t>
  </si>
  <si>
    <t>劣等感（を持つ）</t>
  </si>
  <si>
    <t>bei杯1</t>
  </si>
  <si>
    <t>杯</t>
  </si>
  <si>
    <t>杯子</t>
  </si>
  <si>
    <t>bei1 zi0</t>
  </si>
  <si>
    <t>コップ</t>
  </si>
  <si>
    <t>bei背1</t>
  </si>
  <si>
    <t>背</t>
  </si>
  <si>
    <t>背包</t>
  </si>
  <si>
    <t>bei1 bao1</t>
  </si>
  <si>
    <t>リュックサック</t>
  </si>
  <si>
    <t>beng崩1</t>
  </si>
  <si>
    <t>崩</t>
  </si>
  <si>
    <t>雪崩</t>
  </si>
  <si>
    <t>xue3 beng1</t>
  </si>
  <si>
    <t>なだれ</t>
  </si>
  <si>
    <t>bi逼1</t>
  </si>
  <si>
    <t>逼</t>
  </si>
  <si>
    <t>逼真</t>
  </si>
  <si>
    <t>bi１ zhen1</t>
  </si>
  <si>
    <t>本物そっくり</t>
  </si>
  <si>
    <t>bie憋1</t>
  </si>
  <si>
    <t>憋</t>
  </si>
  <si>
    <t>憋不住</t>
  </si>
  <si>
    <t>bie1 bu0 zhu4</t>
  </si>
  <si>
    <t>我慢できない</t>
  </si>
  <si>
    <r>
      <t>bin</t>
    </r>
    <r>
      <rPr>
        <sz val="9"/>
        <color indexed="60"/>
        <rFont val="FangSong"/>
        <family val="3"/>
      </rPr>
      <t>滨</t>
    </r>
    <r>
      <rPr>
        <sz val="9"/>
        <color indexed="60"/>
        <rFont val="MS UI Gothic"/>
        <family val="3"/>
      </rPr>
      <t>1</t>
    </r>
  </si>
  <si>
    <t>滨</t>
  </si>
  <si>
    <t>海滨</t>
  </si>
  <si>
    <t>hai3 bin1</t>
  </si>
  <si>
    <t>海岸</t>
    <rPh sb="0" eb="2">
      <t>カイガン</t>
    </rPh>
    <phoneticPr fontId="9"/>
  </si>
  <si>
    <t>bin宾1</t>
  </si>
  <si>
    <t>宾</t>
  </si>
  <si>
    <t>賓</t>
  </si>
  <si>
    <t>宾馆</t>
  </si>
  <si>
    <t>bin1 guan3</t>
  </si>
  <si>
    <t>高級なホテル</t>
    <rPh sb="0" eb="2">
      <t>コウキュウ</t>
    </rPh>
    <phoneticPr fontId="9"/>
  </si>
  <si>
    <t>biao标1</t>
  </si>
  <si>
    <t>标</t>
  </si>
  <si>
    <t>標</t>
  </si>
  <si>
    <t>標準</t>
    <rPh sb="0" eb="2">
      <t>ヒョウジュン</t>
    </rPh>
    <phoneticPr fontId="9"/>
  </si>
  <si>
    <t>标准</t>
  </si>
  <si>
    <t>biao1 zhun3</t>
  </si>
  <si>
    <t>bian鞭1</t>
  </si>
  <si>
    <t>鞭</t>
  </si>
  <si>
    <t>鞭炮</t>
  </si>
  <si>
    <t>bian1 pao4</t>
  </si>
  <si>
    <t>爆竹</t>
  </si>
  <si>
    <t>bian编1</t>
  </si>
  <si>
    <t>编</t>
  </si>
  <si>
    <t>編</t>
  </si>
  <si>
    <t>編集する</t>
    <rPh sb="0" eb="2">
      <t>ヘンシュウ</t>
    </rPh>
    <phoneticPr fontId="9"/>
  </si>
  <si>
    <t>续编</t>
  </si>
  <si>
    <t>xu4 bian1</t>
  </si>
  <si>
    <t>続編</t>
    <rPh sb="0" eb="2">
      <t>ゾクヘン</t>
    </rPh>
    <phoneticPr fontId="9"/>
  </si>
  <si>
    <t>bian边1</t>
  </si>
  <si>
    <t>边</t>
  </si>
  <si>
    <t>辺</t>
  </si>
  <si>
    <t>后边</t>
  </si>
  <si>
    <t>hou4 bian1</t>
  </si>
  <si>
    <t>後ろのほう</t>
    <rPh sb="0" eb="1">
      <t>ウシ</t>
    </rPh>
    <phoneticPr fontId="9"/>
  </si>
  <si>
    <t>bing兵1</t>
  </si>
  <si>
    <t>兵</t>
  </si>
  <si>
    <t>兵士</t>
    <rPh sb="0" eb="2">
      <t>ヘイシ</t>
    </rPh>
    <phoneticPr fontId="9"/>
  </si>
  <si>
    <t>兵士</t>
  </si>
  <si>
    <t>bing1 shi4</t>
  </si>
  <si>
    <t>兵士、兵隊</t>
  </si>
  <si>
    <t>bing冰1</t>
  </si>
  <si>
    <t>冰</t>
  </si>
  <si>
    <t>氷</t>
  </si>
  <si>
    <t>冰块</t>
  </si>
  <si>
    <t>bing1 kuai4</t>
  </si>
  <si>
    <t>ba拔2</t>
  </si>
  <si>
    <t>拔</t>
  </si>
  <si>
    <t>帽子</t>
  </si>
  <si>
    <t>海拔</t>
  </si>
  <si>
    <t>hai3 ba2</t>
  </si>
  <si>
    <t>海抜</t>
  </si>
  <si>
    <t>bai白2</t>
  </si>
  <si>
    <t>白</t>
  </si>
  <si>
    <t>白糖</t>
  </si>
  <si>
    <t>bai2 tang2</t>
  </si>
  <si>
    <t>白糖</t>
  </si>
  <si>
    <t>bao雹2</t>
  </si>
  <si>
    <t>雹</t>
  </si>
  <si>
    <t>雹子</t>
  </si>
  <si>
    <t>bao2 zi0</t>
  </si>
  <si>
    <t>あられ、雹、ひょう</t>
  </si>
  <si>
    <t>bao薄2</t>
  </si>
  <si>
    <t>薄</t>
  </si>
  <si>
    <t>薄绵纸</t>
  </si>
  <si>
    <t>bao2 mian2 zhi3</t>
  </si>
  <si>
    <t>チッシュペーパー</t>
  </si>
  <si>
    <t>bo博2</t>
  </si>
  <si>
    <t>博</t>
  </si>
  <si>
    <t>博物馆</t>
  </si>
  <si>
    <t>bo2 wu4 guan3</t>
  </si>
  <si>
    <t>博物館</t>
  </si>
  <si>
    <t>bo脖2</t>
  </si>
  <si>
    <t>脖</t>
  </si>
  <si>
    <t>首</t>
  </si>
  <si>
    <t>脖子</t>
  </si>
  <si>
    <t>bo2 zi0</t>
  </si>
  <si>
    <t>bi鼻2</t>
  </si>
  <si>
    <t>鼻</t>
  </si>
  <si>
    <t>鼻子</t>
  </si>
  <si>
    <t>bi2 zi0</t>
  </si>
  <si>
    <t>bie别2</t>
  </si>
  <si>
    <t>别</t>
  </si>
  <si>
    <t>別</t>
  </si>
  <si>
    <t>特别</t>
  </si>
  <si>
    <t>te4 bie2</t>
  </si>
  <si>
    <t>特別</t>
  </si>
  <si>
    <t>ba把3</t>
  </si>
  <si>
    <t>把</t>
  </si>
  <si>
    <t>一把伞</t>
  </si>
  <si>
    <r>
      <rPr>
        <sz val="14"/>
        <rFont val="MS UI Gothic"/>
        <family val="3"/>
      </rPr>
      <t>yi1</t>
    </r>
    <r>
      <rPr>
        <b/>
        <sz val="14"/>
        <color indexed="10"/>
        <rFont val="MS UI Gothic"/>
        <family val="3"/>
      </rPr>
      <t xml:space="preserve"> ba3</t>
    </r>
    <r>
      <rPr>
        <sz val="14"/>
        <rFont val="MS UI Gothic"/>
        <family val="3"/>
      </rPr>
      <t xml:space="preserve"> san3</t>
    </r>
  </si>
  <si>
    <t>一本の傘</t>
    <rPh sb="0" eb="2">
      <t>イッポン</t>
    </rPh>
    <rPh sb="3" eb="4">
      <t>カサ</t>
    </rPh>
    <phoneticPr fontId="9"/>
  </si>
  <si>
    <t>bai百3</t>
  </si>
  <si>
    <t>百</t>
  </si>
  <si>
    <t>百合</t>
  </si>
  <si>
    <t>bai3 he2</t>
  </si>
  <si>
    <t>ユリ</t>
  </si>
  <si>
    <t>bai摆3</t>
  </si>
  <si>
    <t>摆</t>
  </si>
  <si>
    <t>摇摆</t>
  </si>
  <si>
    <t>yao2 bai3</t>
  </si>
  <si>
    <t>往復運動で揺れ動く</t>
    <rPh sb="0" eb="2">
      <t>オウフク</t>
    </rPh>
    <rPh sb="2" eb="4">
      <t>ウンドウ</t>
    </rPh>
    <rPh sb="5" eb="6">
      <t>ユ</t>
    </rPh>
    <rPh sb="7" eb="8">
      <t>ウゴ</t>
    </rPh>
    <phoneticPr fontId="9"/>
  </si>
  <si>
    <t>ban版3</t>
  </si>
  <si>
    <t>版</t>
  </si>
  <si>
    <t>出版</t>
  </si>
  <si>
    <t>chu1 ban3</t>
  </si>
  <si>
    <t>出版する</t>
  </si>
  <si>
    <t>ban板3</t>
  </si>
  <si>
    <t>板</t>
  </si>
  <si>
    <t>黑板</t>
  </si>
  <si>
    <t>hei1 ban3</t>
  </si>
  <si>
    <t>黒板</t>
  </si>
  <si>
    <t>bao饱3</t>
  </si>
  <si>
    <t>饱</t>
  </si>
  <si>
    <t>飽</t>
  </si>
  <si>
    <t>bao3</t>
  </si>
  <si>
    <t>満腹する</t>
  </si>
  <si>
    <t>bao保3</t>
  </si>
  <si>
    <t>保</t>
  </si>
  <si>
    <t>保险</t>
  </si>
  <si>
    <r>
      <rPr>
        <b/>
        <sz val="14"/>
        <color indexed="10"/>
        <rFont val="MS UI Gothic"/>
        <family val="3"/>
      </rPr>
      <t>bao3</t>
    </r>
    <r>
      <rPr>
        <sz val="14"/>
        <rFont val="MS UI Gothic"/>
        <family val="3"/>
      </rPr>
      <t xml:space="preserve"> xian3</t>
    </r>
  </si>
  <si>
    <t>安全である</t>
  </si>
  <si>
    <t>bao宝3</t>
  </si>
  <si>
    <t>宝</t>
  </si>
  <si>
    <t>宝石</t>
  </si>
  <si>
    <t>bao3 shi2</t>
  </si>
  <si>
    <t>宝石</t>
    <rPh sb="0" eb="2">
      <t>ホウセキ</t>
    </rPh>
    <phoneticPr fontId="9"/>
  </si>
  <si>
    <t>bang膀3</t>
  </si>
  <si>
    <t>膀</t>
  </si>
  <si>
    <t>肩膀</t>
  </si>
  <si>
    <t>jian1 bang3</t>
  </si>
  <si>
    <t>肩</t>
  </si>
  <si>
    <t>bang绑3</t>
  </si>
  <si>
    <t>绑</t>
  </si>
  <si>
    <t>绑架</t>
  </si>
  <si>
    <t>bang3 jia4</t>
  </si>
  <si>
    <t>力づくで連行する</t>
  </si>
  <si>
    <t>bei北3</t>
  </si>
  <si>
    <t>北</t>
  </si>
  <si>
    <t>北边</t>
  </si>
  <si>
    <t>bei3 bian1</t>
  </si>
  <si>
    <t>北の方</t>
    <rPh sb="0" eb="1">
      <t>キタ</t>
    </rPh>
    <rPh sb="2" eb="3">
      <t>ホウ</t>
    </rPh>
    <phoneticPr fontId="9"/>
  </si>
  <si>
    <t>ben本3</t>
  </si>
  <si>
    <t>本</t>
  </si>
  <si>
    <t>本来</t>
    <rPh sb="0" eb="2">
      <t>ホンライ</t>
    </rPh>
    <phoneticPr fontId="9"/>
  </si>
  <si>
    <t>ben3 lai2</t>
  </si>
  <si>
    <t>本来の</t>
    <rPh sb="0" eb="2">
      <t>ホンライ</t>
    </rPh>
    <phoneticPr fontId="9"/>
  </si>
  <si>
    <t>bi彼3</t>
  </si>
  <si>
    <t>彼</t>
  </si>
  <si>
    <t>彼此彼此</t>
  </si>
  <si>
    <t>bi3 ci3 bi3 ci3</t>
  </si>
  <si>
    <t>お互いさま</t>
  </si>
  <si>
    <t>bi笔3</t>
  </si>
  <si>
    <t>笔</t>
  </si>
  <si>
    <t>筆</t>
  </si>
  <si>
    <t>笔记</t>
  </si>
  <si>
    <t>bi3 ji4</t>
  </si>
  <si>
    <t>メモする</t>
  </si>
  <si>
    <t>bi比3</t>
  </si>
  <si>
    <t>比</t>
  </si>
  <si>
    <t>比较</t>
  </si>
  <si>
    <t>bi3 jiao4</t>
  </si>
  <si>
    <t>比較的</t>
    <rPh sb="0" eb="2">
      <t>ヒカク</t>
    </rPh>
    <rPh sb="2" eb="3">
      <t>テキ</t>
    </rPh>
    <phoneticPr fontId="9"/>
  </si>
  <si>
    <t>biao表3</t>
  </si>
  <si>
    <t>表</t>
  </si>
  <si>
    <t xml:space="preserve">手表 </t>
  </si>
  <si>
    <r>
      <t>shou3</t>
    </r>
    <r>
      <rPr>
        <sz val="14"/>
        <rFont val="MS UI Gothic"/>
        <family val="3"/>
      </rPr>
      <t xml:space="preserve"> biao3</t>
    </r>
  </si>
  <si>
    <t>腕時計</t>
  </si>
  <si>
    <t>bian扁3</t>
  </si>
  <si>
    <t>扁</t>
  </si>
  <si>
    <t>扁平足</t>
  </si>
  <si>
    <t>bian3 ping2 zu2</t>
  </si>
  <si>
    <t>扁平足</t>
    <rPh sb="0" eb="3">
      <t>ヘンペイソク</t>
    </rPh>
    <phoneticPr fontId="9"/>
  </si>
  <si>
    <t>bing饼3</t>
  </si>
  <si>
    <t>饼</t>
  </si>
  <si>
    <t>餅</t>
  </si>
  <si>
    <t>饼干</t>
  </si>
  <si>
    <t>bing3 gan1</t>
  </si>
  <si>
    <t>ビスケット</t>
  </si>
  <si>
    <t>bu捕3</t>
  </si>
  <si>
    <t>捕</t>
  </si>
  <si>
    <t>捕捉</t>
  </si>
  <si>
    <t>bu3 zhuo1</t>
  </si>
  <si>
    <t>逮捕する、チャンスを捉える</t>
  </si>
  <si>
    <t>bu补3</t>
  </si>
  <si>
    <t>补</t>
  </si>
  <si>
    <t>補</t>
  </si>
  <si>
    <t>补充</t>
  </si>
  <si>
    <t>bu3 chong1</t>
  </si>
  <si>
    <t>補充する、</t>
    <rPh sb="0" eb="2">
      <t>ホジュウ</t>
    </rPh>
    <phoneticPr fontId="9"/>
  </si>
  <si>
    <t>ba爸4</t>
  </si>
  <si>
    <t>爸</t>
  </si>
  <si>
    <t>お父さん</t>
    <rPh sb="1" eb="2">
      <t>トウ</t>
    </rPh>
    <phoneticPr fontId="9"/>
  </si>
  <si>
    <t>爸爸</t>
  </si>
  <si>
    <t>ba4 ba0</t>
  </si>
  <si>
    <t>ba把4</t>
  </si>
  <si>
    <t>取っ手</t>
    <rPh sb="0" eb="1">
      <t>ト</t>
    </rPh>
    <rPh sb="2" eb="3">
      <t>テ</t>
    </rPh>
    <phoneticPr fontId="9"/>
  </si>
  <si>
    <t>把子</t>
  </si>
  <si>
    <t>ba4 zi0</t>
  </si>
  <si>
    <t>ba罢4</t>
  </si>
  <si>
    <t>罢</t>
  </si>
  <si>
    <t>罢工</t>
  </si>
  <si>
    <t>ba4 gong1</t>
  </si>
  <si>
    <t>ストライキ</t>
  </si>
  <si>
    <t>bai败4</t>
  </si>
  <si>
    <t>败</t>
  </si>
  <si>
    <t>敗</t>
  </si>
  <si>
    <t>失败</t>
  </si>
  <si>
    <t>shi1 bai4</t>
  </si>
  <si>
    <t>失敗する</t>
    <rPh sb="0" eb="2">
      <t>シッパイ</t>
    </rPh>
    <phoneticPr fontId="9"/>
  </si>
  <si>
    <t>bai拜4</t>
  </si>
  <si>
    <t>拜</t>
  </si>
  <si>
    <t>拝</t>
  </si>
  <si>
    <t>拜托</t>
  </si>
  <si>
    <t>bai4 tuo1</t>
  </si>
  <si>
    <t>お願いする</t>
  </si>
  <si>
    <t>ban瓣4</t>
  </si>
  <si>
    <t>瓣</t>
  </si>
  <si>
    <t>花瓣</t>
  </si>
  <si>
    <t>hua1 ban0</t>
  </si>
  <si>
    <t>花弁</t>
    <rPh sb="0" eb="2">
      <t>カベン</t>
    </rPh>
    <phoneticPr fontId="9"/>
  </si>
  <si>
    <t>ban半4</t>
  </si>
  <si>
    <t>半</t>
  </si>
  <si>
    <t>一个半月</t>
  </si>
  <si>
    <r>
      <t xml:space="preserve">yi2 </t>
    </r>
    <r>
      <rPr>
        <sz val="14"/>
        <rFont val="MS UI Gothic"/>
        <family val="3"/>
      </rPr>
      <t>ge4 ban4 yue4</t>
    </r>
  </si>
  <si>
    <t>一ヵ月半</t>
    <rPh sb="0" eb="4">
      <t>イッカゲツハン</t>
    </rPh>
    <phoneticPr fontId="9"/>
  </si>
  <si>
    <t>ban伴4</t>
  </si>
  <si>
    <t>伴</t>
  </si>
  <si>
    <t>同伴</t>
  </si>
  <si>
    <t>tong2 ban4</t>
  </si>
  <si>
    <t>仲間、連れ</t>
    <rPh sb="0" eb="2">
      <t>ナカマ</t>
    </rPh>
    <rPh sb="3" eb="4">
      <t>ツ</t>
    </rPh>
    <phoneticPr fontId="9"/>
  </si>
  <si>
    <t>ban扮4</t>
  </si>
  <si>
    <t>扮</t>
  </si>
  <si>
    <t>打扮</t>
  </si>
  <si>
    <t xml:space="preserve">da3 ban0 </t>
  </si>
  <si>
    <t>おしゃれ</t>
  </si>
  <si>
    <t>ban办4</t>
  </si>
  <si>
    <t>办</t>
  </si>
  <si>
    <t>办法</t>
  </si>
  <si>
    <t>ban4 fa3</t>
  </si>
  <si>
    <t>方法、手段</t>
  </si>
  <si>
    <t>ban拌4</t>
  </si>
  <si>
    <t>拌</t>
  </si>
  <si>
    <t>拌嘴</t>
  </si>
  <si>
    <t>ban4 zui3</t>
  </si>
  <si>
    <t>口げんかする、口論する</t>
  </si>
  <si>
    <t>bao暴4</t>
  </si>
  <si>
    <t>暴</t>
  </si>
  <si>
    <t>暴力</t>
  </si>
  <si>
    <t xml:space="preserve">bao4 li4 </t>
  </si>
  <si>
    <t>暴力</t>
    <rPh sb="0" eb="2">
      <t>ボウリョク</t>
    </rPh>
    <phoneticPr fontId="9"/>
  </si>
  <si>
    <t>bao爆4</t>
  </si>
  <si>
    <t>爆</t>
  </si>
  <si>
    <t>爆破</t>
  </si>
  <si>
    <t>bao4 po4</t>
  </si>
  <si>
    <t>bao抱4</t>
  </si>
  <si>
    <t>抱</t>
  </si>
  <si>
    <t>抱歉</t>
  </si>
  <si>
    <t>bao4 qian4</t>
  </si>
  <si>
    <t>すまなく思う</t>
  </si>
  <si>
    <t>bao报4</t>
  </si>
  <si>
    <t>报</t>
  </si>
  <si>
    <t>報</t>
  </si>
  <si>
    <t>报纸</t>
  </si>
  <si>
    <t>bao4 zhi3</t>
  </si>
  <si>
    <t>新聞</t>
  </si>
  <si>
    <t>bang傍4</t>
  </si>
  <si>
    <t>傍</t>
  </si>
  <si>
    <t>傍晚</t>
  </si>
  <si>
    <t>bang4 wan3</t>
  </si>
  <si>
    <t>夕方</t>
  </si>
  <si>
    <t>bang棒4</t>
  </si>
  <si>
    <t>棒</t>
  </si>
  <si>
    <t>棒球</t>
  </si>
  <si>
    <t>bang4 qiu2</t>
  </si>
  <si>
    <t>野球</t>
  </si>
  <si>
    <r>
      <t>bei</t>
    </r>
    <r>
      <rPr>
        <sz val="9"/>
        <rFont val="FangSong"/>
        <family val="3"/>
      </rPr>
      <t>惫</t>
    </r>
    <r>
      <rPr>
        <sz val="9"/>
        <rFont val="MS UI Gothic"/>
        <family val="3"/>
      </rPr>
      <t>4</t>
    </r>
  </si>
  <si>
    <t>惫</t>
  </si>
  <si>
    <t>疲惫</t>
  </si>
  <si>
    <t xml:space="preserve">pi2 bei4 </t>
  </si>
  <si>
    <t>疲労困憊している、疲れ切っている</t>
    <rPh sb="0" eb="2">
      <t>ヒロウ</t>
    </rPh>
    <rPh sb="2" eb="4">
      <t>コンパイ</t>
    </rPh>
    <rPh sb="9" eb="10">
      <t>ツカ</t>
    </rPh>
    <rPh sb="11" eb="12">
      <t>キ</t>
    </rPh>
    <phoneticPr fontId="9"/>
  </si>
  <si>
    <t>bei贝4</t>
  </si>
  <si>
    <t>贝</t>
  </si>
  <si>
    <t>貝</t>
  </si>
  <si>
    <t>分贝</t>
  </si>
  <si>
    <t>fen1 bei4</t>
  </si>
  <si>
    <t>デシベル</t>
  </si>
  <si>
    <t>bei辈4</t>
  </si>
  <si>
    <t>辈</t>
  </si>
  <si>
    <t>輩</t>
  </si>
  <si>
    <t>辈子</t>
  </si>
  <si>
    <t>bei4 zi0</t>
  </si>
  <si>
    <t>一生</t>
  </si>
  <si>
    <t>bei备4</t>
  </si>
  <si>
    <t>备</t>
  </si>
  <si>
    <t>備</t>
  </si>
  <si>
    <t>准备</t>
  </si>
  <si>
    <t>zhun3 bei4</t>
  </si>
  <si>
    <t>準備</t>
    <rPh sb="0" eb="2">
      <t>ジュンビ</t>
    </rPh>
    <phoneticPr fontId="9"/>
  </si>
  <si>
    <t>bei背4</t>
  </si>
  <si>
    <t>手背</t>
  </si>
  <si>
    <t>shou3 bei4</t>
  </si>
  <si>
    <t>手の甲</t>
  </si>
  <si>
    <t>bei被4</t>
  </si>
  <si>
    <t>被</t>
  </si>
  <si>
    <t>被子</t>
  </si>
  <si>
    <t>掛け布団</t>
  </si>
  <si>
    <t>bei倍4</t>
  </si>
  <si>
    <t>倍</t>
  </si>
  <si>
    <t>二倍</t>
    <rPh sb="0" eb="2">
      <t>ニバイ</t>
    </rPh>
    <phoneticPr fontId="9"/>
  </si>
  <si>
    <t>两倍</t>
  </si>
  <si>
    <t>liang3 bei4</t>
  </si>
  <si>
    <t>bei呗4</t>
  </si>
  <si>
    <t>呗</t>
  </si>
  <si>
    <t>唄</t>
  </si>
  <si>
    <t>呗</t>
  </si>
  <si>
    <t>bei4</t>
  </si>
  <si>
    <t>不満、冗談の吧</t>
  </si>
  <si>
    <t>ben笨4</t>
  </si>
  <si>
    <t>笨</t>
  </si>
  <si>
    <t>笨蛋</t>
  </si>
  <si>
    <t>ben4 dan4</t>
  </si>
  <si>
    <t>馬鹿、間抜け、のろま</t>
  </si>
  <si>
    <t>bi毕4</t>
  </si>
  <si>
    <t>毕</t>
  </si>
  <si>
    <t>卒</t>
  </si>
  <si>
    <t>毕业</t>
  </si>
  <si>
    <t>bi4 ye4</t>
  </si>
  <si>
    <t>卒業する</t>
    <rPh sb="0" eb="2">
      <t>ソツギョウ</t>
    </rPh>
    <phoneticPr fontId="9"/>
  </si>
  <si>
    <t>bi壁4</t>
  </si>
  <si>
    <t>壁</t>
  </si>
  <si>
    <t>壁画</t>
  </si>
  <si>
    <t>bi4 hua4</t>
  </si>
  <si>
    <t>壁画</t>
  </si>
  <si>
    <t>bi闭4</t>
  </si>
  <si>
    <t>闭</t>
  </si>
  <si>
    <t>閉</t>
  </si>
  <si>
    <t>关闭</t>
  </si>
  <si>
    <t>guan1 bi4</t>
  </si>
  <si>
    <t>閉まる、閉じる</t>
  </si>
  <si>
    <t>bi避4</t>
  </si>
  <si>
    <t>避</t>
  </si>
  <si>
    <t>避蚊油</t>
  </si>
  <si>
    <t>bi4 wen2 you2</t>
  </si>
  <si>
    <t>蚊よけ用の油</t>
    <rPh sb="0" eb="1">
      <t>カ</t>
    </rPh>
    <rPh sb="3" eb="4">
      <t>ヨウ</t>
    </rPh>
    <rPh sb="5" eb="6">
      <t>アブラ</t>
    </rPh>
    <phoneticPr fontId="9"/>
  </si>
  <si>
    <t>bi必4</t>
  </si>
  <si>
    <t>必</t>
  </si>
  <si>
    <t>必要</t>
  </si>
  <si>
    <t>bi4 yao4</t>
  </si>
  <si>
    <t>欠くことが出来ない。必要である。</t>
  </si>
  <si>
    <t>bi碧4</t>
  </si>
  <si>
    <t>碧</t>
  </si>
  <si>
    <t>雪碧</t>
  </si>
  <si>
    <t>xue3 bi4</t>
  </si>
  <si>
    <t>スプライト</t>
  </si>
  <si>
    <t>bi币4</t>
  </si>
  <si>
    <t>币</t>
  </si>
  <si>
    <t>幣</t>
  </si>
  <si>
    <t>纸币</t>
  </si>
  <si>
    <t>zhi3 bi4</t>
  </si>
  <si>
    <t>紙幣</t>
  </si>
  <si>
    <t>bian便4</t>
  </si>
  <si>
    <t>便</t>
  </si>
  <si>
    <t xml:space="preserve">随便 </t>
  </si>
  <si>
    <t>sui2 bian4</t>
  </si>
  <si>
    <t>随意に</t>
  </si>
  <si>
    <t>bian遍4</t>
  </si>
  <si>
    <t>遍</t>
  </si>
  <si>
    <t>说一遍</t>
  </si>
  <si>
    <t>shou1 yi2 bian4</t>
  </si>
  <si>
    <t>一度話す</t>
    <rPh sb="0" eb="2">
      <t>イチド</t>
    </rPh>
    <rPh sb="2" eb="3">
      <t>ハナ</t>
    </rPh>
    <phoneticPr fontId="9"/>
  </si>
  <si>
    <t>bian变4</t>
  </si>
  <si>
    <t>变</t>
  </si>
  <si>
    <t>変</t>
  </si>
  <si>
    <t>变成</t>
  </si>
  <si>
    <t>bian4 cheng2</t>
  </si>
  <si>
    <t>～に変わる</t>
  </si>
  <si>
    <t>bian辩4</t>
  </si>
  <si>
    <t>辩</t>
  </si>
  <si>
    <t>辩护</t>
  </si>
  <si>
    <t>bian4 hu4</t>
  </si>
  <si>
    <t>弁護する</t>
    <rPh sb="0" eb="2">
      <t>ベンゴ</t>
    </rPh>
    <phoneticPr fontId="9"/>
  </si>
  <si>
    <t>bing并4</t>
  </si>
  <si>
    <t>并</t>
  </si>
  <si>
    <t>并不高</t>
  </si>
  <si>
    <t>bing4 bu gao1</t>
  </si>
  <si>
    <t>決して高くない</t>
  </si>
  <si>
    <t>bing病4</t>
  </si>
  <si>
    <t>病</t>
  </si>
  <si>
    <t xml:space="preserve">病人 </t>
  </si>
  <si>
    <t>bing4 ren2</t>
  </si>
  <si>
    <t>病人</t>
  </si>
  <si>
    <t>bu怖4</t>
  </si>
  <si>
    <t>怖</t>
  </si>
  <si>
    <t>恐怖</t>
  </si>
  <si>
    <t>kong3 bu4</t>
  </si>
  <si>
    <t>恐怖</t>
  </si>
  <si>
    <t>bu布4</t>
  </si>
  <si>
    <t>布</t>
  </si>
  <si>
    <t xml:space="preserve">抹布 </t>
  </si>
  <si>
    <t>ma1 bu4</t>
  </si>
  <si>
    <t>雑巾</t>
  </si>
  <si>
    <t>bu部4</t>
  </si>
  <si>
    <t>部</t>
  </si>
  <si>
    <t>全部</t>
  </si>
  <si>
    <t>quan2 bu4</t>
  </si>
  <si>
    <t>bu步4</t>
  </si>
  <si>
    <t>步</t>
  </si>
  <si>
    <t>歩</t>
  </si>
  <si>
    <t>进步</t>
  </si>
  <si>
    <t>jin4 bu4</t>
  </si>
  <si>
    <t>進歩</t>
  </si>
  <si>
    <t>bu不4</t>
  </si>
  <si>
    <t>不</t>
  </si>
  <si>
    <t>不错</t>
  </si>
  <si>
    <t>bu2 cuo4</t>
  </si>
  <si>
    <t>素晴らしい、良い</t>
  </si>
  <si>
    <t>pa趴1</t>
  </si>
  <si>
    <t>趴</t>
  </si>
  <si>
    <t>趴一下</t>
  </si>
  <si>
    <t>pa1 yi2 xia4</t>
  </si>
  <si>
    <t>うつぶせになる</t>
  </si>
  <si>
    <t>pai拍1</t>
  </si>
  <si>
    <t>拍</t>
  </si>
  <si>
    <t>拍照</t>
  </si>
  <si>
    <t>pai1 zhao4</t>
  </si>
  <si>
    <t>写真を撮る</t>
  </si>
  <si>
    <t>po坡1</t>
  </si>
  <si>
    <t>坡</t>
  </si>
  <si>
    <t>坂</t>
  </si>
  <si>
    <t>陡坡</t>
  </si>
  <si>
    <t>dou3 po1</t>
  </si>
  <si>
    <t>急な坂</t>
    <rPh sb="0" eb="1">
      <t>キュウ</t>
    </rPh>
    <rPh sb="2" eb="3">
      <t>サカ</t>
    </rPh>
    <phoneticPr fontId="9"/>
  </si>
  <si>
    <t>po泼1</t>
  </si>
  <si>
    <t>泼</t>
  </si>
  <si>
    <t>活泼</t>
  </si>
  <si>
    <t>huo2 po0</t>
  </si>
  <si>
    <t>活発である</t>
    <rPh sb="0" eb="2">
      <t>カッパツ</t>
    </rPh>
    <phoneticPr fontId="9"/>
  </si>
  <si>
    <t>pou剖1</t>
  </si>
  <si>
    <t>剖</t>
  </si>
  <si>
    <t>剖腹产</t>
  </si>
  <si>
    <t>pou1 fu4 chan3</t>
  </si>
  <si>
    <t>帝王切開</t>
    <rPh sb="0" eb="2">
      <t>テイオウ</t>
    </rPh>
    <rPh sb="2" eb="4">
      <t>セッカイ</t>
    </rPh>
    <phoneticPr fontId="9"/>
  </si>
  <si>
    <t>pen喷1</t>
  </si>
  <si>
    <t>喷</t>
  </si>
  <si>
    <t>噴</t>
  </si>
  <si>
    <t>喷泉</t>
  </si>
  <si>
    <t>pen1 quan2</t>
  </si>
  <si>
    <t>噴水</t>
    <rPh sb="0" eb="2">
      <t>フンスイ</t>
    </rPh>
    <phoneticPr fontId="9"/>
  </si>
  <si>
    <t>peng烹1</t>
  </si>
  <si>
    <t>烹</t>
  </si>
  <si>
    <t>調理する</t>
    <rPh sb="0" eb="2">
      <t>チョウリ</t>
    </rPh>
    <phoneticPr fontId="9"/>
  </si>
  <si>
    <t>烹饪</t>
  </si>
  <si>
    <t>peng1 ren4</t>
  </si>
  <si>
    <t>調理</t>
    <rPh sb="0" eb="2">
      <t>チョウリ</t>
    </rPh>
    <phoneticPr fontId="9"/>
  </si>
  <si>
    <t>pi批1</t>
  </si>
  <si>
    <t>批</t>
  </si>
  <si>
    <t>批货</t>
  </si>
  <si>
    <t>pi1 huo4</t>
  </si>
  <si>
    <t>まとめて仕入れる</t>
    <rPh sb="4" eb="6">
      <t>シイ</t>
    </rPh>
    <phoneticPr fontId="9"/>
  </si>
  <si>
    <t>pin拼1</t>
  </si>
  <si>
    <t>拼</t>
  </si>
  <si>
    <t>拼命</t>
  </si>
  <si>
    <t>pin1 ming4</t>
  </si>
  <si>
    <t>懸命に、死に物狂いで</t>
    <rPh sb="0" eb="2">
      <t>ケンメイ</t>
    </rPh>
    <rPh sb="4" eb="5">
      <t>シ</t>
    </rPh>
    <rPh sb="6" eb="8">
      <t>モノグル</t>
    </rPh>
    <phoneticPr fontId="9"/>
  </si>
  <si>
    <t>pian偏1</t>
  </si>
  <si>
    <t>偏</t>
  </si>
  <si>
    <t>偏差</t>
  </si>
  <si>
    <t>pian1 cha1</t>
  </si>
  <si>
    <t>偏差、誤差</t>
  </si>
  <si>
    <t>pu扑1</t>
  </si>
  <si>
    <t>扑</t>
  </si>
  <si>
    <t>撲</t>
  </si>
  <si>
    <t>相扑</t>
  </si>
  <si>
    <t>xiang1 pu1</t>
  </si>
  <si>
    <t>相撲</t>
    <rPh sb="0" eb="2">
      <t>スモウ</t>
    </rPh>
    <phoneticPr fontId="9"/>
  </si>
  <si>
    <t>pa扒2</t>
  </si>
  <si>
    <t>扒</t>
  </si>
  <si>
    <t>扒手</t>
  </si>
  <si>
    <t>pa2 shou3</t>
  </si>
  <si>
    <t>すり</t>
  </si>
  <si>
    <t>pa爬2</t>
  </si>
  <si>
    <t>爬</t>
  </si>
  <si>
    <t>爬泳</t>
  </si>
  <si>
    <t>pa2 yong3</t>
  </si>
  <si>
    <t>クロール</t>
  </si>
  <si>
    <t>pai徘2</t>
  </si>
  <si>
    <t>徘</t>
  </si>
  <si>
    <t>徘徊</t>
  </si>
  <si>
    <t>pai2 huai2</t>
  </si>
  <si>
    <t>あてもなくぶらぶらする,行ったり来たりする</t>
    <rPh sb="12" eb="13">
      <t>イ</t>
    </rPh>
    <rPh sb="16" eb="17">
      <t>キ</t>
    </rPh>
    <phoneticPr fontId="9"/>
  </si>
  <si>
    <t>pai牌2</t>
  </si>
  <si>
    <t>牌</t>
  </si>
  <si>
    <t>名牌</t>
  </si>
  <si>
    <t>ming2  pai2</t>
  </si>
  <si>
    <t>ブランド品</t>
  </si>
  <si>
    <t>pai排2</t>
  </si>
  <si>
    <t>排</t>
  </si>
  <si>
    <t>安排</t>
  </si>
  <si>
    <t>an1 pai2</t>
  </si>
  <si>
    <t>手配する</t>
  </si>
  <si>
    <t>pan盘2</t>
  </si>
  <si>
    <t>盘</t>
  </si>
  <si>
    <t>盤</t>
  </si>
  <si>
    <t>光盘</t>
  </si>
  <si>
    <t>guang1 pan2</t>
  </si>
  <si>
    <t>DVD</t>
  </si>
  <si>
    <t>pao袍2</t>
  </si>
  <si>
    <t>袍</t>
  </si>
  <si>
    <t>旗袍</t>
  </si>
  <si>
    <t>qi2 pao2</t>
  </si>
  <si>
    <t>チャイナドレス</t>
  </si>
  <si>
    <t>pang旁2</t>
  </si>
  <si>
    <t>旁</t>
  </si>
  <si>
    <t>旁边</t>
  </si>
  <si>
    <t>pang2 bian1</t>
  </si>
  <si>
    <t>～のそば（特に人の傍）</t>
  </si>
  <si>
    <t>po婆2</t>
  </si>
  <si>
    <t>婆</t>
  </si>
  <si>
    <t>麻婆豆腐</t>
  </si>
  <si>
    <t>ma2 po2 dou4 fu0</t>
  </si>
  <si>
    <t>マーボ豆腐</t>
  </si>
  <si>
    <t>pei赔2</t>
  </si>
  <si>
    <t>赔</t>
  </si>
  <si>
    <t>賠</t>
  </si>
  <si>
    <t>索赔问题</t>
  </si>
  <si>
    <t>suo3 pei2 wen4 ti2</t>
  </si>
  <si>
    <t>クレーム</t>
  </si>
  <si>
    <t>pei陪2</t>
  </si>
  <si>
    <t>陪</t>
  </si>
  <si>
    <t>お供する</t>
  </si>
  <si>
    <t>陪伴</t>
  </si>
  <si>
    <t>pei2 ban4</t>
  </si>
  <si>
    <t>pei培2</t>
  </si>
  <si>
    <t>培</t>
  </si>
  <si>
    <t>培育</t>
  </si>
  <si>
    <t>pei2 yu4</t>
  </si>
  <si>
    <t>育てる</t>
  </si>
  <si>
    <t>peng朋2</t>
  </si>
  <si>
    <t>朋</t>
  </si>
  <si>
    <t>友達</t>
  </si>
  <si>
    <t>朋友</t>
  </si>
  <si>
    <t>peng2 you0</t>
  </si>
  <si>
    <t>pi啤2</t>
  </si>
  <si>
    <t>啤</t>
  </si>
  <si>
    <t>啤酒</t>
  </si>
  <si>
    <t>pi2 jiu3</t>
  </si>
  <si>
    <t>beer</t>
  </si>
  <si>
    <t>pi疲2</t>
  </si>
  <si>
    <t>疲</t>
  </si>
  <si>
    <t>疲</t>
  </si>
  <si>
    <t>疲惫</t>
  </si>
  <si>
    <t>pi脾2</t>
  </si>
  <si>
    <t>脾</t>
  </si>
  <si>
    <t>脾气</t>
  </si>
  <si>
    <t>pi2 qi0</t>
  </si>
  <si>
    <t>短気で怒りやすい性質</t>
  </si>
  <si>
    <t>pi皮2</t>
  </si>
  <si>
    <t>皮</t>
  </si>
  <si>
    <t>皮肤</t>
  </si>
  <si>
    <t>pi2 fu1</t>
  </si>
  <si>
    <t>皮膚</t>
  </si>
  <si>
    <t>pin贫2</t>
  </si>
  <si>
    <t>贫</t>
  </si>
  <si>
    <t>貧</t>
  </si>
  <si>
    <t>贫穷</t>
  </si>
  <si>
    <t>pin2 qiong2</t>
  </si>
  <si>
    <t>貧乏、貧困</t>
  </si>
  <si>
    <t>pin频2</t>
  </si>
  <si>
    <t>频</t>
  </si>
  <si>
    <t>頻</t>
  </si>
  <si>
    <t>频繁</t>
  </si>
  <si>
    <t>pin2 fan2</t>
  </si>
  <si>
    <t>頻繁である</t>
    <rPh sb="0" eb="2">
      <t>ヒンパン</t>
    </rPh>
    <phoneticPr fontId="9"/>
  </si>
  <si>
    <t>pian便2</t>
  </si>
  <si>
    <t xml:space="preserve">便宜 </t>
  </si>
  <si>
    <t>pian2 yi0</t>
  </si>
  <si>
    <t>（値段が）安い</t>
  </si>
  <si>
    <t>ping瓶2</t>
  </si>
  <si>
    <t>瓶</t>
  </si>
  <si>
    <t>花瓶</t>
  </si>
  <si>
    <t>hua1 ping2</t>
  </si>
  <si>
    <t>ping苹2</t>
  </si>
  <si>
    <t>苹</t>
  </si>
  <si>
    <t>苹果</t>
  </si>
  <si>
    <t>ping2 guo3</t>
  </si>
  <si>
    <t>りんご</t>
  </si>
  <si>
    <t>ping评2</t>
  </si>
  <si>
    <t>评</t>
  </si>
  <si>
    <t>評</t>
  </si>
  <si>
    <t>评价</t>
  </si>
  <si>
    <t>ping2 jia4</t>
  </si>
  <si>
    <t>評価</t>
  </si>
  <si>
    <t>ping凭2</t>
  </si>
  <si>
    <t>凭</t>
  </si>
  <si>
    <t>任凭</t>
  </si>
  <si>
    <t>ren4 ping2</t>
  </si>
  <si>
    <t>(動）判断を任せる（接）～に関わらず、</t>
    <rPh sb="1" eb="2">
      <t>ドウ</t>
    </rPh>
    <rPh sb="3" eb="5">
      <t>ハンダン</t>
    </rPh>
    <rPh sb="6" eb="7">
      <t>マカ</t>
    </rPh>
    <rPh sb="10" eb="11">
      <t>セツ</t>
    </rPh>
    <rPh sb="14" eb="15">
      <t>カカ</t>
    </rPh>
    <phoneticPr fontId="9"/>
  </si>
  <si>
    <t>ping平2</t>
  </si>
  <si>
    <t>平</t>
  </si>
  <si>
    <t>水平</t>
  </si>
  <si>
    <t>shui3 ping2</t>
  </si>
  <si>
    <t>レベル、水準</t>
  </si>
  <si>
    <t>ping屏2</t>
  </si>
  <si>
    <t>屏</t>
  </si>
  <si>
    <t>屏幕</t>
  </si>
  <si>
    <t>ping2 mu4</t>
  </si>
  <si>
    <t>スクリーン</t>
  </si>
  <si>
    <t>pu葡2</t>
  </si>
  <si>
    <t>葡</t>
  </si>
  <si>
    <t>葡萄</t>
  </si>
  <si>
    <t>pu2 tao2</t>
  </si>
  <si>
    <t>ぶどう</t>
  </si>
  <si>
    <t>pu脯2</t>
  </si>
  <si>
    <t>脯</t>
  </si>
  <si>
    <t>胸</t>
  </si>
  <si>
    <t>胸</t>
    <rPh sb="0" eb="1">
      <t>ムネ</t>
    </rPh>
    <phoneticPr fontId="9"/>
  </si>
  <si>
    <t>胸脯</t>
  </si>
  <si>
    <t>xiong1 pu2</t>
  </si>
  <si>
    <t>胸　　胸脯子とも言う</t>
  </si>
  <si>
    <t>pao跑3</t>
  </si>
  <si>
    <t>跑</t>
  </si>
  <si>
    <t>四百米接力赛跑</t>
  </si>
  <si>
    <t>si4 bai3 mi3 jie1 li4 sai4 pao3</t>
  </si>
  <si>
    <t>400mリレー</t>
  </si>
  <si>
    <t>peng捧3</t>
  </si>
  <si>
    <t>捧</t>
  </si>
  <si>
    <t>吹捧</t>
  </si>
  <si>
    <t>chui1 peng3</t>
  </si>
  <si>
    <t>人のちょうちん持ちをする、おだてあげる</t>
    <rPh sb="0" eb="1">
      <t>ヒト</t>
    </rPh>
    <rPh sb="7" eb="8">
      <t>モ</t>
    </rPh>
    <phoneticPr fontId="9"/>
  </si>
  <si>
    <t>pi匹3</t>
  </si>
  <si>
    <t>匹</t>
  </si>
  <si>
    <t>一匹绸子</t>
  </si>
  <si>
    <t>yi4 pi3 chou2 zi0</t>
  </si>
  <si>
    <t>絹一匹</t>
    <rPh sb="0" eb="1">
      <t>キヌ</t>
    </rPh>
    <rPh sb="1" eb="3">
      <t>イッピキ</t>
    </rPh>
    <phoneticPr fontId="9"/>
  </si>
  <si>
    <t>pin品3</t>
  </si>
  <si>
    <t>品</t>
  </si>
  <si>
    <t>商品</t>
  </si>
  <si>
    <t>shang1 pin3</t>
  </si>
  <si>
    <t>商品、品物</t>
  </si>
  <si>
    <t>pu普3</t>
  </si>
  <si>
    <t>普</t>
  </si>
  <si>
    <t>普通</t>
  </si>
  <si>
    <t>pu3 tong1</t>
  </si>
  <si>
    <t>普通</t>
  </si>
  <si>
    <t>pu浦3</t>
  </si>
  <si>
    <t>浦</t>
  </si>
  <si>
    <t>浦东</t>
  </si>
  <si>
    <t>pu3 dong1</t>
  </si>
  <si>
    <r>
      <t>浦</t>
    </r>
    <r>
      <rPr>
        <sz val="14"/>
        <rFont val="Arial Unicode MS"/>
        <family val="3"/>
      </rPr>
      <t>东</t>
    </r>
  </si>
  <si>
    <t>pu朴3</t>
  </si>
  <si>
    <t>朴</t>
  </si>
  <si>
    <t>俭朴</t>
  </si>
  <si>
    <r>
      <rPr>
        <b/>
        <sz val="14"/>
        <color rgb="FFFF0000"/>
        <rFont val="MS UI Gothic"/>
        <family val="3"/>
      </rPr>
      <t>jian3</t>
    </r>
    <r>
      <rPr>
        <sz val="14"/>
        <rFont val="MS UI Gothic"/>
        <family val="3"/>
      </rPr>
      <t xml:space="preserve"> pu3 </t>
    </r>
  </si>
  <si>
    <t>倹約して質素である。生活を切り詰める。</t>
    <rPh sb="0" eb="2">
      <t>ケンヤク</t>
    </rPh>
    <rPh sb="4" eb="6">
      <t>シッソ</t>
    </rPh>
    <rPh sb="10" eb="12">
      <t>セイカツ</t>
    </rPh>
    <rPh sb="13" eb="14">
      <t>キ</t>
    </rPh>
    <rPh sb="15" eb="16">
      <t>ツ</t>
    </rPh>
    <phoneticPr fontId="9"/>
  </si>
  <si>
    <t>pa怕4</t>
  </si>
  <si>
    <t>怕</t>
  </si>
  <si>
    <t>害怕</t>
  </si>
  <si>
    <t>hai4 pa4</t>
  </si>
  <si>
    <t>怖がる、恐れる</t>
  </si>
  <si>
    <t>pai派4</t>
  </si>
  <si>
    <t>派</t>
  </si>
  <si>
    <t>气派</t>
  </si>
  <si>
    <t>qi4 pai4</t>
  </si>
  <si>
    <t>風格、貫禄がある</t>
  </si>
  <si>
    <t>pan盼4</t>
  </si>
  <si>
    <t>盼</t>
  </si>
  <si>
    <t>待ち望む</t>
    <rPh sb="0" eb="1">
      <t>マ</t>
    </rPh>
    <rPh sb="2" eb="3">
      <t>ノゾ</t>
    </rPh>
    <phoneticPr fontId="9"/>
  </si>
  <si>
    <t>盼望</t>
  </si>
  <si>
    <t>pan4 wang4</t>
  </si>
  <si>
    <t>pan判4</t>
  </si>
  <si>
    <t>判</t>
  </si>
  <si>
    <t>批判</t>
  </si>
  <si>
    <t>pi1 pan4</t>
  </si>
  <si>
    <t>批判（する）</t>
  </si>
  <si>
    <t>pao炮4</t>
  </si>
  <si>
    <t>炮</t>
  </si>
  <si>
    <t>鞭炮</t>
  </si>
  <si>
    <t>pao泡4</t>
  </si>
  <si>
    <t>泡</t>
  </si>
  <si>
    <t>泡饭</t>
  </si>
  <si>
    <t>pao4 fan4</t>
  </si>
  <si>
    <t>ご飯から作ったお粥(南方）</t>
  </si>
  <si>
    <t>pang胖4</t>
  </si>
  <si>
    <t>胖</t>
  </si>
  <si>
    <t>肥</t>
  </si>
  <si>
    <t>pang4</t>
  </si>
  <si>
    <t>（人間が）太る</t>
  </si>
  <si>
    <t>po迫4</t>
  </si>
  <si>
    <t>迫</t>
  </si>
  <si>
    <t>被迫</t>
  </si>
  <si>
    <t>bei4 po4</t>
  </si>
  <si>
    <t>強いられる、仕方なく～する</t>
  </si>
  <si>
    <t>po破4</t>
  </si>
  <si>
    <t>破</t>
  </si>
  <si>
    <t>破裂</t>
  </si>
  <si>
    <t>po4 lie4</t>
  </si>
  <si>
    <t>破裂</t>
    <rPh sb="0" eb="2">
      <t>ハレツ</t>
    </rPh>
    <phoneticPr fontId="9"/>
  </si>
  <si>
    <t>pei配4</t>
  </si>
  <si>
    <t>配</t>
  </si>
  <si>
    <t>配件</t>
  </si>
  <si>
    <t>pei4 jian4</t>
  </si>
  <si>
    <t>部品、ｱﾀｯﾁﾒﾝﾄ</t>
    <rPh sb="0" eb="2">
      <t>ブヒン</t>
    </rPh>
    <phoneticPr fontId="9"/>
  </si>
  <si>
    <t>peng碰4</t>
  </si>
  <si>
    <t>碰</t>
  </si>
  <si>
    <t>碰到</t>
  </si>
  <si>
    <t>peng4 dao4</t>
  </si>
  <si>
    <t>出会う、出くわす</t>
  </si>
  <si>
    <t>pi屁4</t>
  </si>
  <si>
    <t>屁</t>
  </si>
  <si>
    <t>屁股</t>
  </si>
  <si>
    <t>pi4 gu0</t>
  </si>
  <si>
    <t>お尻</t>
  </si>
  <si>
    <t>pi譬4</t>
  </si>
  <si>
    <t>譬</t>
  </si>
  <si>
    <t>譬如</t>
  </si>
  <si>
    <t>pi4 ru2</t>
  </si>
  <si>
    <t>たとえば</t>
  </si>
  <si>
    <t>pin聘4</t>
  </si>
  <si>
    <t>聘</t>
  </si>
  <si>
    <t>招聘</t>
  </si>
  <si>
    <t>zhao1 pin4</t>
  </si>
  <si>
    <t>募集する</t>
  </si>
  <si>
    <t>piao漂4</t>
  </si>
  <si>
    <t>漂</t>
  </si>
  <si>
    <t xml:space="preserve">漂亮 </t>
  </si>
  <si>
    <t>piao4 liang0</t>
  </si>
  <si>
    <t>美しい、器量が良い</t>
  </si>
  <si>
    <t>piao票4</t>
  </si>
  <si>
    <t>票</t>
  </si>
  <si>
    <t>门票</t>
  </si>
  <si>
    <t>men2 piao4</t>
  </si>
  <si>
    <t>入場券</t>
  </si>
  <si>
    <t>pian片4</t>
  </si>
  <si>
    <t>片</t>
  </si>
  <si>
    <t>相片</t>
  </si>
  <si>
    <t>xiang4 pian4</t>
  </si>
  <si>
    <t>写真</t>
  </si>
  <si>
    <t>pian骗4</t>
  </si>
  <si>
    <t>骗</t>
  </si>
  <si>
    <t>騙</t>
  </si>
  <si>
    <t>欺骗</t>
  </si>
  <si>
    <t>qi1 pian4</t>
  </si>
  <si>
    <t>欺く、だます、ペテンにかける</t>
    <rPh sb="0" eb="1">
      <t>アザム</t>
    </rPh>
    <phoneticPr fontId="9"/>
  </si>
  <si>
    <t>pu铺4</t>
  </si>
  <si>
    <t>铺</t>
  </si>
  <si>
    <t>卧铺票</t>
  </si>
  <si>
    <t>wo4 pu4 piao4</t>
  </si>
  <si>
    <t>寝台券</t>
  </si>
  <si>
    <t>ma妈1</t>
  </si>
  <si>
    <t>妈</t>
  </si>
  <si>
    <t>妈妈</t>
  </si>
  <si>
    <t>ma1 ma0</t>
  </si>
  <si>
    <t>お母さん</t>
    <rPh sb="1" eb="2">
      <t>カア</t>
    </rPh>
    <phoneticPr fontId="9"/>
  </si>
  <si>
    <t>ma抹1</t>
  </si>
  <si>
    <t>抹</t>
  </si>
  <si>
    <t xml:space="preserve">抹布 </t>
  </si>
  <si>
    <t>mao猫1</t>
  </si>
  <si>
    <t>猫</t>
  </si>
  <si>
    <t>mao 1</t>
  </si>
  <si>
    <t>mo摸1</t>
  </si>
  <si>
    <t>摸</t>
  </si>
  <si>
    <t>模</t>
  </si>
  <si>
    <t>摸不着</t>
  </si>
  <si>
    <t>mo1 bu0 zhao2</t>
  </si>
  <si>
    <t>つかめない、探り当てられない</t>
  </si>
  <si>
    <t>men闷1</t>
  </si>
  <si>
    <t>闷</t>
  </si>
  <si>
    <t>悶</t>
  </si>
  <si>
    <t>天气闷</t>
  </si>
  <si>
    <t>tian1qi4 men1</t>
  </si>
  <si>
    <t>蒸し暑い</t>
    <rPh sb="0" eb="1">
      <t>ム</t>
    </rPh>
    <rPh sb="2" eb="3">
      <t>アツ</t>
    </rPh>
    <phoneticPr fontId="9"/>
  </si>
  <si>
    <t>ma麻2</t>
  </si>
  <si>
    <t>麻</t>
  </si>
  <si>
    <t>森</t>
  </si>
  <si>
    <t>麻烦</t>
  </si>
  <si>
    <t>ma2 fan0</t>
  </si>
  <si>
    <t>煩わしい、面倒である</t>
  </si>
  <si>
    <t>mai埋2</t>
  </si>
  <si>
    <t>埋</t>
  </si>
  <si>
    <t>埋葬</t>
  </si>
  <si>
    <t>mai2 zang4</t>
  </si>
  <si>
    <t>埋葬する</t>
  </si>
  <si>
    <t>mao髦2</t>
  </si>
  <si>
    <t>髦</t>
  </si>
  <si>
    <t>时髦</t>
  </si>
  <si>
    <t>shi2 mao2</t>
  </si>
  <si>
    <t>流行している、モダンな</t>
    <rPh sb="0" eb="2">
      <t>リュウコウ</t>
    </rPh>
    <phoneticPr fontId="9"/>
  </si>
  <si>
    <t>mao茅2</t>
  </si>
  <si>
    <t>茅</t>
  </si>
  <si>
    <t>茅台酒</t>
  </si>
  <si>
    <t>mao2 tai2 jiu3</t>
  </si>
  <si>
    <t>マオタイ酒</t>
    <rPh sb="4" eb="5">
      <t>サケ</t>
    </rPh>
    <phoneticPr fontId="9"/>
  </si>
  <si>
    <t>mao矛2</t>
  </si>
  <si>
    <t>矛</t>
  </si>
  <si>
    <t>矛盾</t>
  </si>
  <si>
    <t>mao2 dun4</t>
  </si>
  <si>
    <t>mao毛2</t>
  </si>
  <si>
    <t>毛</t>
  </si>
  <si>
    <t>睫毛</t>
  </si>
  <si>
    <t>jie2 mao2</t>
  </si>
  <si>
    <t>mang忙2</t>
  </si>
  <si>
    <t>忙</t>
  </si>
  <si>
    <t>帮忙</t>
  </si>
  <si>
    <t>bang1 mang2</t>
  </si>
  <si>
    <t>手伝う</t>
  </si>
  <si>
    <t>mo魔2</t>
  </si>
  <si>
    <t>魔</t>
  </si>
  <si>
    <t>魔力</t>
  </si>
  <si>
    <t>mo2 li4</t>
  </si>
  <si>
    <t>魔力</t>
    <rPh sb="0" eb="2">
      <t>マリョク</t>
    </rPh>
    <phoneticPr fontId="9"/>
  </si>
  <si>
    <t>mo膜2</t>
  </si>
  <si>
    <t>膜</t>
  </si>
  <si>
    <t>鼓膜</t>
  </si>
  <si>
    <t>gu3 mo2</t>
  </si>
  <si>
    <t>鼓膜</t>
    <rPh sb="0" eb="2">
      <t>コマク</t>
    </rPh>
    <phoneticPr fontId="9"/>
  </si>
  <si>
    <t>mo摩2</t>
  </si>
  <si>
    <t>摩</t>
  </si>
  <si>
    <t>按摩</t>
  </si>
  <si>
    <t>an4 mo2</t>
  </si>
  <si>
    <t>mo模2</t>
  </si>
  <si>
    <t>模型</t>
  </si>
  <si>
    <t>mo2 xing2</t>
  </si>
  <si>
    <t>型</t>
    <rPh sb="0" eb="1">
      <t>カタ</t>
    </rPh>
    <phoneticPr fontId="9"/>
  </si>
  <si>
    <t>mou谋2</t>
  </si>
  <si>
    <t>谋</t>
  </si>
  <si>
    <t>謀</t>
  </si>
  <si>
    <t>参谋</t>
  </si>
  <si>
    <t>can1 mou2</t>
  </si>
  <si>
    <t>参謀、知恵を貸す</t>
    <rPh sb="0" eb="2">
      <t>サンボウ</t>
    </rPh>
    <rPh sb="3" eb="5">
      <t>チエ</t>
    </rPh>
    <rPh sb="6" eb="7">
      <t>カ</t>
    </rPh>
    <phoneticPr fontId="9"/>
  </si>
  <si>
    <t>mei没2</t>
  </si>
  <si>
    <t>没</t>
  </si>
  <si>
    <t>没有</t>
  </si>
  <si>
    <t>mei2 you3</t>
  </si>
  <si>
    <t>持っていない</t>
    <rPh sb="0" eb="1">
      <t>モ</t>
    </rPh>
    <phoneticPr fontId="9"/>
  </si>
  <si>
    <t>mei霉2</t>
  </si>
  <si>
    <t>霉</t>
  </si>
  <si>
    <t>倒霉</t>
  </si>
  <si>
    <t>dao3 mei2</t>
  </si>
  <si>
    <t>運が悪い、ついていない</t>
  </si>
  <si>
    <t>mei梅2</t>
  </si>
  <si>
    <t>梅</t>
  </si>
  <si>
    <t>曹永梅</t>
  </si>
  <si>
    <t>cao2 yong3  mei2</t>
  </si>
  <si>
    <t>mei莓2</t>
  </si>
  <si>
    <t>莓</t>
  </si>
  <si>
    <t>苺</t>
  </si>
  <si>
    <t>草莓</t>
  </si>
  <si>
    <t>cao3 mei2</t>
  </si>
  <si>
    <t>イチゴ</t>
  </si>
  <si>
    <t>mei煤2</t>
  </si>
  <si>
    <t>煤</t>
  </si>
  <si>
    <t>煤气</t>
  </si>
  <si>
    <t>mei2 qi4</t>
  </si>
  <si>
    <t>ガス</t>
  </si>
  <si>
    <t>mei眉2</t>
  </si>
  <si>
    <t>眉</t>
  </si>
  <si>
    <t>眉毛</t>
  </si>
  <si>
    <t>mei2 mao0</t>
  </si>
  <si>
    <t>men门2</t>
  </si>
  <si>
    <t>门</t>
  </si>
  <si>
    <t>門</t>
  </si>
  <si>
    <t>meng盟2</t>
  </si>
  <si>
    <t>盟</t>
  </si>
  <si>
    <t>海誓山盟</t>
  </si>
  <si>
    <t>hai3 shi4 shan1meng2</t>
  </si>
  <si>
    <t>いつまでも変わらない愛を誓う</t>
  </si>
  <si>
    <t>meng檬2</t>
  </si>
  <si>
    <t>檬</t>
  </si>
  <si>
    <t>柠檬</t>
  </si>
  <si>
    <t>ning2 meng2</t>
  </si>
  <si>
    <t>レモン</t>
  </si>
  <si>
    <t>meng蒙2</t>
  </si>
  <si>
    <t>蒙</t>
  </si>
  <si>
    <t>蒙太奇</t>
  </si>
  <si>
    <t>meng2 tai４ qi2</t>
  </si>
  <si>
    <t>モンタージュ</t>
  </si>
  <si>
    <t>mi迷2</t>
  </si>
  <si>
    <t>迷</t>
  </si>
  <si>
    <t>迷惑</t>
  </si>
  <si>
    <t>mi2 huo0</t>
  </si>
  <si>
    <t>戸惑う、惑う</t>
    <rPh sb="0" eb="2">
      <t>トマド</t>
    </rPh>
    <rPh sb="4" eb="5">
      <t>マド</t>
    </rPh>
    <phoneticPr fontId="9"/>
  </si>
  <si>
    <t>min民2</t>
  </si>
  <si>
    <t>民</t>
  </si>
  <si>
    <t>民族</t>
  </si>
  <si>
    <t>min2 zu2</t>
  </si>
  <si>
    <t>miao苗2</t>
  </si>
  <si>
    <t>苗</t>
  </si>
  <si>
    <t>苗条</t>
  </si>
  <si>
    <t>miao2 tiao0</t>
  </si>
  <si>
    <t>女性の体つきがしなやかである。
プロポーションが良い</t>
  </si>
  <si>
    <t>miao描2</t>
  </si>
  <si>
    <t>描</t>
  </si>
  <si>
    <t>描述</t>
  </si>
  <si>
    <t>miao2 shu4</t>
  </si>
  <si>
    <t>描写する</t>
    <rPh sb="0" eb="2">
      <t>ビョウシャ</t>
    </rPh>
    <phoneticPr fontId="9"/>
  </si>
  <si>
    <t>mian眠2</t>
  </si>
  <si>
    <t>眠</t>
  </si>
  <si>
    <t>睡眠</t>
  </si>
  <si>
    <t>shui4 mian2</t>
  </si>
  <si>
    <t>睡眠</t>
  </si>
  <si>
    <t>mian棉2</t>
  </si>
  <si>
    <t>棉</t>
  </si>
  <si>
    <t>棉纺织品</t>
  </si>
  <si>
    <t>mian2 fang3 zhi1 pin3</t>
  </si>
  <si>
    <t>綿織物</t>
    <rPh sb="0" eb="3">
      <t>メンオリモノ</t>
    </rPh>
    <phoneticPr fontId="9"/>
  </si>
  <si>
    <t>mian绵2</t>
  </si>
  <si>
    <t>绵</t>
  </si>
  <si>
    <t>綿</t>
  </si>
  <si>
    <t>绵软</t>
  </si>
  <si>
    <t>mian2 ruan3</t>
  </si>
  <si>
    <t>髪服布団紙が柔らかい</t>
    <rPh sb="0" eb="1">
      <t>カミ</t>
    </rPh>
    <rPh sb="1" eb="2">
      <t>フク</t>
    </rPh>
    <rPh sb="2" eb="4">
      <t>フトン</t>
    </rPh>
    <rPh sb="4" eb="5">
      <t>カミ</t>
    </rPh>
    <rPh sb="6" eb="7">
      <t>ヤワ</t>
    </rPh>
    <phoneticPr fontId="9"/>
  </si>
  <si>
    <t>ming明2</t>
  </si>
  <si>
    <t>明</t>
  </si>
  <si>
    <t>聪明</t>
  </si>
  <si>
    <t>cong1 ming2</t>
  </si>
  <si>
    <t>賢い</t>
  </si>
  <si>
    <t>ming名2</t>
  </si>
  <si>
    <t>名</t>
  </si>
  <si>
    <t xml:space="preserve">有名 </t>
  </si>
  <si>
    <t>有名</t>
  </si>
  <si>
    <t>mu模2</t>
  </si>
  <si>
    <t>模</t>
  </si>
  <si>
    <t>模样</t>
  </si>
  <si>
    <t>mu2 yang4</t>
  </si>
  <si>
    <t>顔かたち、身なり、～くらい、様子、形勢</t>
    <rPh sb="0" eb="1">
      <t>カオ</t>
    </rPh>
    <rPh sb="5" eb="6">
      <t>ミ</t>
    </rPh>
    <rPh sb="14" eb="16">
      <t>ヨウス</t>
    </rPh>
    <rPh sb="17" eb="19">
      <t>ケイセイ</t>
    </rPh>
    <phoneticPr fontId="9"/>
  </si>
  <si>
    <t>ma蚂3</t>
  </si>
  <si>
    <t>蚂</t>
  </si>
  <si>
    <t>ma马3</t>
  </si>
  <si>
    <t>马</t>
  </si>
  <si>
    <t>馬</t>
  </si>
  <si>
    <t>马上</t>
  </si>
  <si>
    <t>ma3 shang4</t>
  </si>
  <si>
    <t>すぐ、直ちに</t>
  </si>
  <si>
    <t>ma码3</t>
  </si>
  <si>
    <t>码</t>
  </si>
  <si>
    <t>号码</t>
  </si>
  <si>
    <t>hao4 ma3</t>
  </si>
  <si>
    <t>番号</t>
    <rPh sb="0" eb="2">
      <t>バンゴウ</t>
    </rPh>
    <phoneticPr fontId="9"/>
  </si>
  <si>
    <t>mai买3</t>
  </si>
  <si>
    <t>买</t>
  </si>
  <si>
    <t>買</t>
  </si>
  <si>
    <t>买票</t>
  </si>
  <si>
    <t>mai3 piao4</t>
  </si>
  <si>
    <t>切符を買う</t>
    <rPh sb="0" eb="2">
      <t>キップ</t>
    </rPh>
    <rPh sb="3" eb="4">
      <t>カ</t>
    </rPh>
    <phoneticPr fontId="9"/>
  </si>
  <si>
    <t>man满3</t>
  </si>
  <si>
    <t>满</t>
  </si>
  <si>
    <t>満</t>
  </si>
  <si>
    <t>满员</t>
  </si>
  <si>
    <t>man3 yuan2</t>
  </si>
  <si>
    <t>満席</t>
  </si>
  <si>
    <t>mo抹3</t>
  </si>
  <si>
    <t>涂抹</t>
  </si>
  <si>
    <t>tu2 mo3</t>
  </si>
  <si>
    <t>塗る、塗りつける</t>
  </si>
  <si>
    <t>mou某3</t>
  </si>
  <si>
    <t>某</t>
  </si>
  <si>
    <t>某人</t>
  </si>
  <si>
    <t>mou3 ren2</t>
  </si>
  <si>
    <t>ある人</t>
  </si>
  <si>
    <t>mei每3</t>
  </si>
  <si>
    <t>每</t>
  </si>
  <si>
    <t>毎</t>
  </si>
  <si>
    <t>每天</t>
  </si>
  <si>
    <t>mei3 tian1</t>
  </si>
  <si>
    <t>毎日</t>
    <rPh sb="0" eb="2">
      <t>マイニチ</t>
    </rPh>
    <phoneticPr fontId="9"/>
  </si>
  <si>
    <t>mei美3</t>
  </si>
  <si>
    <t>美</t>
  </si>
  <si>
    <t>美国</t>
  </si>
  <si>
    <t>mei3 guo2</t>
  </si>
  <si>
    <t>ｱﾒﾘｶ</t>
  </si>
  <si>
    <t>meng蒙3</t>
  </si>
  <si>
    <t>モンゴル</t>
  </si>
  <si>
    <t>蒙古</t>
  </si>
  <si>
    <r>
      <rPr>
        <b/>
        <sz val="14"/>
        <color rgb="FFFF0000"/>
        <rFont val="MS UI Gothic"/>
        <family val="3"/>
      </rPr>
      <t>meng3</t>
    </r>
    <r>
      <rPr>
        <sz val="14"/>
        <color rgb="FFFF0000"/>
        <rFont val="MS UI Gothic"/>
        <family val="3"/>
      </rPr>
      <t xml:space="preserve"> </t>
    </r>
    <r>
      <rPr>
        <sz val="14"/>
        <rFont val="MS UI Gothic"/>
        <family val="3"/>
      </rPr>
      <t>gu3</t>
    </r>
  </si>
  <si>
    <t>meng猛3</t>
  </si>
  <si>
    <t>猛</t>
  </si>
  <si>
    <t>猛烈</t>
  </si>
  <si>
    <t>meng3 lie4</t>
  </si>
  <si>
    <t>猛烈である</t>
    <rPh sb="0" eb="2">
      <t>モウレツ</t>
    </rPh>
    <phoneticPr fontId="9"/>
  </si>
  <si>
    <t>mi米3</t>
  </si>
  <si>
    <t>米</t>
  </si>
  <si>
    <t>米饭</t>
  </si>
  <si>
    <t>mi3 fan4</t>
  </si>
  <si>
    <t>米の飯</t>
    <rPh sb="0" eb="1">
      <t>コメ</t>
    </rPh>
    <rPh sb="2" eb="3">
      <t>メシ</t>
    </rPh>
    <phoneticPr fontId="9"/>
  </si>
  <si>
    <t>min敏3</t>
  </si>
  <si>
    <t>敏</t>
  </si>
  <si>
    <t>敏感</t>
  </si>
  <si>
    <r>
      <rPr>
        <b/>
        <sz val="14"/>
        <color rgb="FFFF0000"/>
        <rFont val="MS UI Gothic"/>
        <family val="3"/>
      </rPr>
      <t>min3</t>
    </r>
    <r>
      <rPr>
        <b/>
        <sz val="14"/>
        <color indexed="12"/>
        <rFont val="MS UI Gothic"/>
        <family val="3"/>
      </rPr>
      <t xml:space="preserve"> </t>
    </r>
    <r>
      <rPr>
        <sz val="14"/>
        <rFont val="MS UI Gothic"/>
        <family val="3"/>
      </rPr>
      <t>gan3</t>
    </r>
  </si>
  <si>
    <t>敏感である</t>
  </si>
  <si>
    <t>miao秒3</t>
  </si>
  <si>
    <t>秒</t>
  </si>
  <si>
    <t>一秒钟</t>
  </si>
  <si>
    <t>yi4 miao3 zhong1</t>
  </si>
  <si>
    <t>一秒</t>
  </si>
  <si>
    <t>mian勉3</t>
  </si>
  <si>
    <t>勉</t>
  </si>
  <si>
    <t>勉强</t>
  </si>
  <si>
    <r>
      <rPr>
        <b/>
        <sz val="14"/>
        <color indexed="10"/>
        <rFont val="MS UI Gothic"/>
        <family val="3"/>
      </rPr>
      <t>mian3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qiang3</t>
    </r>
  </si>
  <si>
    <t>無理やり</t>
  </si>
  <si>
    <t>mian免3</t>
  </si>
  <si>
    <t>免</t>
  </si>
  <si>
    <t>免费</t>
  </si>
  <si>
    <t>mian3 fei4</t>
  </si>
  <si>
    <t>無料</t>
    <rPh sb="0" eb="2">
      <t>ムリョウ</t>
    </rPh>
    <phoneticPr fontId="9"/>
  </si>
  <si>
    <t>mu母3</t>
  </si>
  <si>
    <t>母</t>
  </si>
  <si>
    <t>父母</t>
  </si>
  <si>
    <t>fu4 mu3</t>
  </si>
  <si>
    <t>ma骂4</t>
  </si>
  <si>
    <t>骂</t>
  </si>
  <si>
    <t>罵</t>
  </si>
  <si>
    <t>骂人</t>
  </si>
  <si>
    <t>ma4 ren2</t>
  </si>
  <si>
    <t>人をののしる、悪態をつく</t>
  </si>
  <si>
    <t>mai麦4</t>
  </si>
  <si>
    <t>麦</t>
  </si>
  <si>
    <t>小麦</t>
    <rPh sb="0" eb="2">
      <t>コムギ</t>
    </rPh>
    <phoneticPr fontId="9"/>
  </si>
  <si>
    <t>xiao3 mai4</t>
  </si>
  <si>
    <t>小麦</t>
  </si>
  <si>
    <t>mai卖4</t>
  </si>
  <si>
    <t>卖</t>
  </si>
  <si>
    <t>売</t>
  </si>
  <si>
    <t>卖春</t>
  </si>
  <si>
    <t>mai4 chun1</t>
  </si>
  <si>
    <t>売春</t>
    <rPh sb="0" eb="2">
      <t>バイシュン</t>
    </rPh>
    <phoneticPr fontId="9"/>
  </si>
  <si>
    <t>man慢4</t>
  </si>
  <si>
    <t>慢</t>
  </si>
  <si>
    <t>请慢走</t>
  </si>
  <si>
    <t>qing3 man4 zou3</t>
  </si>
  <si>
    <t>お気をつけて</t>
    <rPh sb="1" eb="2">
      <t>キ</t>
    </rPh>
    <phoneticPr fontId="9"/>
  </si>
  <si>
    <t>man漫4</t>
  </si>
  <si>
    <t>漫</t>
  </si>
  <si>
    <t>浪漫</t>
  </si>
  <si>
    <t>lang4 man4</t>
  </si>
  <si>
    <t>ロマンティックな</t>
  </si>
  <si>
    <t>mao冒4</t>
  </si>
  <si>
    <t>冒</t>
  </si>
  <si>
    <t>風邪</t>
  </si>
  <si>
    <t>感冒</t>
  </si>
  <si>
    <t>gan3 mao4</t>
  </si>
  <si>
    <t>mao帽4</t>
  </si>
  <si>
    <t>帽</t>
  </si>
  <si>
    <t>mao4 zi0</t>
  </si>
  <si>
    <t>mao茂4</t>
  </si>
  <si>
    <t>茂</t>
  </si>
  <si>
    <t>茂密</t>
  </si>
  <si>
    <t>mao4 mi4</t>
  </si>
  <si>
    <t>草木がこんもり茂っている</t>
  </si>
  <si>
    <t>mao貌4</t>
  </si>
  <si>
    <t>貌</t>
  </si>
  <si>
    <t>外貌</t>
  </si>
  <si>
    <t>wai4 mao4</t>
  </si>
  <si>
    <t>外見、容姿</t>
  </si>
  <si>
    <t>mao贸4</t>
  </si>
  <si>
    <t>贸</t>
  </si>
  <si>
    <t>貿</t>
  </si>
  <si>
    <t>贸易</t>
  </si>
  <si>
    <t>mao4 yi4</t>
  </si>
  <si>
    <t>貿易</t>
  </si>
  <si>
    <t>mo末4</t>
  </si>
  <si>
    <t>末</t>
  </si>
  <si>
    <t>周末</t>
  </si>
  <si>
    <t>zhou1 mo4</t>
  </si>
  <si>
    <t>週末</t>
  </si>
  <si>
    <t>mo默4</t>
  </si>
  <si>
    <t>默</t>
  </si>
  <si>
    <t>黙</t>
  </si>
  <si>
    <t>沉默</t>
  </si>
  <si>
    <t>chen2 mo4</t>
  </si>
  <si>
    <t>沈黙する</t>
  </si>
  <si>
    <t>mo寞4</t>
  </si>
  <si>
    <t>寞</t>
  </si>
  <si>
    <t>寂寞</t>
  </si>
  <si>
    <t>ji4 mo4</t>
  </si>
  <si>
    <t>さみしい</t>
  </si>
  <si>
    <t>mo漠4</t>
  </si>
  <si>
    <t>漠</t>
  </si>
  <si>
    <t>沙漠</t>
  </si>
  <si>
    <t>sha1 mo4</t>
  </si>
  <si>
    <t>砂漠</t>
  </si>
  <si>
    <t>mo没4</t>
  </si>
  <si>
    <t>没收</t>
  </si>
  <si>
    <t>mo4 shou1</t>
  </si>
  <si>
    <t>没収</t>
  </si>
  <si>
    <t>mo墨4</t>
  </si>
  <si>
    <t>墨</t>
  </si>
  <si>
    <t>墨鱼</t>
  </si>
  <si>
    <t>mo4 yu2</t>
  </si>
  <si>
    <t>いか</t>
  </si>
  <si>
    <t>mei媚4</t>
  </si>
  <si>
    <t>媚</t>
  </si>
  <si>
    <t>春光明媚</t>
  </si>
  <si>
    <t>chun1 guang1 ming2 mei4</t>
  </si>
  <si>
    <t>うららかである</t>
  </si>
  <si>
    <t>mei魅4</t>
  </si>
  <si>
    <t>魅</t>
  </si>
  <si>
    <t>魅力</t>
  </si>
  <si>
    <t>mei4 li4</t>
  </si>
  <si>
    <t>魅力</t>
    <rPh sb="0" eb="2">
      <t>ミリョク</t>
    </rPh>
    <phoneticPr fontId="9"/>
  </si>
  <si>
    <t>mei妹4</t>
  </si>
  <si>
    <t>妹</t>
  </si>
  <si>
    <t>妹</t>
    <rPh sb="0" eb="1">
      <t>イモウト</t>
    </rPh>
    <phoneticPr fontId="9"/>
  </si>
  <si>
    <t>妹妹</t>
  </si>
  <si>
    <t>mei4 mei0</t>
  </si>
  <si>
    <t>men闷4</t>
  </si>
  <si>
    <t>愁闷</t>
  </si>
  <si>
    <t>chou2 men4</t>
  </si>
  <si>
    <t>気がふさぐ</t>
    <rPh sb="0" eb="1">
      <t>キ</t>
    </rPh>
    <phoneticPr fontId="9"/>
  </si>
  <si>
    <t>meng梦4</t>
  </si>
  <si>
    <t>梦</t>
  </si>
  <si>
    <t>夢</t>
  </si>
  <si>
    <t>夢</t>
    <rPh sb="0" eb="1">
      <t>ユメ</t>
    </rPh>
    <phoneticPr fontId="9"/>
  </si>
  <si>
    <t>meng4</t>
  </si>
  <si>
    <t>mi秘4</t>
  </si>
  <si>
    <t>秘</t>
  </si>
  <si>
    <t>秘密</t>
  </si>
  <si>
    <t>秘书</t>
  </si>
  <si>
    <t>mi4 shu1</t>
  </si>
  <si>
    <t>秘書</t>
  </si>
  <si>
    <t>mi密4</t>
  </si>
  <si>
    <t>密</t>
  </si>
  <si>
    <t>mi4 mi4</t>
  </si>
  <si>
    <t>mi蜜4</t>
  </si>
  <si>
    <t>蜜</t>
  </si>
  <si>
    <t>蜜蜂</t>
  </si>
  <si>
    <t>mi4 feng1</t>
  </si>
  <si>
    <t>ミツバチ</t>
  </si>
  <si>
    <t>miao庙4</t>
  </si>
  <si>
    <t>庙</t>
  </si>
  <si>
    <t>寺庙</t>
  </si>
  <si>
    <t>si4 miao4</t>
  </si>
  <si>
    <t>寺</t>
    <rPh sb="0" eb="1">
      <t>テラ</t>
    </rPh>
    <phoneticPr fontId="9"/>
  </si>
  <si>
    <t>miao妙4</t>
  </si>
  <si>
    <t>妙</t>
  </si>
  <si>
    <t>微妙</t>
  </si>
  <si>
    <t>wei1 miao4</t>
  </si>
  <si>
    <t>微妙</t>
    <rPh sb="0" eb="2">
      <t>ビミョウ</t>
    </rPh>
    <phoneticPr fontId="9"/>
  </si>
  <si>
    <t>mian面4</t>
  </si>
  <si>
    <t>面</t>
  </si>
  <si>
    <t xml:space="preserve">见面 </t>
  </si>
  <si>
    <t>jian4 mian4</t>
  </si>
  <si>
    <t>顔を合せる</t>
  </si>
  <si>
    <t>ming命4</t>
  </si>
  <si>
    <t>命</t>
  </si>
  <si>
    <t>要命</t>
  </si>
  <si>
    <t>yao4 ming4</t>
  </si>
  <si>
    <t>ひどく、大変</t>
  </si>
  <si>
    <t>mu牧4</t>
  </si>
  <si>
    <t>牧</t>
  </si>
  <si>
    <t>牧场</t>
  </si>
  <si>
    <t>mu4 chang3</t>
  </si>
  <si>
    <t>牧場</t>
    <rPh sb="0" eb="2">
      <t>マキバ</t>
    </rPh>
    <phoneticPr fontId="9"/>
  </si>
  <si>
    <t>mu墓4</t>
  </si>
  <si>
    <t>墓</t>
  </si>
  <si>
    <t>扫墓</t>
  </si>
  <si>
    <t>sao3 mu4</t>
  </si>
  <si>
    <t>墓参り</t>
  </si>
  <si>
    <t>mu木4</t>
  </si>
  <si>
    <t>木</t>
  </si>
  <si>
    <t>木头</t>
  </si>
  <si>
    <t>mu4 tou0</t>
  </si>
  <si>
    <t>アホ、バカ、木</t>
  </si>
  <si>
    <t>mu目4</t>
  </si>
  <si>
    <t>目前</t>
  </si>
  <si>
    <t>mu4 qian2</t>
  </si>
  <si>
    <t>当面</t>
  </si>
  <si>
    <t>mu慕4</t>
  </si>
  <si>
    <t>慕</t>
  </si>
  <si>
    <t>羡慕</t>
  </si>
  <si>
    <t>xian4 mu4</t>
  </si>
  <si>
    <t>羨ましい</t>
  </si>
  <si>
    <t>mu幕4</t>
  </si>
  <si>
    <t>幕</t>
  </si>
  <si>
    <t>屏幕</t>
  </si>
  <si>
    <t>ping2 mu4</t>
  </si>
  <si>
    <t>mu沐4</t>
  </si>
  <si>
    <t>沐</t>
  </si>
  <si>
    <t>沐浴露</t>
  </si>
  <si>
    <t>mu4 yu4 lu4</t>
  </si>
  <si>
    <t>ボディーシャンプー</t>
  </si>
  <si>
    <t>fa发1</t>
  </si>
  <si>
    <t>发</t>
  </si>
  <si>
    <t>発</t>
  </si>
  <si>
    <t>发炎</t>
  </si>
  <si>
    <t>fa1 yan2</t>
  </si>
  <si>
    <t>fan翻1</t>
  </si>
  <si>
    <t>翻</t>
  </si>
  <si>
    <t>翻译</t>
  </si>
  <si>
    <t>fan1 yi4</t>
  </si>
  <si>
    <t>翻訳</t>
  </si>
  <si>
    <t>fan番1</t>
  </si>
  <si>
    <t>番</t>
  </si>
  <si>
    <t>番茄</t>
  </si>
  <si>
    <t>fan1 qie2</t>
  </si>
  <si>
    <t>トマト</t>
  </si>
  <si>
    <t>fang芳1</t>
  </si>
  <si>
    <t>芳</t>
  </si>
  <si>
    <t>fang1</t>
  </si>
  <si>
    <t>かぐわしい</t>
  </si>
  <si>
    <t>fang方1</t>
  </si>
  <si>
    <t>方</t>
  </si>
  <si>
    <t>方便</t>
  </si>
  <si>
    <t>fang1 bian4</t>
  </si>
  <si>
    <t>便利</t>
    <rPh sb="0" eb="2">
      <t>ベンリ</t>
    </rPh>
    <phoneticPr fontId="9"/>
  </si>
  <si>
    <t>fei妃1</t>
  </si>
  <si>
    <t>妃</t>
  </si>
  <si>
    <t>贵妃鸡</t>
  </si>
  <si>
    <t>gui4 fei1 ji1</t>
  </si>
  <si>
    <t>鶏のワイン煮込み</t>
  </si>
  <si>
    <t>fei非1</t>
  </si>
  <si>
    <t>非</t>
  </si>
  <si>
    <t xml:space="preserve">非常 </t>
  </si>
  <si>
    <t>fei1 chang2</t>
  </si>
  <si>
    <t>とっても、非常に</t>
  </si>
  <si>
    <t>fei飞1</t>
  </si>
  <si>
    <t>飞</t>
  </si>
  <si>
    <t>飛</t>
  </si>
  <si>
    <t>飞机票</t>
  </si>
  <si>
    <t>fei1 ji1 piao4</t>
  </si>
  <si>
    <t>航空券</t>
    <rPh sb="0" eb="3">
      <t>コウクウケン</t>
    </rPh>
    <phoneticPr fontId="9"/>
  </si>
  <si>
    <t>fen氛1</t>
  </si>
  <si>
    <t>氛</t>
  </si>
  <si>
    <t>气氛</t>
  </si>
  <si>
    <t>qi4 fen1</t>
  </si>
  <si>
    <t>雰囲気、ムード</t>
  </si>
  <si>
    <t>fen分1</t>
  </si>
  <si>
    <t>分</t>
  </si>
  <si>
    <t>分钟</t>
  </si>
  <si>
    <t>fen1 zhong1</t>
  </si>
  <si>
    <t>（時間の）分</t>
  </si>
  <si>
    <t>feng峰1</t>
  </si>
  <si>
    <t>峰</t>
  </si>
  <si>
    <t>山峰</t>
  </si>
  <si>
    <t>shan1 feng1</t>
  </si>
  <si>
    <t>山の峰</t>
    <rPh sb="0" eb="1">
      <t>ヤマ</t>
    </rPh>
    <rPh sb="2" eb="3">
      <t>ミネ</t>
    </rPh>
    <phoneticPr fontId="9"/>
  </si>
  <si>
    <t>feng丰1</t>
  </si>
  <si>
    <t>丰</t>
  </si>
  <si>
    <t>豊</t>
  </si>
  <si>
    <t>丰富</t>
  </si>
  <si>
    <t>feng1 fu4</t>
  </si>
  <si>
    <t>豊富</t>
  </si>
  <si>
    <t>feng风1</t>
  </si>
  <si>
    <t>风</t>
  </si>
  <si>
    <t>風</t>
  </si>
  <si>
    <t>风景</t>
  </si>
  <si>
    <t>feng1 jing3</t>
  </si>
  <si>
    <t>風景</t>
  </si>
  <si>
    <t>feng封1</t>
  </si>
  <si>
    <t>封</t>
  </si>
  <si>
    <t>信封</t>
  </si>
  <si>
    <t>xin4 feng1</t>
  </si>
  <si>
    <t>封筒</t>
  </si>
  <si>
    <t>feng蜂1</t>
  </si>
  <si>
    <t>蜂</t>
  </si>
  <si>
    <t>mi4 feng1</t>
  </si>
  <si>
    <t>ミツバチ</t>
  </si>
  <si>
    <t>fu夫1</t>
  </si>
  <si>
    <t>夫</t>
  </si>
  <si>
    <t>大夫</t>
  </si>
  <si>
    <t>dai4 fu1</t>
  </si>
  <si>
    <t>医者</t>
  </si>
  <si>
    <t>fu傅1</t>
  </si>
  <si>
    <t>傅</t>
  </si>
  <si>
    <t>师傅</t>
  </si>
  <si>
    <t>shi1 fu0</t>
  </si>
  <si>
    <t>師匠</t>
  </si>
  <si>
    <t>fu肤1</t>
  </si>
  <si>
    <t>肤</t>
  </si>
  <si>
    <t>膚</t>
  </si>
  <si>
    <t>皮肤</t>
  </si>
  <si>
    <r>
      <t>fa乏</t>
    </r>
    <r>
      <rPr>
        <sz val="9"/>
        <color indexed="10"/>
        <rFont val="MS UI Gothic"/>
        <family val="3"/>
      </rPr>
      <t>2</t>
    </r>
  </si>
  <si>
    <t>乏</t>
  </si>
  <si>
    <t>フォーク</t>
  </si>
  <si>
    <t>缺乏</t>
  </si>
  <si>
    <t>que1 fa2</t>
  </si>
  <si>
    <t>不足する、欠ける</t>
    <rPh sb="0" eb="2">
      <t>フソク</t>
    </rPh>
    <rPh sb="5" eb="6">
      <t>カ</t>
    </rPh>
    <phoneticPr fontId="9"/>
  </si>
  <si>
    <t>fa罚2</t>
  </si>
  <si>
    <t>罚</t>
  </si>
  <si>
    <t>罰</t>
  </si>
  <si>
    <t>罚款</t>
  </si>
  <si>
    <t>fa2 kuan3</t>
  </si>
  <si>
    <t>罰金を取る</t>
  </si>
  <si>
    <t>fan凡2</t>
  </si>
  <si>
    <t>凡</t>
  </si>
  <si>
    <t>平凡</t>
  </si>
  <si>
    <t>ping2 fan2</t>
  </si>
  <si>
    <t>平凡</t>
    <rPh sb="0" eb="2">
      <t>ヘイボン</t>
    </rPh>
    <phoneticPr fontId="9"/>
  </si>
  <si>
    <t>fan烦2</t>
  </si>
  <si>
    <t>烦</t>
  </si>
  <si>
    <t>煩</t>
  </si>
  <si>
    <t>麻烦</t>
  </si>
  <si>
    <t>ma2 fan0</t>
  </si>
  <si>
    <t>fan繁2</t>
  </si>
  <si>
    <t>繁</t>
  </si>
  <si>
    <t>繁体字</t>
  </si>
  <si>
    <t>fan2 ti3 zi4</t>
  </si>
  <si>
    <t>繁ハン体字</t>
    <rPh sb="0" eb="1">
      <t>ハン</t>
    </rPh>
    <rPh sb="3" eb="4">
      <t>タイ</t>
    </rPh>
    <rPh sb="4" eb="5">
      <t>ジ</t>
    </rPh>
    <phoneticPr fontId="9"/>
  </si>
  <si>
    <t>fang房2</t>
  </si>
  <si>
    <t>房</t>
  </si>
  <si>
    <t>部屋</t>
  </si>
  <si>
    <t>房间</t>
  </si>
  <si>
    <t>fang2 jian1</t>
  </si>
  <si>
    <t>fang妨2</t>
  </si>
  <si>
    <t>妨</t>
  </si>
  <si>
    <t>妨碍</t>
  </si>
  <si>
    <t>fang2 ai4</t>
  </si>
  <si>
    <t>fang防2</t>
  </si>
  <si>
    <t>防</t>
  </si>
  <si>
    <t>预防</t>
  </si>
  <si>
    <t>yu4 fang2</t>
  </si>
  <si>
    <t>予防</t>
  </si>
  <si>
    <t>fo佛2</t>
  </si>
  <si>
    <t>佛</t>
  </si>
  <si>
    <t>佛寺</t>
  </si>
  <si>
    <t>fo2 si4</t>
  </si>
  <si>
    <t>寺</t>
  </si>
  <si>
    <t>fei肥2</t>
  </si>
  <si>
    <t>减肥</t>
  </si>
  <si>
    <t>jian3 fei2</t>
  </si>
  <si>
    <t>ダイエット</t>
  </si>
  <si>
    <t>fen焚2</t>
  </si>
  <si>
    <t>焚</t>
  </si>
  <si>
    <t>焚香</t>
  </si>
  <si>
    <t xml:space="preserve">fen2 xiang1 </t>
  </si>
  <si>
    <t>焼香する、線香をあげる</t>
    <rPh sb="0" eb="2">
      <t>ショウコウ</t>
    </rPh>
    <rPh sb="5" eb="7">
      <t>センコウ</t>
    </rPh>
    <phoneticPr fontId="9"/>
  </si>
  <si>
    <t>feng逢2</t>
  </si>
  <si>
    <t>逢</t>
  </si>
  <si>
    <t>逢凶化吉</t>
  </si>
  <si>
    <t>feng2 xiong1 hua4 ji2</t>
  </si>
  <si>
    <t>災い転じて福と成す</t>
    <rPh sb="0" eb="1">
      <t>ワザワ</t>
    </rPh>
    <rPh sb="2" eb="3">
      <t>テン</t>
    </rPh>
    <rPh sb="5" eb="6">
      <t>フク</t>
    </rPh>
    <rPh sb="7" eb="8">
      <t>ナ</t>
    </rPh>
    <phoneticPr fontId="9"/>
  </si>
  <si>
    <t>feng缝2</t>
  </si>
  <si>
    <t>缝</t>
  </si>
  <si>
    <t>縫</t>
  </si>
  <si>
    <t>缝扣子</t>
  </si>
  <si>
    <t>feng2 kou4 zi0</t>
  </si>
  <si>
    <t>ボタンをつける</t>
  </si>
  <si>
    <t>fu浮2</t>
  </si>
  <si>
    <t>浮</t>
  </si>
  <si>
    <t>磁悬浮</t>
  </si>
  <si>
    <t>ci2 xuan2 fu2</t>
  </si>
  <si>
    <t>リニアモーターカ</t>
  </si>
  <si>
    <t>fu福2</t>
  </si>
  <si>
    <t>福</t>
  </si>
  <si>
    <t>幸福</t>
  </si>
  <si>
    <t>xing4 fu2</t>
  </si>
  <si>
    <t>fu符2</t>
  </si>
  <si>
    <t>符</t>
  </si>
  <si>
    <t>反复符</t>
  </si>
  <si>
    <t>fan3 fu4 fu2</t>
  </si>
  <si>
    <t>（音楽）リピート記号</t>
  </si>
  <si>
    <t>fu服2</t>
  </si>
  <si>
    <t>服</t>
  </si>
  <si>
    <t>舒服</t>
  </si>
  <si>
    <t>shu1 fu0</t>
  </si>
  <si>
    <t>気持ちがいい</t>
  </si>
  <si>
    <t>fu扶2</t>
  </si>
  <si>
    <t>扶</t>
  </si>
  <si>
    <t>电动扶梯</t>
  </si>
  <si>
    <t>dian4 dong4 fu2 ti1</t>
  </si>
  <si>
    <t>エスカレーター</t>
  </si>
  <si>
    <t>fa法3</t>
  </si>
  <si>
    <t>法</t>
  </si>
  <si>
    <t>办法</t>
  </si>
  <si>
    <t>ban4 fa3</t>
  </si>
  <si>
    <t>fan反3</t>
  </si>
  <si>
    <t>反</t>
  </si>
  <si>
    <t>反复</t>
  </si>
  <si>
    <t>fan3 fu4</t>
  </si>
  <si>
    <t>繰り返す</t>
  </si>
  <si>
    <t>fan返3</t>
  </si>
  <si>
    <t>返</t>
  </si>
  <si>
    <t>往返</t>
  </si>
  <si>
    <r>
      <rPr>
        <b/>
        <sz val="14"/>
        <color indexed="10"/>
        <rFont val="MS UI Gothic"/>
        <family val="3"/>
      </rPr>
      <t>wang3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fan3</t>
    </r>
  </si>
  <si>
    <t>fang访3</t>
  </si>
  <si>
    <t>访</t>
  </si>
  <si>
    <t>訪</t>
  </si>
  <si>
    <t>访问</t>
  </si>
  <si>
    <t>fang3 wen4</t>
  </si>
  <si>
    <t>訪問する、</t>
  </si>
  <si>
    <t>fang纺3</t>
  </si>
  <si>
    <t>纺</t>
  </si>
  <si>
    <t>紡</t>
  </si>
  <si>
    <t>纺织</t>
  </si>
  <si>
    <t>fang3 zhi1</t>
  </si>
  <si>
    <t>紡績</t>
  </si>
  <si>
    <t>fang仿3</t>
  </si>
  <si>
    <t>仿</t>
  </si>
  <si>
    <t>仿佛</t>
  </si>
  <si>
    <t>fang3 fu2</t>
  </si>
  <si>
    <t>あたかも～のようだ</t>
  </si>
  <si>
    <t>fou否3</t>
  </si>
  <si>
    <t>否</t>
  </si>
  <si>
    <t>是否</t>
  </si>
  <si>
    <t>shi4 fou3</t>
  </si>
  <si>
    <t>・・・かどうか</t>
  </si>
  <si>
    <t>fen粉3</t>
  </si>
  <si>
    <t>粉</t>
  </si>
  <si>
    <t>干粉</t>
  </si>
  <si>
    <t>gan1 fen3</t>
  </si>
  <si>
    <t>はるさめ</t>
  </si>
  <si>
    <t>fu腐3</t>
  </si>
  <si>
    <t>腐</t>
  </si>
  <si>
    <t>麻婆豆腐</t>
  </si>
  <si>
    <t>ma2 po2 dou4 fu0</t>
  </si>
  <si>
    <t>fu府3</t>
  </si>
  <si>
    <t>府</t>
  </si>
  <si>
    <t>政府</t>
  </si>
  <si>
    <t>zheng4 fu3</t>
  </si>
  <si>
    <t>政府</t>
  </si>
  <si>
    <t>fu俯3</t>
  </si>
  <si>
    <t>俯</t>
  </si>
  <si>
    <t>俯卧</t>
  </si>
  <si>
    <t>fu3 wo4</t>
  </si>
  <si>
    <t>fu辅3</t>
  </si>
  <si>
    <t>辅</t>
  </si>
  <si>
    <t>辅导</t>
  </si>
  <si>
    <r>
      <rPr>
        <b/>
        <sz val="14"/>
        <color indexed="10"/>
        <rFont val="MS UI Gothic"/>
        <family val="3"/>
      </rPr>
      <t>fu3</t>
    </r>
    <r>
      <rPr>
        <sz val="14"/>
        <rFont val="MS UI Gothic"/>
        <family val="3"/>
      </rPr>
      <t xml:space="preserve"> dao3</t>
    </r>
  </si>
  <si>
    <t>補導する、指導（する）</t>
    <rPh sb="0" eb="2">
      <t>ホドウ</t>
    </rPh>
    <rPh sb="5" eb="7">
      <t>シドウ</t>
    </rPh>
    <phoneticPr fontId="9"/>
  </si>
  <si>
    <t>fa发4</t>
  </si>
  <si>
    <t>发型</t>
  </si>
  <si>
    <t>fa4 xing2</t>
  </si>
  <si>
    <t>髪形</t>
    <rPh sb="0" eb="2">
      <t>カミガタ</t>
    </rPh>
    <phoneticPr fontId="9"/>
  </si>
  <si>
    <t>fan范4</t>
  </si>
  <si>
    <t>范</t>
  </si>
  <si>
    <t>範</t>
  </si>
  <si>
    <t>模范</t>
  </si>
  <si>
    <t>mo2 fan4</t>
  </si>
  <si>
    <t>模範、手本</t>
  </si>
  <si>
    <t>fan犯4</t>
  </si>
  <si>
    <t>犯</t>
  </si>
  <si>
    <t>犯罪</t>
  </si>
  <si>
    <t>fan4 zui4</t>
  </si>
  <si>
    <t>犯罪（をおかす）</t>
  </si>
  <si>
    <t>fan饭4</t>
  </si>
  <si>
    <t>饭</t>
  </si>
  <si>
    <t>飯</t>
  </si>
  <si>
    <t xml:space="preserve">饭馆 </t>
  </si>
  <si>
    <t>fan4 guan3</t>
  </si>
  <si>
    <t>ﾚｽﾄﾗﾝ、料理店</t>
  </si>
  <si>
    <t>fang放4</t>
  </si>
  <si>
    <t>放</t>
  </si>
  <si>
    <t>放心</t>
  </si>
  <si>
    <t>fang4 xin1</t>
  </si>
  <si>
    <t>安心する</t>
  </si>
  <si>
    <t>fei废4</t>
  </si>
  <si>
    <t>废</t>
  </si>
  <si>
    <t>廃</t>
  </si>
  <si>
    <t>废物</t>
  </si>
  <si>
    <t>fei4 wu4</t>
  </si>
  <si>
    <t>廃棄物</t>
  </si>
  <si>
    <t>fei肺4</t>
  </si>
  <si>
    <t>肺</t>
  </si>
  <si>
    <t>fei4</t>
  </si>
  <si>
    <t>fei费4</t>
  </si>
  <si>
    <t>费</t>
  </si>
  <si>
    <t>費</t>
  </si>
  <si>
    <t>浪费</t>
  </si>
  <si>
    <t>lang4 fei4</t>
  </si>
  <si>
    <t>浪費</t>
  </si>
  <si>
    <t>fen奋4</t>
  </si>
  <si>
    <t>奋</t>
  </si>
  <si>
    <t>奮</t>
  </si>
  <si>
    <t>勤奋</t>
  </si>
  <si>
    <t>qin2 fen4</t>
  </si>
  <si>
    <t>勤勉である</t>
  </si>
  <si>
    <t>fen粪4</t>
  </si>
  <si>
    <t>粪</t>
  </si>
  <si>
    <t>糞</t>
  </si>
  <si>
    <t>粪</t>
  </si>
  <si>
    <t>fen4</t>
  </si>
  <si>
    <t>くそ、大便</t>
    <rPh sb="3" eb="5">
      <t>ダイベン</t>
    </rPh>
    <phoneticPr fontId="9"/>
  </si>
  <si>
    <t>fen份4</t>
  </si>
  <si>
    <t>份</t>
  </si>
  <si>
    <t>一份</t>
  </si>
  <si>
    <t>yi2 fen4</t>
  </si>
  <si>
    <t>食べ物一人前</t>
    <rPh sb="0" eb="1">
      <t>タ</t>
    </rPh>
    <rPh sb="2" eb="3">
      <t>モノ</t>
    </rPh>
    <rPh sb="3" eb="6">
      <t>イチニンマエ</t>
    </rPh>
    <phoneticPr fontId="9"/>
  </si>
  <si>
    <t>fen分4</t>
  </si>
  <si>
    <t>水分</t>
  </si>
  <si>
    <t>shui3 fen4</t>
  </si>
  <si>
    <t>水分</t>
    <rPh sb="0" eb="2">
      <t>スイブン</t>
    </rPh>
    <phoneticPr fontId="9"/>
  </si>
  <si>
    <t>feng凤4</t>
  </si>
  <si>
    <t>凤</t>
  </si>
  <si>
    <t>鳳</t>
  </si>
  <si>
    <t>凤梨</t>
  </si>
  <si>
    <t>feng4 li2</t>
  </si>
  <si>
    <t>パイナップル</t>
  </si>
  <si>
    <t>feng奉4</t>
  </si>
  <si>
    <t>奉</t>
  </si>
  <si>
    <t>奉陪</t>
  </si>
  <si>
    <t>feng4 pei2</t>
  </si>
  <si>
    <t>fu覆4</t>
  </si>
  <si>
    <t>覆</t>
  </si>
  <si>
    <t>覆盖</t>
  </si>
  <si>
    <t>fu4 gai4</t>
  </si>
  <si>
    <t>覆う</t>
    <rPh sb="0" eb="1">
      <t>オオ</t>
    </rPh>
    <phoneticPr fontId="9"/>
  </si>
  <si>
    <t>fu妇4</t>
  </si>
  <si>
    <t>妇</t>
  </si>
  <si>
    <t>婦</t>
  </si>
  <si>
    <t>妇人</t>
  </si>
  <si>
    <t>fu4 ren2</t>
  </si>
  <si>
    <t>婦人</t>
    <rPh sb="0" eb="2">
      <t>フジン</t>
    </rPh>
    <phoneticPr fontId="9"/>
  </si>
  <si>
    <t>fu负4</t>
  </si>
  <si>
    <t>负</t>
  </si>
  <si>
    <t>負</t>
  </si>
  <si>
    <t>欺负</t>
  </si>
  <si>
    <t>qi1 fu0</t>
  </si>
  <si>
    <t>いじめる</t>
  </si>
  <si>
    <t>fu父4</t>
  </si>
  <si>
    <t>父</t>
  </si>
  <si>
    <t>fu富4</t>
  </si>
  <si>
    <t>富</t>
  </si>
  <si>
    <t>fu附4</t>
  </si>
  <si>
    <t>附</t>
  </si>
  <si>
    <t>附近</t>
  </si>
  <si>
    <t>fu4 jin4</t>
  </si>
  <si>
    <t>付近</t>
  </si>
  <si>
    <t>fu付4</t>
  </si>
  <si>
    <t>付</t>
  </si>
  <si>
    <t>先付</t>
  </si>
  <si>
    <t>xian1 fu4</t>
  </si>
  <si>
    <r>
      <t>先払い (先付</t>
    </r>
    <r>
      <rPr>
        <sz val="14"/>
        <rFont val="Arial Unicode MS"/>
        <family val="3"/>
      </rPr>
      <t>钱</t>
    </r>
    <r>
      <rPr>
        <sz val="14"/>
        <rFont val="MS UI Gothic"/>
        <family val="3"/>
      </rPr>
      <t>)</t>
    </r>
  </si>
  <si>
    <t>fu复4</t>
  </si>
  <si>
    <t>复</t>
  </si>
  <si>
    <t>複</t>
  </si>
  <si>
    <t>复杂</t>
  </si>
  <si>
    <t>fu4 za2</t>
  </si>
  <si>
    <t>複雑</t>
  </si>
  <si>
    <t>fu腹4</t>
  </si>
  <si>
    <t>腹</t>
  </si>
  <si>
    <t>腹泻</t>
  </si>
  <si>
    <t>fu4 xie4</t>
  </si>
  <si>
    <t>原を下す、下痢する</t>
  </si>
  <si>
    <t>fu副4</t>
  </si>
  <si>
    <t>副</t>
  </si>
  <si>
    <t>副主席</t>
  </si>
  <si>
    <t>fu4 zhu3 xi2</t>
  </si>
  <si>
    <t>副主席</t>
    <rPh sb="0" eb="3">
      <t>フクシュセキ</t>
    </rPh>
    <phoneticPr fontId="9"/>
  </si>
  <si>
    <t>da搭1</t>
  </si>
  <si>
    <t>搭</t>
  </si>
  <si>
    <t>白搭</t>
  </si>
  <si>
    <t>bai2 da1</t>
  </si>
  <si>
    <t>無駄である</t>
  </si>
  <si>
    <t>dai呆1</t>
  </si>
  <si>
    <t>呆</t>
  </si>
  <si>
    <t>发呆</t>
  </si>
  <si>
    <t>fa1 dai1</t>
  </si>
  <si>
    <t>ぼんやりする、ぽかんとする</t>
  </si>
  <si>
    <t>dai待1</t>
  </si>
  <si>
    <t>待</t>
  </si>
  <si>
    <t>待着</t>
  </si>
  <si>
    <t>dai1 zhe0</t>
  </si>
  <si>
    <t>じっとしている</t>
  </si>
  <si>
    <t>dan耽1</t>
  </si>
  <si>
    <t>耽</t>
  </si>
  <si>
    <t>耽误了你的时间</t>
  </si>
  <si>
    <t>dan1 wu0 le0 ni3 de0 shi2 jian1</t>
  </si>
  <si>
    <t>お手間を取らせました</t>
    <rPh sb="1" eb="3">
      <t>テマ</t>
    </rPh>
    <rPh sb="4" eb="5">
      <t>ト</t>
    </rPh>
    <phoneticPr fontId="9"/>
  </si>
  <si>
    <t>dan担1</t>
  </si>
  <si>
    <t>担</t>
  </si>
  <si>
    <t>担心</t>
  </si>
  <si>
    <t>dan1 xin1</t>
  </si>
  <si>
    <t>心配する</t>
  </si>
  <si>
    <t>dan单1</t>
  </si>
  <si>
    <t>单</t>
  </si>
  <si>
    <t>単</t>
  </si>
  <si>
    <t>简单</t>
  </si>
  <si>
    <t>jian3 dan1</t>
  </si>
  <si>
    <t>簡単</t>
  </si>
  <si>
    <t>dao叨1</t>
  </si>
  <si>
    <t>叨</t>
  </si>
  <si>
    <t>叨念</t>
  </si>
  <si>
    <t>dao1 nian4</t>
  </si>
  <si>
    <t>うわさする、話題にする</t>
  </si>
  <si>
    <t>dao刀1</t>
  </si>
  <si>
    <t>刀</t>
  </si>
  <si>
    <t>剪刀</t>
  </si>
  <si>
    <t>jian3 dao1</t>
  </si>
  <si>
    <t>はさみ</t>
  </si>
  <si>
    <t>dang当1</t>
  </si>
  <si>
    <t>当</t>
  </si>
  <si>
    <t>当然</t>
  </si>
  <si>
    <t>dang1 ran2</t>
  </si>
  <si>
    <t>dou兜1</t>
  </si>
  <si>
    <t>兜</t>
  </si>
  <si>
    <t>ポケット</t>
  </si>
  <si>
    <t>兜儿</t>
  </si>
  <si>
    <t>dou1 er0</t>
  </si>
  <si>
    <t>dou都1</t>
  </si>
  <si>
    <t>都</t>
  </si>
  <si>
    <t>dou1</t>
  </si>
  <si>
    <t>皆</t>
  </si>
  <si>
    <t>dong冬1</t>
  </si>
  <si>
    <t>冬</t>
  </si>
  <si>
    <t>冬天</t>
  </si>
  <si>
    <t>dong1 tian1</t>
  </si>
  <si>
    <t>dong东1</t>
  </si>
  <si>
    <t>东</t>
  </si>
  <si>
    <t>東</t>
  </si>
  <si>
    <t>东西</t>
  </si>
  <si>
    <t>dong1 xi0</t>
  </si>
  <si>
    <t>xi物　(1)東と西</t>
  </si>
  <si>
    <t>deng灯1</t>
  </si>
  <si>
    <t>灯</t>
  </si>
  <si>
    <t>電灯</t>
    <rPh sb="0" eb="2">
      <t>デントウ</t>
    </rPh>
    <phoneticPr fontId="9"/>
  </si>
  <si>
    <t>灯泡</t>
  </si>
  <si>
    <t>deng1 pao4</t>
  </si>
  <si>
    <t>deng登1</t>
  </si>
  <si>
    <t>登</t>
  </si>
  <si>
    <t>登记</t>
  </si>
  <si>
    <t>deng1 ji4</t>
  </si>
  <si>
    <t>チェックイン</t>
  </si>
  <si>
    <t>di低1</t>
  </si>
  <si>
    <t>低</t>
  </si>
  <si>
    <t>低得多</t>
  </si>
  <si>
    <t>di1 de0 duo1</t>
  </si>
  <si>
    <t>ずっと低い</t>
  </si>
  <si>
    <t>di堤1</t>
  </si>
  <si>
    <t>堤</t>
  </si>
  <si>
    <t>堤防</t>
  </si>
  <si>
    <t>di1 fang2</t>
  </si>
  <si>
    <t>堤防</t>
    <rPh sb="0" eb="2">
      <t>テイボウ</t>
    </rPh>
    <phoneticPr fontId="9"/>
  </si>
  <si>
    <t>di滴1</t>
  </si>
  <si>
    <t>滴</t>
  </si>
  <si>
    <t>滴眼药</t>
  </si>
  <si>
    <t>di1 yan3 yao4</t>
  </si>
  <si>
    <t>目薬をさす</t>
    <rPh sb="0" eb="2">
      <t>メグスリ</t>
    </rPh>
    <phoneticPr fontId="9"/>
  </si>
  <si>
    <t>die跌1</t>
  </si>
  <si>
    <t>跌</t>
  </si>
  <si>
    <t>跌得很快</t>
  </si>
  <si>
    <t>die1 de0 hen3 kuai4</t>
  </si>
  <si>
    <t>価格が早く下降する</t>
  </si>
  <si>
    <t>dian颠1</t>
  </si>
  <si>
    <t>颠</t>
  </si>
  <si>
    <t>颠倒</t>
  </si>
  <si>
    <t>dian1 dao3</t>
  </si>
  <si>
    <t>さかさまにする、あべこべにする</t>
  </si>
  <si>
    <t>diu丢1</t>
  </si>
  <si>
    <t>丢</t>
  </si>
  <si>
    <t>丢了</t>
  </si>
  <si>
    <t>diu1 le0</t>
  </si>
  <si>
    <t>失くす</t>
  </si>
  <si>
    <t>ding丁1</t>
  </si>
  <si>
    <t>丁</t>
  </si>
  <si>
    <t>布丁</t>
  </si>
  <si>
    <t>bu4 ding1</t>
  </si>
  <si>
    <t>プリン</t>
  </si>
  <si>
    <t>du都1</t>
  </si>
  <si>
    <t>都市</t>
  </si>
  <si>
    <t>du1 shi4</t>
  </si>
  <si>
    <t>都市</t>
  </si>
  <si>
    <t>du督1</t>
  </si>
  <si>
    <t>督</t>
  </si>
  <si>
    <t>监督</t>
  </si>
  <si>
    <t>jian1 du1</t>
  </si>
  <si>
    <t>監督する</t>
    <rPh sb="0" eb="2">
      <t>カントク</t>
    </rPh>
    <phoneticPr fontId="9"/>
  </si>
  <si>
    <t>duo多1</t>
  </si>
  <si>
    <t>多</t>
  </si>
  <si>
    <t>好多</t>
  </si>
  <si>
    <t>hao3 duo1</t>
  </si>
  <si>
    <t>多くの、沢山</t>
  </si>
  <si>
    <t>duan端1</t>
  </si>
  <si>
    <t>端</t>
  </si>
  <si>
    <t>尖端技术</t>
  </si>
  <si>
    <t>jian1 duan1 ji4 shu4</t>
  </si>
  <si>
    <t>先端技術</t>
  </si>
  <si>
    <t>dui堆1</t>
  </si>
  <si>
    <t>堆</t>
  </si>
  <si>
    <t>堆积</t>
  </si>
  <si>
    <t>dui1 ji1</t>
  </si>
  <si>
    <t>積み上げる</t>
    <rPh sb="0" eb="1">
      <t>ツ</t>
    </rPh>
    <rPh sb="2" eb="3">
      <t>ア</t>
    </rPh>
    <phoneticPr fontId="9"/>
  </si>
  <si>
    <t>dun吨1</t>
  </si>
  <si>
    <t>吨</t>
  </si>
  <si>
    <t>トン</t>
  </si>
  <si>
    <t>公吨</t>
  </si>
  <si>
    <t>gong1 dun1</t>
  </si>
  <si>
    <t>da答2</t>
  </si>
  <si>
    <t>答</t>
  </si>
  <si>
    <t>答复</t>
  </si>
  <si>
    <t>da2 fu4</t>
  </si>
  <si>
    <t>回答（する）、返答（する）</t>
  </si>
  <si>
    <t>da达2</t>
  </si>
  <si>
    <t>达</t>
  </si>
  <si>
    <t>達</t>
  </si>
  <si>
    <t>发达</t>
  </si>
  <si>
    <t>fa1 da2</t>
  </si>
  <si>
    <t>発達する</t>
  </si>
  <si>
    <t>de德2</t>
  </si>
  <si>
    <t>德</t>
  </si>
  <si>
    <t>徳</t>
  </si>
  <si>
    <t>德国</t>
  </si>
  <si>
    <t>de2 guo2</t>
  </si>
  <si>
    <t>ドイツ</t>
  </si>
  <si>
    <t>de得2</t>
  </si>
  <si>
    <t>得</t>
  </si>
  <si>
    <t>得到</t>
  </si>
  <si>
    <t>de2 dao4</t>
  </si>
  <si>
    <t>得る、手に入れる</t>
  </si>
  <si>
    <t>di的2</t>
  </si>
  <si>
    <t>的</t>
  </si>
  <si>
    <t>的确</t>
  </si>
  <si>
    <t>di2 que4</t>
  </si>
  <si>
    <t>確かに</t>
  </si>
  <si>
    <t>die叠2</t>
  </si>
  <si>
    <t>叠</t>
  </si>
  <si>
    <t>重叠</t>
  </si>
  <si>
    <t>chong2 die2</t>
  </si>
  <si>
    <t>重なり合う</t>
    <rPh sb="0" eb="1">
      <t>カサ</t>
    </rPh>
    <rPh sb="3" eb="4">
      <t>ア</t>
    </rPh>
    <phoneticPr fontId="9"/>
  </si>
  <si>
    <t>die碟2</t>
  </si>
  <si>
    <t>碟</t>
  </si>
  <si>
    <t>碟子</t>
  </si>
  <si>
    <t>die2 zi0</t>
  </si>
  <si>
    <t>皿</t>
  </si>
  <si>
    <t>du独2</t>
  </si>
  <si>
    <t>独</t>
  </si>
  <si>
    <t>独立</t>
    <rPh sb="0" eb="2">
      <t>ドクリツ</t>
    </rPh>
    <phoneticPr fontId="9"/>
  </si>
  <si>
    <t>独立</t>
  </si>
  <si>
    <t>du2 li4</t>
  </si>
  <si>
    <t>du读2</t>
  </si>
  <si>
    <t>读</t>
  </si>
  <si>
    <t>読</t>
  </si>
  <si>
    <t>读书</t>
  </si>
  <si>
    <t>du2 shu1</t>
  </si>
  <si>
    <t>本を読む</t>
    <rPh sb="0" eb="1">
      <t>ホン</t>
    </rPh>
    <rPh sb="2" eb="3">
      <t>ヨ</t>
    </rPh>
    <phoneticPr fontId="9"/>
  </si>
  <si>
    <t>du毒2</t>
  </si>
  <si>
    <t>毒</t>
  </si>
  <si>
    <t xml:space="preserve">中毒 </t>
  </si>
  <si>
    <t>zhong4 du2</t>
  </si>
  <si>
    <t>中毒</t>
  </si>
  <si>
    <t>duo夺2</t>
  </si>
  <si>
    <t>夺</t>
  </si>
  <si>
    <t>夺金牌</t>
  </si>
  <si>
    <t>duo2 jin1 pai2</t>
  </si>
  <si>
    <t>金メダルを勝ち取る</t>
    <rPh sb="0" eb="1">
      <t>キン</t>
    </rPh>
    <rPh sb="5" eb="6">
      <t>カ</t>
    </rPh>
    <rPh sb="7" eb="8">
      <t>ト</t>
    </rPh>
    <phoneticPr fontId="9"/>
  </si>
  <si>
    <t>da打3</t>
  </si>
  <si>
    <t>打</t>
  </si>
  <si>
    <t>打算</t>
  </si>
  <si>
    <t>da3 suan0</t>
  </si>
  <si>
    <t>～するつもり</t>
  </si>
  <si>
    <t>dan胆3</t>
  </si>
  <si>
    <t>胆</t>
  </si>
  <si>
    <t>肝</t>
  </si>
  <si>
    <t>提心吊胆</t>
  </si>
  <si>
    <t>ti2 xin1 diao4 dan3</t>
  </si>
  <si>
    <t>おっかなびっくり心中ドキドキ</t>
  </si>
  <si>
    <t>dao岛3</t>
  </si>
  <si>
    <t>岛</t>
  </si>
  <si>
    <t>島</t>
  </si>
  <si>
    <t>青岛</t>
  </si>
  <si>
    <t>qing1 dao3</t>
  </si>
  <si>
    <t>青島</t>
    <rPh sb="0" eb="2">
      <t>アオシマ</t>
    </rPh>
    <phoneticPr fontId="9"/>
  </si>
  <si>
    <t>dao蹈3</t>
  </si>
  <si>
    <t>蹈</t>
  </si>
  <si>
    <t>舞蹈</t>
  </si>
  <si>
    <r>
      <t>wu3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dao3</t>
    </r>
  </si>
  <si>
    <t>ダンス（を踊る）</t>
  </si>
  <si>
    <t>dao倒3</t>
  </si>
  <si>
    <t>倒</t>
  </si>
  <si>
    <t>摔倒</t>
  </si>
  <si>
    <t>shuai1 dao3</t>
  </si>
  <si>
    <t>つまづいて転ぶ</t>
  </si>
  <si>
    <t>dao导3</t>
  </si>
  <si>
    <t>导</t>
  </si>
  <si>
    <t>導</t>
  </si>
  <si>
    <t>导游</t>
  </si>
  <si>
    <t>dao3 you2</t>
  </si>
  <si>
    <t>ガイド</t>
  </si>
  <si>
    <t>dou陡3</t>
  </si>
  <si>
    <t>陡</t>
  </si>
  <si>
    <t>陡坡</t>
  </si>
  <si>
    <t>dou3 po1</t>
  </si>
  <si>
    <t>急勾配</t>
    <rPh sb="0" eb="1">
      <t>キュウ</t>
    </rPh>
    <rPh sb="1" eb="3">
      <t>コウバイ</t>
    </rPh>
    <phoneticPr fontId="9"/>
  </si>
  <si>
    <t>dou抖3</t>
  </si>
  <si>
    <t>抖</t>
  </si>
  <si>
    <t>发抖</t>
  </si>
  <si>
    <t>fa1 dou3</t>
  </si>
  <si>
    <t>身震いする</t>
  </si>
  <si>
    <t>dong懂3</t>
  </si>
  <si>
    <t>懂</t>
  </si>
  <si>
    <t>看懂</t>
  </si>
  <si>
    <t>kan4 dong3</t>
  </si>
  <si>
    <t>見て分かる</t>
    <rPh sb="0" eb="1">
      <t>ミ</t>
    </rPh>
    <rPh sb="2" eb="3">
      <t>ワ</t>
    </rPh>
    <phoneticPr fontId="9"/>
  </si>
  <si>
    <t>dei得3</t>
  </si>
  <si>
    <t>我得走了</t>
  </si>
  <si>
    <t>wo3 dei3 zou3 le0</t>
  </si>
  <si>
    <t>行かなければならない</t>
    <rPh sb="0" eb="1">
      <t>イ</t>
    </rPh>
    <phoneticPr fontId="9"/>
  </si>
  <si>
    <t>deng等3</t>
  </si>
  <si>
    <t>等</t>
  </si>
  <si>
    <t>等待</t>
  </si>
  <si>
    <t>deng3 dai4</t>
  </si>
  <si>
    <t>待つ（待　に待つの意味は無い）</t>
  </si>
  <si>
    <t>di底3</t>
  </si>
  <si>
    <t>底</t>
  </si>
  <si>
    <t>到底</t>
  </si>
  <si>
    <t>dao4 di3</t>
  </si>
  <si>
    <t>いったい</t>
  </si>
  <si>
    <t>dian典3</t>
  </si>
  <si>
    <t>典</t>
  </si>
  <si>
    <t>辞典</t>
  </si>
  <si>
    <t>ci2 dian3</t>
  </si>
  <si>
    <t>辞書</t>
  </si>
  <si>
    <t>dian点3</t>
  </si>
  <si>
    <t>点</t>
  </si>
  <si>
    <t>弱点</t>
  </si>
  <si>
    <t>ruo4 dian3</t>
  </si>
  <si>
    <t>ding顶3</t>
  </si>
  <si>
    <t>顶</t>
  </si>
  <si>
    <t>頂</t>
  </si>
  <si>
    <t>山顶</t>
  </si>
  <si>
    <t>shan1 ding3</t>
  </si>
  <si>
    <t>山頂</t>
    <rPh sb="0" eb="2">
      <t>サンチョウ</t>
    </rPh>
    <phoneticPr fontId="9"/>
  </si>
  <si>
    <t>du赌3</t>
  </si>
  <si>
    <t>赌</t>
  </si>
  <si>
    <t>賭</t>
  </si>
  <si>
    <t>打赌</t>
  </si>
  <si>
    <r>
      <t>da3</t>
    </r>
    <r>
      <rPr>
        <sz val="14"/>
        <rFont val="MS UI Gothic"/>
        <family val="3"/>
      </rPr>
      <t xml:space="preserve"> du3</t>
    </r>
  </si>
  <si>
    <t>賭けをする</t>
  </si>
  <si>
    <t>du堵3</t>
  </si>
  <si>
    <t>堵</t>
  </si>
  <si>
    <t>堵车</t>
  </si>
  <si>
    <t>du3 che1</t>
  </si>
  <si>
    <t>車が混んでいる</t>
  </si>
  <si>
    <t>duo朵3</t>
  </si>
  <si>
    <t>朵</t>
  </si>
  <si>
    <t>两只耳朵</t>
  </si>
  <si>
    <r>
      <t>liang3 zhi1</t>
    </r>
    <r>
      <rPr>
        <sz val="14"/>
        <color indexed="10"/>
        <rFont val="MS UI Gothic"/>
        <family val="3"/>
      </rPr>
      <t xml:space="preserve"> </t>
    </r>
    <r>
      <rPr>
        <b/>
        <sz val="14"/>
        <color indexed="10"/>
        <rFont val="MS UI Gothic"/>
        <family val="3"/>
      </rPr>
      <t xml:space="preserve">er3 </t>
    </r>
    <r>
      <rPr>
        <sz val="14"/>
        <rFont val="MS UI Gothic"/>
        <family val="3"/>
      </rPr>
      <t>duo0</t>
    </r>
  </si>
  <si>
    <t>両耳</t>
  </si>
  <si>
    <t>duo躲3</t>
  </si>
  <si>
    <t>躲</t>
  </si>
  <si>
    <t>闪躲</t>
  </si>
  <si>
    <r>
      <t>shan3</t>
    </r>
    <r>
      <rPr>
        <sz val="14"/>
        <rFont val="MS UI Gothic"/>
        <family val="3"/>
      </rPr>
      <t xml:space="preserve"> duo3</t>
    </r>
  </si>
  <si>
    <t>よける、避ける</t>
  </si>
  <si>
    <t>duan短3</t>
  </si>
  <si>
    <t>短</t>
  </si>
  <si>
    <t>短い</t>
  </si>
  <si>
    <t>duan3</t>
  </si>
  <si>
    <t>dun盹3</t>
  </si>
  <si>
    <t>盹</t>
  </si>
  <si>
    <t>打盹儿</t>
  </si>
  <si>
    <r>
      <t xml:space="preserve">da3 </t>
    </r>
    <r>
      <rPr>
        <sz val="14"/>
        <rFont val="MS UI Gothic"/>
        <family val="3"/>
      </rPr>
      <t>dun3 r</t>
    </r>
  </si>
  <si>
    <t>居眠りをする、うとうとする</t>
  </si>
  <si>
    <t>da大4</t>
  </si>
  <si>
    <t>大</t>
  </si>
  <si>
    <t>大概</t>
  </si>
  <si>
    <t>da4 gai4</t>
  </si>
  <si>
    <t>だいたい</t>
  </si>
  <si>
    <t>dai贷4</t>
  </si>
  <si>
    <t>贷</t>
  </si>
  <si>
    <t>貸</t>
  </si>
  <si>
    <t>贷款</t>
  </si>
  <si>
    <t>dai4 kuan3</t>
  </si>
  <si>
    <t>金を貸し付ける、ローン</t>
  </si>
  <si>
    <t>dai袋4</t>
  </si>
  <si>
    <t>袋</t>
  </si>
  <si>
    <t>塑料袋</t>
  </si>
  <si>
    <t>su4 liao4 dai4</t>
  </si>
  <si>
    <t>ビニール袋</t>
  </si>
  <si>
    <t>dai戴4</t>
  </si>
  <si>
    <t>戴</t>
  </si>
  <si>
    <t>戴绿帽子</t>
  </si>
  <si>
    <t>dai4 lv4 mao4 zi0</t>
  </si>
  <si>
    <t>妻が浮気しているのに気づかない夫</t>
  </si>
  <si>
    <t>dai代4</t>
  </si>
  <si>
    <t>代</t>
  </si>
  <si>
    <t>现代</t>
  </si>
  <si>
    <t>xian4 dai4</t>
  </si>
  <si>
    <t>現代</t>
  </si>
  <si>
    <t>dai带4</t>
  </si>
  <si>
    <t>带</t>
  </si>
  <si>
    <t>帯</t>
  </si>
  <si>
    <t>领带</t>
  </si>
  <si>
    <t>ling3 dai4</t>
  </si>
  <si>
    <t>ネクタイ</t>
  </si>
  <si>
    <t>dai待4</t>
  </si>
  <si>
    <t>接待</t>
  </si>
  <si>
    <t>jie1 dai4</t>
  </si>
  <si>
    <t>接待する</t>
  </si>
  <si>
    <t>dan但4</t>
  </si>
  <si>
    <t>但</t>
  </si>
  <si>
    <t>但是</t>
  </si>
  <si>
    <t>dan4 shi4</t>
  </si>
  <si>
    <t>しかし</t>
  </si>
  <si>
    <t>dan淡4</t>
  </si>
  <si>
    <t>淡</t>
  </si>
  <si>
    <t>冷淡</t>
  </si>
  <si>
    <t>leng3 dan4</t>
  </si>
  <si>
    <t>dan蛋4</t>
  </si>
  <si>
    <t>蛋</t>
  </si>
  <si>
    <t>蛋糕</t>
  </si>
  <si>
    <t>dan4 gao1</t>
  </si>
  <si>
    <t>カステラスポンジケーキ</t>
  </si>
  <si>
    <t>dan诞4</t>
  </si>
  <si>
    <t>诞</t>
  </si>
  <si>
    <t>誕</t>
  </si>
  <si>
    <t>誕生日</t>
    <rPh sb="0" eb="3">
      <t>タンジョウビ</t>
    </rPh>
    <phoneticPr fontId="9"/>
  </si>
  <si>
    <t>圣诞节</t>
  </si>
  <si>
    <t>sheng4 dan4 jie2</t>
  </si>
  <si>
    <t>クリスマス</t>
  </si>
  <si>
    <t>dao道4</t>
  </si>
  <si>
    <t>道</t>
  </si>
  <si>
    <t>道路</t>
  </si>
  <si>
    <t>dao4 lu4</t>
  </si>
  <si>
    <t>道路</t>
    <rPh sb="0" eb="2">
      <t>ドウロ</t>
    </rPh>
    <phoneticPr fontId="9"/>
  </si>
  <si>
    <t>dao倒4</t>
  </si>
  <si>
    <t>倒睫</t>
  </si>
  <si>
    <t>dao4 jie2</t>
  </si>
  <si>
    <t>逆さ睫毛</t>
    <rPh sb="0" eb="1">
      <t>サカ</t>
    </rPh>
    <rPh sb="2" eb="4">
      <t>マツゲ</t>
    </rPh>
    <phoneticPr fontId="9"/>
  </si>
  <si>
    <t>dao到4</t>
  </si>
  <si>
    <t>到</t>
  </si>
  <si>
    <t>得到</t>
  </si>
  <si>
    <t>de2 dao4</t>
  </si>
  <si>
    <t>dang档4</t>
  </si>
  <si>
    <t>档</t>
  </si>
  <si>
    <t>存档</t>
  </si>
  <si>
    <t>cun2 dang4</t>
  </si>
  <si>
    <t>ファイルする</t>
  </si>
  <si>
    <t>dang当4</t>
  </si>
  <si>
    <t>当铺</t>
  </si>
  <si>
    <t>dang4 pu4</t>
  </si>
  <si>
    <t>質屋</t>
    <rPh sb="0" eb="2">
      <t>シチヤ</t>
    </rPh>
    <phoneticPr fontId="9"/>
  </si>
  <si>
    <t>dang荡4</t>
  </si>
  <si>
    <t>荡</t>
  </si>
  <si>
    <t>蕩</t>
  </si>
  <si>
    <t>荡气回肠</t>
  </si>
  <si>
    <t>dang4 qi4 hui2 chang2</t>
  </si>
  <si>
    <t>深い感銘を与える</t>
  </si>
  <si>
    <t>dou逗4</t>
  </si>
  <si>
    <t>逗</t>
  </si>
  <si>
    <t>真逗人</t>
  </si>
  <si>
    <t>zhen1 dou4 ren2</t>
  </si>
  <si>
    <t>ユーモラスで気を引く</t>
    <rPh sb="6" eb="7">
      <t>キ</t>
    </rPh>
    <rPh sb="8" eb="9">
      <t>ヒ</t>
    </rPh>
    <phoneticPr fontId="9"/>
  </si>
  <si>
    <t>dou豆4</t>
  </si>
  <si>
    <t>豆</t>
  </si>
  <si>
    <t>土豆</t>
  </si>
  <si>
    <t>tu3 dou4</t>
  </si>
  <si>
    <t>ジャガイモ</t>
  </si>
  <si>
    <t>dou斗4</t>
  </si>
  <si>
    <t>斗</t>
  </si>
  <si>
    <t>斗争</t>
  </si>
  <si>
    <t>dou4 zheng1</t>
  </si>
  <si>
    <t>戦う，闘う</t>
  </si>
  <si>
    <t>dong动4</t>
  </si>
  <si>
    <t>动</t>
  </si>
  <si>
    <t>動</t>
  </si>
  <si>
    <t>运动</t>
  </si>
  <si>
    <t>yun4 dong4</t>
  </si>
  <si>
    <t>dong冻4</t>
  </si>
  <si>
    <t>冻</t>
  </si>
  <si>
    <t>冻冰</t>
  </si>
  <si>
    <t>dong4 bing1</t>
  </si>
  <si>
    <t>氷が張る</t>
  </si>
  <si>
    <t>deng凳4</t>
  </si>
  <si>
    <t>凳</t>
  </si>
  <si>
    <t>凳子</t>
  </si>
  <si>
    <t>deng4 zi0</t>
  </si>
  <si>
    <t>腰掛け</t>
  </si>
  <si>
    <t>di帝4</t>
  </si>
  <si>
    <t>帝</t>
  </si>
  <si>
    <t>上帝</t>
  </si>
  <si>
    <t>shang4 di4</t>
  </si>
  <si>
    <t>キリスト教の絶対の神エホバ</t>
  </si>
  <si>
    <t>di弟4</t>
  </si>
  <si>
    <t>弟</t>
  </si>
  <si>
    <t>弟弟</t>
  </si>
  <si>
    <t>di4 di0</t>
  </si>
  <si>
    <t>di地4</t>
  </si>
  <si>
    <t>地</t>
  </si>
  <si>
    <t>地球</t>
  </si>
  <si>
    <t>di4 qiu2</t>
  </si>
  <si>
    <t>地球</t>
  </si>
  <si>
    <t>di的4</t>
  </si>
  <si>
    <t>目的</t>
  </si>
  <si>
    <t>mu4 di4</t>
  </si>
  <si>
    <t>目的</t>
  </si>
  <si>
    <t>di第4</t>
  </si>
  <si>
    <t>第</t>
  </si>
  <si>
    <t xml:space="preserve">第二天 </t>
  </si>
  <si>
    <t>di4 er4 tian1</t>
  </si>
  <si>
    <t>二日目</t>
  </si>
  <si>
    <t>di递4</t>
  </si>
  <si>
    <t>递</t>
  </si>
  <si>
    <t>递交</t>
  </si>
  <si>
    <t>di4 jiao1</t>
  </si>
  <si>
    <t>手渡す</t>
    <rPh sb="0" eb="2">
      <t>テワタ</t>
    </rPh>
    <phoneticPr fontId="9"/>
  </si>
  <si>
    <t>diao调4</t>
  </si>
  <si>
    <t>调</t>
  </si>
  <si>
    <t>調</t>
  </si>
  <si>
    <t>声调</t>
  </si>
  <si>
    <t>sheng1 diao4</t>
  </si>
  <si>
    <t>アクセント</t>
  </si>
  <si>
    <t>diao吊4</t>
  </si>
  <si>
    <t>吊</t>
  </si>
  <si>
    <t>提心吊胆</t>
  </si>
  <si>
    <t>diao钓4</t>
  </si>
  <si>
    <t>钓</t>
  </si>
  <si>
    <t>釣</t>
  </si>
  <si>
    <t>钓鱼</t>
  </si>
  <si>
    <t>diao4 yu2</t>
  </si>
  <si>
    <t>魚を釣る</t>
  </si>
  <si>
    <t>diao掉4</t>
  </si>
  <si>
    <t>掉</t>
  </si>
  <si>
    <t>掉头</t>
  </si>
  <si>
    <t>diao4 tou2</t>
  </si>
  <si>
    <t>Uターン</t>
  </si>
  <si>
    <t>dian殿4</t>
  </si>
  <si>
    <t>殿</t>
  </si>
  <si>
    <t>宮殿</t>
    <rPh sb="0" eb="2">
      <t>キュウデン</t>
    </rPh>
    <phoneticPr fontId="9"/>
  </si>
  <si>
    <t>宫殿</t>
  </si>
  <si>
    <t>gong1 dian4</t>
  </si>
  <si>
    <t>dian店4</t>
  </si>
  <si>
    <t>店</t>
  </si>
  <si>
    <t>免税店</t>
  </si>
  <si>
    <t>mian3 shui4 dian4</t>
  </si>
  <si>
    <t>dian电4</t>
  </si>
  <si>
    <t>电</t>
  </si>
  <si>
    <t>電</t>
  </si>
  <si>
    <t>电话</t>
  </si>
  <si>
    <t>dian4 hua4</t>
  </si>
  <si>
    <t>電話</t>
  </si>
  <si>
    <t>dian垫4</t>
  </si>
  <si>
    <t>垫</t>
  </si>
  <si>
    <t>床垫</t>
  </si>
  <si>
    <t>chuang2 dian4</t>
  </si>
  <si>
    <t>ベットのマットレス</t>
  </si>
  <si>
    <t>ding订4</t>
  </si>
  <si>
    <t>订</t>
  </si>
  <si>
    <t>訂</t>
  </si>
  <si>
    <t>订座</t>
  </si>
  <si>
    <t>ding4 zuo4</t>
  </si>
  <si>
    <t>席を予約する</t>
    <rPh sb="0" eb="1">
      <t>セキ</t>
    </rPh>
    <rPh sb="2" eb="4">
      <t>ヨヤク</t>
    </rPh>
    <phoneticPr fontId="9"/>
  </si>
  <si>
    <t>ding定4</t>
  </si>
  <si>
    <t>定</t>
  </si>
  <si>
    <t xml:space="preserve">一定 </t>
  </si>
  <si>
    <r>
      <t>yi2</t>
    </r>
    <r>
      <rPr>
        <sz val="14"/>
        <rFont val="MS UI Gothic"/>
        <family val="3"/>
      </rPr>
      <t xml:space="preserve"> ding4</t>
    </r>
  </si>
  <si>
    <t>必ず、きっと、是非</t>
  </si>
  <si>
    <t>du度4</t>
  </si>
  <si>
    <t>度</t>
  </si>
  <si>
    <t>几度</t>
  </si>
  <si>
    <t>ji3 du4</t>
  </si>
  <si>
    <t>何度？</t>
    <rPh sb="0" eb="2">
      <t>ナンド</t>
    </rPh>
    <phoneticPr fontId="9"/>
  </si>
  <si>
    <t>du肚4</t>
  </si>
  <si>
    <t>肚</t>
  </si>
  <si>
    <t>肚子</t>
  </si>
  <si>
    <t>du4 zi0</t>
  </si>
  <si>
    <t>お腹</t>
  </si>
  <si>
    <t>du妒4</t>
  </si>
  <si>
    <t>妒</t>
  </si>
  <si>
    <t>妬</t>
  </si>
  <si>
    <t>嫉妒</t>
  </si>
  <si>
    <t>ji2 du4</t>
  </si>
  <si>
    <t>嫉妬する、ねたむ</t>
  </si>
  <si>
    <t>duo惰4</t>
  </si>
  <si>
    <t>惰</t>
  </si>
  <si>
    <t>懒惰</t>
  </si>
  <si>
    <t>lan3 duo4</t>
  </si>
  <si>
    <t>怠ける、不精である</t>
    <rPh sb="0" eb="1">
      <t>ナマ</t>
    </rPh>
    <phoneticPr fontId="9"/>
  </si>
  <si>
    <t>duan段4</t>
  </si>
  <si>
    <t>段</t>
  </si>
  <si>
    <t>地段</t>
  </si>
  <si>
    <t>di4 duan4</t>
  </si>
  <si>
    <t>一定の地域</t>
  </si>
  <si>
    <t>duan锻4</t>
  </si>
  <si>
    <t>锻</t>
  </si>
  <si>
    <t>鍛</t>
  </si>
  <si>
    <t>锻炼</t>
  </si>
  <si>
    <t>duan4 lian4</t>
  </si>
  <si>
    <t>鍛錬</t>
  </si>
  <si>
    <t>duan断4</t>
  </si>
  <si>
    <t>断</t>
  </si>
  <si>
    <t>断水</t>
  </si>
  <si>
    <t>duan4 shui3</t>
  </si>
  <si>
    <t>断水</t>
    <rPh sb="0" eb="2">
      <t>ダンスイ</t>
    </rPh>
    <phoneticPr fontId="9"/>
  </si>
  <si>
    <t>dui兑4</t>
  </si>
  <si>
    <t>兑</t>
  </si>
  <si>
    <t>兑换</t>
  </si>
  <si>
    <t>dui4 huan4</t>
  </si>
  <si>
    <t>両替</t>
  </si>
  <si>
    <t>dui队4</t>
  </si>
  <si>
    <t>队</t>
  </si>
  <si>
    <t>隊</t>
  </si>
  <si>
    <t>足球队</t>
  </si>
  <si>
    <t>zu2 qiu2 dui4</t>
  </si>
  <si>
    <t>サッカーチーム</t>
  </si>
  <si>
    <t>dui对4</t>
  </si>
  <si>
    <t>对</t>
  </si>
  <si>
    <t>対</t>
  </si>
  <si>
    <t>对不起</t>
  </si>
  <si>
    <t>dui4 bu qi3</t>
  </si>
  <si>
    <t>すみません</t>
  </si>
  <si>
    <t>dun盾4</t>
  </si>
  <si>
    <t>盾</t>
  </si>
  <si>
    <t>矛盾</t>
  </si>
  <si>
    <t>矛盾</t>
  </si>
  <si>
    <t>dun钝4</t>
  </si>
  <si>
    <t>钝</t>
  </si>
  <si>
    <t>鈍</t>
  </si>
  <si>
    <t>动作迟钝</t>
  </si>
  <si>
    <t>dong4 zuo4 chi2 dun4</t>
  </si>
  <si>
    <t>動作が鈍い</t>
    <rPh sb="0" eb="2">
      <t>ドウサ</t>
    </rPh>
    <rPh sb="3" eb="4">
      <t>ニブ</t>
    </rPh>
    <phoneticPr fontId="9"/>
  </si>
  <si>
    <t>dun顿4</t>
  </si>
  <si>
    <t>顿</t>
  </si>
  <si>
    <t>頓</t>
  </si>
  <si>
    <t>整顿</t>
  </si>
  <si>
    <t>zheng3 dun4</t>
  </si>
  <si>
    <t>整頓する</t>
    <rPh sb="0" eb="2">
      <t>セイトン</t>
    </rPh>
    <phoneticPr fontId="9"/>
  </si>
  <si>
    <t>ta他1</t>
  </si>
  <si>
    <t>他</t>
  </si>
  <si>
    <t>吉他</t>
  </si>
  <si>
    <t>ji2 ta1</t>
  </si>
  <si>
    <t>ギター</t>
  </si>
  <si>
    <t>ta她1</t>
  </si>
  <si>
    <t>她</t>
  </si>
  <si>
    <t>彼女</t>
    <rPh sb="0" eb="2">
      <t>カノジョ</t>
    </rPh>
    <phoneticPr fontId="9"/>
  </si>
  <si>
    <t>她</t>
  </si>
  <si>
    <t>ta1</t>
  </si>
  <si>
    <t>tan贪1</t>
  </si>
  <si>
    <t>贪</t>
  </si>
  <si>
    <t>貪</t>
  </si>
  <si>
    <t>贪污</t>
  </si>
  <si>
    <t>tan1 wu1</t>
  </si>
  <si>
    <t>汚職する、収賄する</t>
    <rPh sb="0" eb="2">
      <t>オショク</t>
    </rPh>
    <rPh sb="5" eb="7">
      <t>シュウワイ</t>
    </rPh>
    <phoneticPr fontId="9"/>
  </si>
  <si>
    <r>
      <t>tan</t>
    </r>
    <r>
      <rPr>
        <sz val="9"/>
        <color indexed="60"/>
        <rFont val="FangSong"/>
        <family val="3"/>
      </rPr>
      <t>滩</t>
    </r>
    <r>
      <rPr>
        <sz val="9"/>
        <color indexed="60"/>
        <rFont val="MS UI Gothic"/>
        <family val="3"/>
      </rPr>
      <t>1</t>
    </r>
  </si>
  <si>
    <t>滩</t>
  </si>
  <si>
    <t>灘</t>
  </si>
  <si>
    <t>沙滩</t>
  </si>
  <si>
    <t>sha1 tan1</t>
  </si>
  <si>
    <t>砂浜</t>
  </si>
  <si>
    <t>tao掏1</t>
  </si>
  <si>
    <t>掏</t>
  </si>
  <si>
    <t>掏耳朵</t>
  </si>
  <si>
    <t>tao1 er3 duo0</t>
  </si>
  <si>
    <t>耳をほじくる</t>
    <rPh sb="0" eb="1">
      <t>ミミ</t>
    </rPh>
    <phoneticPr fontId="9"/>
  </si>
  <si>
    <t>tang汤1</t>
  </si>
  <si>
    <t>汤</t>
  </si>
  <si>
    <t>湯</t>
  </si>
  <si>
    <t>汤勺</t>
  </si>
  <si>
    <t>tang1 shao2</t>
  </si>
  <si>
    <t>れんげ</t>
  </si>
  <si>
    <t>tou偷1</t>
  </si>
  <si>
    <t>偷</t>
  </si>
  <si>
    <t>小偷</t>
  </si>
  <si>
    <t>xiao3 tou1</t>
  </si>
  <si>
    <t>泥棒、こそどろ</t>
    <rPh sb="0" eb="2">
      <t>ドロボウ</t>
    </rPh>
    <phoneticPr fontId="9"/>
  </si>
  <si>
    <t>tong通1</t>
  </si>
  <si>
    <t>通</t>
  </si>
  <si>
    <t>交通</t>
  </si>
  <si>
    <t>jiao1 tong1</t>
  </si>
  <si>
    <t>ti踢1</t>
  </si>
  <si>
    <t>踢</t>
  </si>
  <si>
    <t>踢球</t>
  </si>
  <si>
    <t>ti1 qiu2</t>
  </si>
  <si>
    <t>ボールを蹴る</t>
    <rPh sb="4" eb="5">
      <t>ケ</t>
    </rPh>
    <phoneticPr fontId="9"/>
  </si>
  <si>
    <t>ti剔1</t>
  </si>
  <si>
    <t>剔</t>
  </si>
  <si>
    <t>挑剔</t>
  </si>
  <si>
    <t>tiao1 ti0</t>
  </si>
  <si>
    <t>けちをつける。文句をつける</t>
  </si>
  <si>
    <t>ti梯1</t>
  </si>
  <si>
    <t>梯</t>
  </si>
  <si>
    <t>电梯</t>
  </si>
  <si>
    <t>dian4 ti1</t>
  </si>
  <si>
    <t>エレベーター</t>
  </si>
  <si>
    <t>tie贴1</t>
  </si>
  <si>
    <t>贴</t>
  </si>
  <si>
    <t>貼</t>
  </si>
  <si>
    <t>锅贴儿</t>
  </si>
  <si>
    <t>guo1 tie1 r0</t>
  </si>
  <si>
    <t>焼き餃子</t>
  </si>
  <si>
    <t>tiao挑1</t>
  </si>
  <si>
    <t>挑</t>
  </si>
  <si>
    <t>挑选</t>
  </si>
  <si>
    <t>tiao1 xuan3</t>
  </si>
  <si>
    <t>適当な物、人を選ぶ</t>
  </si>
  <si>
    <t>tian天1</t>
  </si>
  <si>
    <t>天</t>
  </si>
  <si>
    <t>天气</t>
  </si>
  <si>
    <t>tian1 qi4</t>
  </si>
  <si>
    <t>天気</t>
    <rPh sb="0" eb="2">
      <t>テンキ</t>
    </rPh>
    <phoneticPr fontId="9"/>
  </si>
  <si>
    <t>tian添1</t>
  </si>
  <si>
    <t>添</t>
  </si>
  <si>
    <t>画蛇添足</t>
  </si>
  <si>
    <t>hua4 she2 tian1 zu2</t>
  </si>
  <si>
    <t>蛇足</t>
  </si>
  <si>
    <t>ting厅1</t>
  </si>
  <si>
    <t>厅</t>
  </si>
  <si>
    <t>庁</t>
  </si>
  <si>
    <t>大厅</t>
  </si>
  <si>
    <t>da4 ting1</t>
  </si>
  <si>
    <t>ロビー、広間</t>
  </si>
  <si>
    <t>ting听1</t>
  </si>
  <si>
    <t>听</t>
  </si>
  <si>
    <t>听说</t>
  </si>
  <si>
    <t>ting1 shuo1</t>
  </si>
  <si>
    <t>人から聞いた</t>
  </si>
  <si>
    <t>tu突1</t>
  </si>
  <si>
    <t>突</t>
  </si>
  <si>
    <t>突然</t>
  </si>
  <si>
    <t>tu1 ran2</t>
  </si>
  <si>
    <t>突然</t>
  </si>
  <si>
    <t>tuo拖1</t>
  </si>
  <si>
    <t>拖</t>
  </si>
  <si>
    <t>拖地板</t>
  </si>
  <si>
    <t>tuo1 di4 ban3</t>
  </si>
  <si>
    <t>床にモップをかける</t>
    <rPh sb="0" eb="1">
      <t>ユカ</t>
    </rPh>
    <phoneticPr fontId="9"/>
  </si>
  <si>
    <t>tuo托1</t>
  </si>
  <si>
    <t>托</t>
  </si>
  <si>
    <t>托运行李</t>
  </si>
  <si>
    <t>tuo1 yun4 xing2 li0</t>
  </si>
  <si>
    <t>預ける荷物</t>
  </si>
  <si>
    <t>tuo脱1</t>
  </si>
  <si>
    <t>脱</t>
  </si>
  <si>
    <t>脱衣服</t>
  </si>
  <si>
    <t>tuo1 yi1 fu0</t>
  </si>
  <si>
    <t>服を脱ぐ</t>
    <rPh sb="0" eb="1">
      <t>フク</t>
    </rPh>
    <rPh sb="2" eb="3">
      <t>ヌ</t>
    </rPh>
    <phoneticPr fontId="9"/>
  </si>
  <si>
    <t>tui推1</t>
  </si>
  <si>
    <t>推</t>
  </si>
  <si>
    <t>推迟</t>
  </si>
  <si>
    <t>tui1 chi2</t>
  </si>
  <si>
    <t>期日を遅らせる、延ばす</t>
  </si>
  <si>
    <t>tun吞1</t>
  </si>
  <si>
    <t>吞</t>
  </si>
  <si>
    <t>呑</t>
  </si>
  <si>
    <t>狼吞虎咽</t>
  </si>
  <si>
    <t>tai台2</t>
  </si>
  <si>
    <t>台</t>
  </si>
  <si>
    <t>阳台</t>
  </si>
  <si>
    <t>yang2 tai2</t>
  </si>
  <si>
    <t>ベランダ</t>
  </si>
  <si>
    <t>tan谈2</t>
  </si>
  <si>
    <t>谈</t>
  </si>
  <si>
    <t>談</t>
  </si>
  <si>
    <t>谈话</t>
  </si>
  <si>
    <t>tan2 hua4</t>
  </si>
  <si>
    <t>話をする</t>
    <rPh sb="0" eb="1">
      <t>ハナシ</t>
    </rPh>
    <phoneticPr fontId="9"/>
  </si>
  <si>
    <t>tan弹2</t>
  </si>
  <si>
    <t>弹</t>
  </si>
  <si>
    <t>弾</t>
  </si>
  <si>
    <t>tan2</t>
  </si>
  <si>
    <t>弾く</t>
  </si>
  <si>
    <t>tao陶2</t>
  </si>
  <si>
    <t>陶</t>
  </si>
  <si>
    <t>陶器</t>
    <rPh sb="0" eb="2">
      <t>トウキ</t>
    </rPh>
    <phoneticPr fontId="9"/>
  </si>
  <si>
    <t>陶器</t>
  </si>
  <si>
    <t>tao2 qi4</t>
  </si>
  <si>
    <t>tao萄2</t>
  </si>
  <si>
    <t>萄</t>
  </si>
  <si>
    <t>pu2 tao2</t>
  </si>
  <si>
    <t>tao桃2</t>
  </si>
  <si>
    <t>桃</t>
  </si>
  <si>
    <t>樱桃</t>
  </si>
  <si>
    <t>ying1 tao2</t>
  </si>
  <si>
    <t>tang堂2</t>
  </si>
  <si>
    <t>堂</t>
  </si>
  <si>
    <t>大堂</t>
  </si>
  <si>
    <t>da4 tang2</t>
  </si>
  <si>
    <t>ホール、ロビー</t>
  </si>
  <si>
    <t>tang糖2</t>
  </si>
  <si>
    <t>糖</t>
  </si>
  <si>
    <t>口香糖</t>
  </si>
  <si>
    <t>kou3 xiang1 tang2</t>
  </si>
  <si>
    <t>チューインガム</t>
  </si>
  <si>
    <t>tang塘2</t>
  </si>
  <si>
    <t>塘</t>
  </si>
  <si>
    <t>池</t>
  </si>
  <si>
    <t>池塘</t>
  </si>
  <si>
    <t>chi2 tang2</t>
  </si>
  <si>
    <t>tang膛2</t>
  </si>
  <si>
    <t>膛</t>
  </si>
  <si>
    <t>胸膛</t>
  </si>
  <si>
    <t>xiong1 tang2</t>
  </si>
  <si>
    <t>tou头2</t>
  </si>
  <si>
    <t>头</t>
  </si>
  <si>
    <t>頭</t>
  </si>
  <si>
    <t>头发</t>
  </si>
  <si>
    <t>tou2 fa4</t>
  </si>
  <si>
    <t>頭髪</t>
  </si>
  <si>
    <t>tou投2</t>
  </si>
  <si>
    <t>投</t>
  </si>
  <si>
    <t>投资</t>
  </si>
  <si>
    <t>tou2 zi0</t>
  </si>
  <si>
    <t>投資（する）</t>
    <rPh sb="0" eb="2">
      <t>トウシ</t>
    </rPh>
    <phoneticPr fontId="9"/>
  </si>
  <si>
    <t>tong桐2</t>
  </si>
  <si>
    <t>桐</t>
  </si>
  <si>
    <t>tong2</t>
  </si>
  <si>
    <t>tong同2</t>
  </si>
  <si>
    <t>同</t>
  </si>
  <si>
    <t>同意</t>
  </si>
  <si>
    <t>tong2 yi4</t>
  </si>
  <si>
    <t>賛成する</t>
  </si>
  <si>
    <t>teng藤2</t>
  </si>
  <si>
    <t>藤</t>
  </si>
  <si>
    <t>藤</t>
  </si>
  <si>
    <t>藤萝</t>
  </si>
  <si>
    <t>teng2 luo2</t>
  </si>
  <si>
    <t>藤</t>
    <rPh sb="0" eb="1">
      <t>フジ</t>
    </rPh>
    <phoneticPr fontId="9"/>
  </si>
  <si>
    <r>
      <t>teng</t>
    </r>
    <r>
      <rPr>
        <sz val="9"/>
        <color indexed="10"/>
        <rFont val="FangSong"/>
        <family val="3"/>
      </rPr>
      <t>腾</t>
    </r>
    <r>
      <rPr>
        <sz val="9"/>
        <color indexed="10"/>
        <rFont val="MS UI Gothic"/>
        <family val="3"/>
      </rPr>
      <t>2</t>
    </r>
  </si>
  <si>
    <t>腾</t>
  </si>
  <si>
    <t>騰</t>
  </si>
  <si>
    <t>沸腾</t>
  </si>
  <si>
    <t>fei4 teng2</t>
  </si>
  <si>
    <t>沸騰する</t>
    <rPh sb="0" eb="2">
      <t>フットウ</t>
    </rPh>
    <phoneticPr fontId="9"/>
  </si>
  <si>
    <t>teng疼2</t>
  </si>
  <si>
    <t>疼</t>
  </si>
  <si>
    <t>头疼</t>
  </si>
  <si>
    <t>tou2 teng2</t>
  </si>
  <si>
    <t>頭痛（がする）</t>
  </si>
  <si>
    <t>ti题2</t>
  </si>
  <si>
    <t>题</t>
  </si>
  <si>
    <t>題</t>
  </si>
  <si>
    <t>问题</t>
  </si>
  <si>
    <t>wen4 ti2</t>
  </si>
  <si>
    <t>問題</t>
    <rPh sb="0" eb="2">
      <t>モンダイ</t>
    </rPh>
    <phoneticPr fontId="9"/>
  </si>
  <si>
    <t>ti啼2</t>
  </si>
  <si>
    <t>啼</t>
  </si>
  <si>
    <t>声を出してなく</t>
    <rPh sb="0" eb="1">
      <t>コエ</t>
    </rPh>
    <rPh sb="2" eb="3">
      <t>ダ</t>
    </rPh>
    <phoneticPr fontId="9"/>
  </si>
  <si>
    <t>啼哭</t>
  </si>
  <si>
    <t>ti2 ku1</t>
  </si>
  <si>
    <t>ti提2</t>
  </si>
  <si>
    <t>提</t>
  </si>
  <si>
    <t>提起</t>
  </si>
  <si>
    <t>ti2 qi3</t>
  </si>
  <si>
    <t>～と言えば</t>
  </si>
  <si>
    <t>tiao条2</t>
  </si>
  <si>
    <t>条</t>
  </si>
  <si>
    <t>条件</t>
  </si>
  <si>
    <t>tiao2 jian4</t>
  </si>
  <si>
    <t>tiao调2</t>
  </si>
  <si>
    <t>调整</t>
  </si>
  <si>
    <t>tiao2 zheng3</t>
  </si>
  <si>
    <t>調整（する）</t>
    <rPh sb="0" eb="2">
      <t>チョウセイ</t>
    </rPh>
    <phoneticPr fontId="9"/>
  </si>
  <si>
    <t>tian填2</t>
  </si>
  <si>
    <t>填</t>
  </si>
  <si>
    <t>填写</t>
  </si>
  <si>
    <t>tian2 xie3</t>
  </si>
  <si>
    <t>書き込む、記入する</t>
    <rPh sb="0" eb="1">
      <t>カ</t>
    </rPh>
    <rPh sb="2" eb="3">
      <t>コ</t>
    </rPh>
    <rPh sb="5" eb="7">
      <t>キニュウ</t>
    </rPh>
    <phoneticPr fontId="9"/>
  </si>
  <si>
    <t>tian甜2</t>
  </si>
  <si>
    <t>甜</t>
  </si>
  <si>
    <t>甘</t>
  </si>
  <si>
    <t>笑得很甜</t>
  </si>
  <si>
    <t>xiao4 de0 hen3 tian2</t>
  </si>
  <si>
    <t>笑い方がかわいい</t>
    <rPh sb="0" eb="1">
      <t>ワラ</t>
    </rPh>
    <rPh sb="2" eb="3">
      <t>カタ</t>
    </rPh>
    <phoneticPr fontId="9"/>
  </si>
  <si>
    <t>tian田2</t>
  </si>
  <si>
    <t>田</t>
  </si>
  <si>
    <t>田地</t>
  </si>
  <si>
    <t>tian2 di4</t>
  </si>
  <si>
    <t>田畑</t>
  </si>
  <si>
    <t>ting庭2</t>
  </si>
  <si>
    <t>庭</t>
  </si>
  <si>
    <t>家庭</t>
  </si>
  <si>
    <t>jia1 ting2</t>
  </si>
  <si>
    <t>家庭</t>
    <rPh sb="0" eb="2">
      <t>カテイ</t>
    </rPh>
    <phoneticPr fontId="9"/>
  </si>
  <si>
    <t>ting停2</t>
  </si>
  <si>
    <t>停</t>
  </si>
  <si>
    <t>停留</t>
  </si>
  <si>
    <t>ting2 liu2</t>
  </si>
  <si>
    <t>滞在</t>
  </si>
  <si>
    <t>tu图2</t>
  </si>
  <si>
    <t>图</t>
  </si>
  <si>
    <t>図</t>
  </si>
  <si>
    <t>地图</t>
  </si>
  <si>
    <t>di4 tu2</t>
  </si>
  <si>
    <t>地図</t>
  </si>
  <si>
    <t>tu涂2</t>
  </si>
  <si>
    <t>涂</t>
  </si>
  <si>
    <t>塗</t>
  </si>
  <si>
    <t>糊涂</t>
  </si>
  <si>
    <t>hu2 tu0</t>
  </si>
  <si>
    <t>こんがらがる</t>
  </si>
  <si>
    <t>tu途2</t>
  </si>
  <si>
    <t>途</t>
  </si>
  <si>
    <t>途中</t>
  </si>
  <si>
    <t>tu2 zhong1</t>
  </si>
  <si>
    <t>道の途中</t>
    <rPh sb="0" eb="1">
      <t>ミチ</t>
    </rPh>
    <rPh sb="2" eb="4">
      <t>トチュウ</t>
    </rPh>
    <phoneticPr fontId="9"/>
  </si>
  <si>
    <t>tuan团2</t>
  </si>
  <si>
    <t>团</t>
  </si>
  <si>
    <t>団</t>
  </si>
  <si>
    <t>旅游团</t>
  </si>
  <si>
    <t>lv3 you2 tuan2</t>
  </si>
  <si>
    <t>旅行団</t>
    <rPh sb="0" eb="3">
      <t>リョコウダン</t>
    </rPh>
    <phoneticPr fontId="9"/>
  </si>
  <si>
    <t>tun臀2</t>
  </si>
  <si>
    <t>臀</t>
  </si>
  <si>
    <t>臀围</t>
  </si>
  <si>
    <t>tun2 wei2</t>
  </si>
  <si>
    <t>ヒップのサイズ</t>
  </si>
  <si>
    <t>tan毯3</t>
  </si>
  <si>
    <t>毯</t>
  </si>
  <si>
    <t>毛布</t>
  </si>
  <si>
    <t>毯子</t>
  </si>
  <si>
    <t>tan3 zi0</t>
  </si>
  <si>
    <t>tan坦3</t>
  </si>
  <si>
    <t>坦</t>
  </si>
  <si>
    <t>平坦</t>
  </si>
  <si>
    <t>ping2 tan3</t>
  </si>
  <si>
    <t>平坦な</t>
    <rPh sb="0" eb="2">
      <t>ヘイタン</t>
    </rPh>
    <phoneticPr fontId="9"/>
  </si>
  <si>
    <t>tao讨3</t>
  </si>
  <si>
    <t>讨</t>
  </si>
  <si>
    <t>討</t>
  </si>
  <si>
    <t>讨论</t>
  </si>
  <si>
    <t>tao3 lun4</t>
  </si>
  <si>
    <t>討論</t>
  </si>
  <si>
    <t>tang躺3</t>
  </si>
  <si>
    <t>躺</t>
  </si>
  <si>
    <t>躺在床上</t>
  </si>
  <si>
    <t>tang3 zai4 chuang2 shang4</t>
  </si>
  <si>
    <t>ベッドで寝る</t>
  </si>
  <si>
    <t>tong桶3</t>
  </si>
  <si>
    <t>桶</t>
  </si>
  <si>
    <t>马桶</t>
  </si>
  <si>
    <r>
      <t xml:space="preserve">ma3 </t>
    </r>
    <r>
      <rPr>
        <sz val="14"/>
        <rFont val="MS UI Gothic"/>
        <family val="3"/>
      </rPr>
      <t>tong3</t>
    </r>
  </si>
  <si>
    <t>ふたのついた便器</t>
  </si>
  <si>
    <t>tong筒3</t>
  </si>
  <si>
    <t>筒</t>
  </si>
  <si>
    <t>信筒</t>
  </si>
  <si>
    <t>xin4 tong3</t>
  </si>
  <si>
    <t>街頭に有る郵便ポスト</t>
  </si>
  <si>
    <t>tong统3</t>
  </si>
  <si>
    <t>统</t>
  </si>
  <si>
    <t>統</t>
  </si>
  <si>
    <t>传统</t>
  </si>
  <si>
    <t>chuan2 tong3</t>
  </si>
  <si>
    <t>伝統</t>
    <rPh sb="0" eb="2">
      <t>デントウ</t>
    </rPh>
    <phoneticPr fontId="9"/>
  </si>
  <si>
    <t>ti体3</t>
  </si>
  <si>
    <t>体</t>
  </si>
  <si>
    <t>身体</t>
  </si>
  <si>
    <t>shen1 ti3</t>
  </si>
  <si>
    <t>tie铁3</t>
  </si>
  <si>
    <t>铁</t>
  </si>
  <si>
    <t>鉄</t>
  </si>
  <si>
    <t>地铁</t>
  </si>
  <si>
    <t>di4 tie3</t>
  </si>
  <si>
    <t>地下鉄</t>
  </si>
  <si>
    <t>tiao挑3</t>
  </si>
  <si>
    <t>挑战</t>
  </si>
  <si>
    <t>tiao3 zhan4</t>
  </si>
  <si>
    <t>挑戦する</t>
    <rPh sb="0" eb="2">
      <t>チョウセン</t>
    </rPh>
    <phoneticPr fontId="9"/>
  </si>
  <si>
    <t>ting挺3</t>
  </si>
  <si>
    <t>挺</t>
  </si>
  <si>
    <t>挺～的</t>
  </si>
  <si>
    <t>ting3～de0</t>
  </si>
  <si>
    <t>とても～だ</t>
  </si>
  <si>
    <t>tu土3</t>
  </si>
  <si>
    <t>土</t>
  </si>
  <si>
    <t>tuo妥3</t>
  </si>
  <si>
    <t>妥</t>
  </si>
  <si>
    <t>妥协</t>
  </si>
  <si>
    <t>tuo3 xie2</t>
  </si>
  <si>
    <t>妥協する</t>
    <rPh sb="0" eb="2">
      <t>ダキョウ</t>
    </rPh>
    <phoneticPr fontId="9"/>
  </si>
  <si>
    <t>tui腿3</t>
  </si>
  <si>
    <t>腿</t>
  </si>
  <si>
    <t>すね</t>
  </si>
  <si>
    <t>小腿</t>
  </si>
  <si>
    <r>
      <rPr>
        <b/>
        <sz val="14"/>
        <color indexed="10"/>
        <rFont val="MS UI Gothic"/>
        <family val="3"/>
      </rPr>
      <t>xiao3</t>
    </r>
    <r>
      <rPr>
        <sz val="14"/>
        <rFont val="MS UI Gothic"/>
        <family val="3"/>
      </rPr>
      <t xml:space="preserve"> tui3</t>
    </r>
  </si>
  <si>
    <t>tai太4</t>
  </si>
  <si>
    <t>太</t>
  </si>
  <si>
    <t>太阳</t>
  </si>
  <si>
    <t>tai4 yang2</t>
  </si>
  <si>
    <t>太陽</t>
  </si>
  <si>
    <t>tai态4</t>
  </si>
  <si>
    <t>态</t>
  </si>
  <si>
    <t>態</t>
  </si>
  <si>
    <t>态度</t>
  </si>
  <si>
    <t>tai4 du0</t>
  </si>
  <si>
    <t>態度</t>
  </si>
  <si>
    <t>tan叹4</t>
  </si>
  <si>
    <t>叹</t>
  </si>
  <si>
    <t>叹气</t>
  </si>
  <si>
    <t>tan4 qi4</t>
  </si>
  <si>
    <t>ため息をつく</t>
  </si>
  <si>
    <t>tan炭4</t>
  </si>
  <si>
    <t>炭</t>
  </si>
  <si>
    <t>煤炭</t>
  </si>
  <si>
    <t>mei2 tan4</t>
  </si>
  <si>
    <t>石炭</t>
    <rPh sb="0" eb="2">
      <t>セキタン</t>
    </rPh>
    <phoneticPr fontId="9"/>
  </si>
  <si>
    <t>tan探4</t>
  </si>
  <si>
    <t>探</t>
  </si>
  <si>
    <t>金属探测仪</t>
  </si>
  <si>
    <t>jin1 shu3 tan4 ce4 yi2</t>
  </si>
  <si>
    <t>金属探知機</t>
    <rPh sb="0" eb="2">
      <t>キンゾク</t>
    </rPh>
    <rPh sb="2" eb="5">
      <t>タンチキ</t>
    </rPh>
    <phoneticPr fontId="9"/>
  </si>
  <si>
    <t>tao套4</t>
  </si>
  <si>
    <t>套</t>
  </si>
  <si>
    <t>套餐</t>
  </si>
  <si>
    <t>tao4 can1</t>
  </si>
  <si>
    <t>セットメニュー</t>
  </si>
  <si>
    <t>tang烫4</t>
  </si>
  <si>
    <t>烫</t>
  </si>
  <si>
    <t>烫伤</t>
  </si>
  <si>
    <t>tang4 shang1</t>
  </si>
  <si>
    <t>熱湯やけど</t>
    <rPh sb="0" eb="2">
      <t>ネットウ</t>
    </rPh>
    <phoneticPr fontId="9"/>
  </si>
  <si>
    <t>tang趟4</t>
  </si>
  <si>
    <t>趟</t>
  </si>
  <si>
    <t>两趟</t>
  </si>
  <si>
    <t>liang3 tang4</t>
  </si>
  <si>
    <t>2回往復する</t>
  </si>
  <si>
    <t>tou透4</t>
  </si>
  <si>
    <t>透</t>
  </si>
  <si>
    <t>透明</t>
  </si>
  <si>
    <t>tou4 ming2</t>
  </si>
  <si>
    <t>透明である</t>
    <rPh sb="0" eb="2">
      <t>トウメイ</t>
    </rPh>
    <phoneticPr fontId="9"/>
  </si>
  <si>
    <t>tong痛4</t>
  </si>
  <si>
    <t>痛</t>
  </si>
  <si>
    <t xml:space="preserve">头痛 </t>
  </si>
  <si>
    <t>tou2 tong4</t>
  </si>
  <si>
    <t>te特4</t>
  </si>
  <si>
    <t>特</t>
  </si>
  <si>
    <t>特别</t>
  </si>
  <si>
    <t>te4 bie2</t>
  </si>
  <si>
    <t>ti屉4</t>
  </si>
  <si>
    <t>屉</t>
  </si>
  <si>
    <t>抽屉</t>
  </si>
  <si>
    <t>chou1 ti4</t>
  </si>
  <si>
    <t>引き出し</t>
  </si>
  <si>
    <t>ti涕4</t>
  </si>
  <si>
    <t>涕</t>
  </si>
  <si>
    <t>鼻涕</t>
  </si>
  <si>
    <t>bi2 ti4</t>
  </si>
  <si>
    <t>鼻水</t>
  </si>
  <si>
    <t>ti替4</t>
  </si>
  <si>
    <t>替</t>
  </si>
  <si>
    <t>代替</t>
  </si>
  <si>
    <t>dai4 ti4</t>
  </si>
  <si>
    <t>代える、代わりに</t>
  </si>
  <si>
    <t>tiao跳4</t>
  </si>
  <si>
    <t>跳</t>
  </si>
  <si>
    <t>跳舞</t>
  </si>
  <si>
    <t>tiao4 wu3</t>
  </si>
  <si>
    <t>tu兔4</t>
  </si>
  <si>
    <t>兔</t>
  </si>
  <si>
    <t>兎</t>
  </si>
  <si>
    <t>ウサギ</t>
  </si>
  <si>
    <t>兔子</t>
  </si>
  <si>
    <t>tu4 zi0</t>
  </si>
  <si>
    <t>tu吐4</t>
  </si>
  <si>
    <t>吐</t>
  </si>
  <si>
    <t>呕吐</t>
  </si>
  <si>
    <t>ou3 tu4</t>
  </si>
  <si>
    <t>tuo拓4</t>
  </si>
  <si>
    <t>拓</t>
  </si>
  <si>
    <t>拓展</t>
  </si>
  <si>
    <t>tuo4 zhan3</t>
  </si>
  <si>
    <t>広く開拓する、切り開く</t>
  </si>
  <si>
    <t>tuo唾4</t>
  </si>
  <si>
    <t>唾</t>
  </si>
  <si>
    <t>唾沫</t>
  </si>
  <si>
    <t>tuo4 mo0</t>
  </si>
  <si>
    <t>唾　つば</t>
    <rPh sb="0" eb="1">
      <t>ツバ</t>
    </rPh>
    <phoneticPr fontId="9"/>
  </si>
  <si>
    <t>tui退4</t>
  </si>
  <si>
    <t>退</t>
  </si>
  <si>
    <t>退货</t>
  </si>
  <si>
    <t>tui4 huo4</t>
  </si>
  <si>
    <t>返品</t>
  </si>
  <si>
    <t>na拿2</t>
  </si>
  <si>
    <t>拿</t>
  </si>
  <si>
    <t>拿不了</t>
  </si>
  <si>
    <t>na2 bu liao3</t>
  </si>
  <si>
    <t>持ちきれない</t>
  </si>
  <si>
    <t>nan南2</t>
  </si>
  <si>
    <t>南</t>
  </si>
  <si>
    <t>南风</t>
  </si>
  <si>
    <t>nan2 feng1</t>
  </si>
  <si>
    <t>南風</t>
  </si>
  <si>
    <t>nan男2</t>
  </si>
  <si>
    <t>男</t>
  </si>
  <si>
    <t>男人</t>
  </si>
  <si>
    <t>nan2 ren2</t>
  </si>
  <si>
    <t>男の人</t>
  </si>
  <si>
    <t>nan难2</t>
  </si>
  <si>
    <t>难</t>
  </si>
  <si>
    <t>難</t>
  </si>
  <si>
    <t>难找</t>
  </si>
  <si>
    <t>nan2 zhao3</t>
  </si>
  <si>
    <t>捜すのが難しい</t>
    <rPh sb="0" eb="1">
      <t>サガ</t>
    </rPh>
    <rPh sb="4" eb="5">
      <t>ムズカ</t>
    </rPh>
    <phoneticPr fontId="9"/>
  </si>
  <si>
    <t>nang囊2</t>
  </si>
  <si>
    <t>囊</t>
  </si>
  <si>
    <t>嚢</t>
  </si>
  <si>
    <t>胶囊</t>
  </si>
  <si>
    <t>jiao1 nang2</t>
  </si>
  <si>
    <t>薬のカプセル</t>
  </si>
  <si>
    <t>nong浓2</t>
  </si>
  <si>
    <t>浓</t>
  </si>
  <si>
    <t>濃</t>
  </si>
  <si>
    <t>更浓</t>
  </si>
  <si>
    <t>geng4 nong2</t>
  </si>
  <si>
    <t>さらに濃厚</t>
  </si>
  <si>
    <t>nong农2</t>
  </si>
  <si>
    <t>农</t>
  </si>
  <si>
    <t>農</t>
  </si>
  <si>
    <t>农村</t>
  </si>
  <si>
    <t>nong2 cun1</t>
  </si>
  <si>
    <t>農村</t>
    <rPh sb="0" eb="2">
      <t>ノウソン</t>
    </rPh>
    <phoneticPr fontId="9"/>
  </si>
  <si>
    <t>neng能2</t>
  </si>
  <si>
    <t>能</t>
  </si>
  <si>
    <t>性能</t>
  </si>
  <si>
    <t>xing4 neng2</t>
  </si>
  <si>
    <t>ni泥2</t>
  </si>
  <si>
    <t>泥</t>
  </si>
  <si>
    <t>泥沙</t>
  </si>
  <si>
    <t>ni2 sha1</t>
  </si>
  <si>
    <t>土砂</t>
  </si>
  <si>
    <t>nin您2</t>
  </si>
  <si>
    <t>您</t>
  </si>
  <si>
    <t>您好</t>
  </si>
  <si>
    <t>nin2 hao3</t>
  </si>
  <si>
    <t>こんにちはの丁寧な言い方</t>
    <rPh sb="6" eb="8">
      <t>テイネイ</t>
    </rPh>
    <rPh sb="9" eb="10">
      <t>イ</t>
    </rPh>
    <rPh sb="11" eb="12">
      <t>カタ</t>
    </rPh>
    <phoneticPr fontId="9"/>
  </si>
  <si>
    <t>nian年2</t>
  </si>
  <si>
    <t>年</t>
  </si>
  <si>
    <t xml:space="preserve">年轻 </t>
  </si>
  <si>
    <t>nian2 qing1</t>
  </si>
  <si>
    <t>若い</t>
  </si>
  <si>
    <t>niu牛2</t>
  </si>
  <si>
    <t>牛</t>
  </si>
  <si>
    <t>牛奶</t>
  </si>
  <si>
    <t>niu2 nai3</t>
  </si>
  <si>
    <t>牛乳</t>
  </si>
  <si>
    <t>ning宁2</t>
  </si>
  <si>
    <t>宁</t>
  </si>
  <si>
    <t>宁静</t>
  </si>
  <si>
    <t>ning2 jing4</t>
  </si>
  <si>
    <t>環境が静かである</t>
    <rPh sb="0" eb="2">
      <t>カンキョウ</t>
    </rPh>
    <rPh sb="3" eb="4">
      <t>シズ</t>
    </rPh>
    <phoneticPr fontId="9"/>
  </si>
  <si>
    <t>niang娘2</t>
  </si>
  <si>
    <t>娘</t>
  </si>
  <si>
    <t>老板娘</t>
  </si>
  <si>
    <r>
      <t>lao3</t>
    </r>
    <r>
      <rPr>
        <sz val="14"/>
        <rFont val="MS UI Gothic"/>
        <family val="3"/>
      </rPr>
      <t xml:space="preserve"> ban3 niang2</t>
    </r>
  </si>
  <si>
    <t>女主人</t>
    <rPh sb="0" eb="1">
      <t>オンナ</t>
    </rPh>
    <rPh sb="1" eb="3">
      <t>シュジン</t>
    </rPh>
    <phoneticPr fontId="9"/>
  </si>
  <si>
    <t>na哪3</t>
  </si>
  <si>
    <t>哪</t>
  </si>
  <si>
    <t>哪里</t>
  </si>
  <si>
    <t>na3 li0</t>
  </si>
  <si>
    <t>どこ、どちら</t>
  </si>
  <si>
    <t>nai奶3</t>
  </si>
  <si>
    <t>奶</t>
  </si>
  <si>
    <t>酸奶</t>
  </si>
  <si>
    <t>suan1 nai3</t>
  </si>
  <si>
    <t>ヨーグルト</t>
  </si>
  <si>
    <t>nao恼3</t>
  </si>
  <si>
    <t>恼</t>
  </si>
  <si>
    <t>悩</t>
  </si>
  <si>
    <t>苦恼</t>
  </si>
  <si>
    <r>
      <t>ku3</t>
    </r>
    <r>
      <rPr>
        <sz val="14"/>
        <rFont val="MS UI Gothic"/>
        <family val="3"/>
      </rPr>
      <t xml:space="preserve"> nao3</t>
    </r>
  </si>
  <si>
    <t>苦悩する</t>
    <rPh sb="0" eb="2">
      <t>クノウ</t>
    </rPh>
    <phoneticPr fontId="9"/>
  </si>
  <si>
    <t>nao脑3</t>
  </si>
  <si>
    <t>脑</t>
  </si>
  <si>
    <t>脳</t>
  </si>
  <si>
    <t>电脑</t>
  </si>
  <si>
    <t>dian4 nao3</t>
  </si>
  <si>
    <t>コンピューター</t>
  </si>
  <si>
    <t>ni你3</t>
  </si>
  <si>
    <t>你</t>
  </si>
  <si>
    <t>ni3</t>
  </si>
  <si>
    <t>あなた</t>
  </si>
  <si>
    <t>niao鸟3</t>
  </si>
  <si>
    <t>鸟</t>
  </si>
  <si>
    <t>鳥</t>
  </si>
  <si>
    <t>鸟儿</t>
  </si>
  <si>
    <t>niao3 er0</t>
  </si>
  <si>
    <t>小鳥</t>
    <rPh sb="0" eb="2">
      <t>コトリ</t>
    </rPh>
    <phoneticPr fontId="9"/>
  </si>
  <si>
    <t>niu扭3</t>
  </si>
  <si>
    <t>扭</t>
  </si>
  <si>
    <t>扭筋</t>
  </si>
  <si>
    <t>niu3 jin1</t>
  </si>
  <si>
    <t>筋肉の筋を違える</t>
    <rPh sb="0" eb="2">
      <t>キンニク</t>
    </rPh>
    <rPh sb="3" eb="4">
      <t>スジ</t>
    </rPh>
    <rPh sb="5" eb="6">
      <t>チガ</t>
    </rPh>
    <phoneticPr fontId="9"/>
  </si>
  <si>
    <t>niu纽3</t>
  </si>
  <si>
    <t>纽</t>
  </si>
  <si>
    <t>纽扣</t>
  </si>
  <si>
    <t>niu3 kou4</t>
  </si>
  <si>
    <t>ボタン</t>
  </si>
  <si>
    <t>nu努3</t>
  </si>
  <si>
    <t>努</t>
  </si>
  <si>
    <t>努力</t>
  </si>
  <si>
    <t>nu3 li4</t>
  </si>
  <si>
    <t>努力</t>
  </si>
  <si>
    <t>nuan暖3</t>
  </si>
  <si>
    <t>暖</t>
  </si>
  <si>
    <t>暖かい</t>
  </si>
  <si>
    <t>暖和</t>
  </si>
  <si>
    <t>nuan3 huo0</t>
  </si>
  <si>
    <t>nv女3</t>
  </si>
  <si>
    <t>女</t>
  </si>
  <si>
    <t>女儿</t>
  </si>
  <si>
    <t>nv3 er2</t>
  </si>
  <si>
    <t>na那4</t>
  </si>
  <si>
    <t>那</t>
  </si>
  <si>
    <t>那些</t>
  </si>
  <si>
    <t>na4 xie1</t>
  </si>
  <si>
    <t>あれらの、それらの</t>
  </si>
  <si>
    <t>nai耐4</t>
  </si>
  <si>
    <t>耐</t>
  </si>
  <si>
    <t>耐心</t>
  </si>
  <si>
    <t>nai4 xin1</t>
  </si>
  <si>
    <t>辛抱強く</t>
  </si>
  <si>
    <t>nan难4</t>
  </si>
  <si>
    <t>苦难</t>
  </si>
  <si>
    <t>ku3 nan4</t>
  </si>
  <si>
    <t>苦難</t>
    <rPh sb="0" eb="2">
      <t>クナン</t>
    </rPh>
    <phoneticPr fontId="9"/>
  </si>
  <si>
    <t>nao闹4</t>
  </si>
  <si>
    <t>闹</t>
  </si>
  <si>
    <t>にぎやか</t>
  </si>
  <si>
    <t>热闹</t>
  </si>
  <si>
    <t>re4 nao4</t>
  </si>
  <si>
    <t>nong弄4</t>
  </si>
  <si>
    <t>弄</t>
  </si>
  <si>
    <t>弄坏</t>
  </si>
  <si>
    <t>nong4 huai4</t>
  </si>
  <si>
    <t>いじって壊す</t>
  </si>
  <si>
    <t>nei内4</t>
  </si>
  <si>
    <t>内</t>
  </si>
  <si>
    <t>以内</t>
  </si>
  <si>
    <t>yi 3 nei4</t>
  </si>
  <si>
    <t>以内</t>
  </si>
  <si>
    <t>nen嫩4</t>
  </si>
  <si>
    <t>嫩</t>
  </si>
  <si>
    <t>嫩豆腐</t>
  </si>
  <si>
    <t>nen4 dou4 fu0</t>
  </si>
  <si>
    <t>柔らかめに作った豆腐</t>
    <rPh sb="0" eb="1">
      <t>ヤワ</t>
    </rPh>
    <rPh sb="5" eb="6">
      <t>ツク</t>
    </rPh>
    <rPh sb="8" eb="10">
      <t>トウフ</t>
    </rPh>
    <phoneticPr fontId="9"/>
  </si>
  <si>
    <r>
      <t>ni</t>
    </r>
    <r>
      <rPr>
        <sz val="9"/>
        <rFont val="FangSong"/>
        <family val="3"/>
      </rPr>
      <t>腻</t>
    </r>
    <r>
      <rPr>
        <sz val="9"/>
        <rFont val="MS UI Gothic"/>
        <family val="3"/>
      </rPr>
      <t>4</t>
    </r>
  </si>
  <si>
    <t>腻</t>
  </si>
  <si>
    <t>脂っぽい</t>
    <rPh sb="0" eb="1">
      <t>アブラ</t>
    </rPh>
    <phoneticPr fontId="9"/>
  </si>
  <si>
    <t>油腻</t>
  </si>
  <si>
    <t>you2 ni4</t>
  </si>
  <si>
    <t>nie孽4</t>
  </si>
  <si>
    <t>孽</t>
  </si>
  <si>
    <t>孽障</t>
  </si>
  <si>
    <t>nie4 zhang4</t>
  </si>
  <si>
    <t>たたり</t>
  </si>
  <si>
    <t>niao尿4</t>
  </si>
  <si>
    <t>尿</t>
  </si>
  <si>
    <t>撒尿</t>
  </si>
  <si>
    <t>sa1 niao4</t>
  </si>
  <si>
    <t>放尿する、小便する</t>
  </si>
  <si>
    <t>nian念4</t>
  </si>
  <si>
    <t>念</t>
  </si>
  <si>
    <t>纪念</t>
  </si>
  <si>
    <t>ji4 nian4</t>
  </si>
  <si>
    <t>記念する</t>
  </si>
  <si>
    <t>ning宁4</t>
  </si>
  <si>
    <t>宁愿</t>
  </si>
  <si>
    <t>ning4 yuan4</t>
  </si>
  <si>
    <t>～するより・・・したい</t>
  </si>
  <si>
    <t>nu怒4</t>
  </si>
  <si>
    <t>怒</t>
  </si>
  <si>
    <t>发怒</t>
  </si>
  <si>
    <t>fa1 nu4</t>
  </si>
  <si>
    <t>怒り出す、腹を立てる</t>
    <rPh sb="0" eb="1">
      <t>オコ</t>
    </rPh>
    <rPh sb="2" eb="3">
      <t>ダ</t>
    </rPh>
    <rPh sb="5" eb="6">
      <t>ハラ</t>
    </rPh>
    <rPh sb="7" eb="8">
      <t>タ</t>
    </rPh>
    <phoneticPr fontId="9"/>
  </si>
  <si>
    <t>nuo诺4</t>
  </si>
  <si>
    <t>诺</t>
  </si>
  <si>
    <t>諾</t>
  </si>
  <si>
    <t>承诺</t>
  </si>
  <si>
    <t>cheng2 nuo4</t>
  </si>
  <si>
    <t>承知する</t>
  </si>
  <si>
    <t>nuo糯4</t>
  </si>
  <si>
    <t>糯</t>
  </si>
  <si>
    <t>糯米</t>
  </si>
  <si>
    <t>nuo4 mi3</t>
  </si>
  <si>
    <t>もち米</t>
  </si>
  <si>
    <t>la拉1</t>
  </si>
  <si>
    <t>拉</t>
  </si>
  <si>
    <t>拉面</t>
  </si>
  <si>
    <t>la1 mian4</t>
  </si>
  <si>
    <t>手打ちうどん</t>
    <rPh sb="0" eb="2">
      <t>テウ</t>
    </rPh>
    <phoneticPr fontId="9"/>
  </si>
  <si>
    <t>lai来2</t>
  </si>
  <si>
    <t>来</t>
  </si>
  <si>
    <t>未来</t>
  </si>
  <si>
    <t>lan蓝2</t>
  </si>
  <si>
    <t>蓝</t>
  </si>
  <si>
    <t>藍</t>
  </si>
  <si>
    <t>青色</t>
    <rPh sb="0" eb="2">
      <t>アオイロ</t>
    </rPh>
    <phoneticPr fontId="9"/>
  </si>
  <si>
    <t>蓝色</t>
  </si>
  <si>
    <t>lan2 se4</t>
  </si>
  <si>
    <t>lan兰2</t>
  </si>
  <si>
    <t>兰</t>
  </si>
  <si>
    <t>蘭</t>
  </si>
  <si>
    <t>兰州</t>
  </si>
  <si>
    <t>lan2 zhou1</t>
  </si>
  <si>
    <t>蘭州</t>
    <rPh sb="0" eb="2">
      <t>ランシュウ</t>
    </rPh>
    <phoneticPr fontId="9"/>
  </si>
  <si>
    <t>lan篮2</t>
  </si>
  <si>
    <t>篮</t>
  </si>
  <si>
    <t>篭</t>
  </si>
  <si>
    <t>篮球</t>
  </si>
  <si>
    <t>lan2 qiu2</t>
  </si>
  <si>
    <t>バスケットボール</t>
  </si>
  <si>
    <t>lan拦2</t>
  </si>
  <si>
    <t>拦</t>
  </si>
  <si>
    <t>拦住</t>
  </si>
  <si>
    <t>lan2 zhu4</t>
  </si>
  <si>
    <t>行き手をさえぎる</t>
  </si>
  <si>
    <t>lao牢2</t>
  </si>
  <si>
    <t>牢</t>
  </si>
  <si>
    <t>牢牢</t>
  </si>
  <si>
    <t>lao2 lao2</t>
  </si>
  <si>
    <t>しっかりと</t>
  </si>
  <si>
    <t>lao劳2</t>
  </si>
  <si>
    <t>劳</t>
  </si>
  <si>
    <t>労</t>
  </si>
  <si>
    <t>劳动</t>
  </si>
  <si>
    <t>lao2 dong4</t>
  </si>
  <si>
    <t>労働</t>
    <rPh sb="0" eb="2">
      <t>ロウドウ</t>
    </rPh>
    <phoneticPr fontId="9"/>
  </si>
  <si>
    <t>lang郎2</t>
  </si>
  <si>
    <t>郎</t>
  </si>
  <si>
    <t>新郎</t>
  </si>
  <si>
    <t>xin1 lang2</t>
  </si>
  <si>
    <t>新郎</t>
    <rPh sb="0" eb="2">
      <t>シンロウ</t>
    </rPh>
    <phoneticPr fontId="9"/>
  </si>
  <si>
    <t>lang狼2</t>
  </si>
  <si>
    <t>狼</t>
  </si>
  <si>
    <t>中山狼</t>
  </si>
  <si>
    <t>zhong1 shan1 lang2</t>
  </si>
  <si>
    <t>恩をあだで返すこと</t>
    <rPh sb="0" eb="1">
      <t>オン</t>
    </rPh>
    <rPh sb="5" eb="6">
      <t>カエ</t>
    </rPh>
    <phoneticPr fontId="9"/>
  </si>
  <si>
    <t>lou楼2</t>
  </si>
  <si>
    <t>楼</t>
  </si>
  <si>
    <t xml:space="preserve">高楼大厦 </t>
  </si>
  <si>
    <t>gao1 lou2 da4 sha4</t>
  </si>
  <si>
    <t>ビルディング</t>
  </si>
  <si>
    <t>long隆2</t>
  </si>
  <si>
    <t>隆</t>
  </si>
  <si>
    <t>隆起</t>
  </si>
  <si>
    <t>long2 qi3</t>
  </si>
  <si>
    <t>隆起する</t>
    <rPh sb="0" eb="2">
      <t>リュウキ</t>
    </rPh>
    <phoneticPr fontId="9"/>
  </si>
  <si>
    <t>long龙2</t>
  </si>
  <si>
    <t>龙</t>
  </si>
  <si>
    <t>龍</t>
  </si>
  <si>
    <t>乌龙茶</t>
  </si>
  <si>
    <t>wu1 long2 cha2</t>
  </si>
  <si>
    <t>ウーロン茶</t>
  </si>
  <si>
    <t>long笼2</t>
  </si>
  <si>
    <t>笼</t>
  </si>
  <si>
    <t>籠</t>
  </si>
  <si>
    <t>小笼包</t>
  </si>
  <si>
    <t>xiao3 long2 bao1</t>
  </si>
  <si>
    <t>ショウロンポウ</t>
  </si>
  <si>
    <t>lei雷2</t>
  </si>
  <si>
    <t>雷</t>
  </si>
  <si>
    <t>雷阵雨</t>
  </si>
  <si>
    <t>lei2 zhen4 yu3</t>
  </si>
  <si>
    <t>夕立</t>
  </si>
  <si>
    <t>li梨2</t>
  </si>
  <si>
    <t>梨</t>
  </si>
  <si>
    <t xml:space="preserve">梨 </t>
  </si>
  <si>
    <t>li2</t>
  </si>
  <si>
    <t>梨</t>
  </si>
  <si>
    <t>li璃2</t>
  </si>
  <si>
    <t>璃</t>
  </si>
  <si>
    <t>li离2</t>
  </si>
  <si>
    <t>离</t>
  </si>
  <si>
    <t>離</t>
  </si>
  <si>
    <t>距離</t>
  </si>
  <si>
    <t>距离</t>
  </si>
  <si>
    <t>ju4 li2</t>
  </si>
  <si>
    <t>lin邻2</t>
  </si>
  <si>
    <t>邻</t>
  </si>
  <si>
    <t>隣</t>
  </si>
  <si>
    <t>邻居</t>
  </si>
  <si>
    <t>lin2 ju1</t>
  </si>
  <si>
    <t>隣近所</t>
  </si>
  <si>
    <t>lin林2</t>
  </si>
  <si>
    <t>林</t>
  </si>
  <si>
    <t>桂林</t>
  </si>
  <si>
    <t>gui4 lin2</t>
  </si>
  <si>
    <t>桂林</t>
  </si>
  <si>
    <t>lin淋2</t>
  </si>
  <si>
    <t>淋</t>
  </si>
  <si>
    <t>淋浴</t>
  </si>
  <si>
    <t>lin临2</t>
  </si>
  <si>
    <t>临</t>
  </si>
  <si>
    <t>臨</t>
  </si>
  <si>
    <t>光临</t>
  </si>
  <si>
    <t>guang1 lin2</t>
  </si>
  <si>
    <t>ご来訪</t>
    <rPh sb="1" eb="3">
      <t>ライホウ</t>
    </rPh>
    <phoneticPr fontId="9"/>
  </si>
  <si>
    <t>liao僚2</t>
  </si>
  <si>
    <t>僚</t>
  </si>
  <si>
    <t>官僚</t>
  </si>
  <si>
    <t>guan1 liao2</t>
  </si>
  <si>
    <t>官僚</t>
    <rPh sb="0" eb="2">
      <t>カンリョウ</t>
    </rPh>
    <phoneticPr fontId="9"/>
  </si>
  <si>
    <t>liao疗2</t>
  </si>
  <si>
    <t>疗</t>
  </si>
  <si>
    <t>療</t>
  </si>
  <si>
    <t>疗效</t>
  </si>
  <si>
    <t>liao2 xiao4</t>
  </si>
  <si>
    <t>治療効果</t>
    <rPh sb="0" eb="2">
      <t>チリョウ</t>
    </rPh>
    <rPh sb="2" eb="4">
      <t>コウカ</t>
    </rPh>
    <phoneticPr fontId="9"/>
  </si>
  <si>
    <t>liao聊2</t>
  </si>
  <si>
    <t>聊</t>
  </si>
  <si>
    <t>无聊</t>
  </si>
  <si>
    <t>wu2 liao2</t>
  </si>
  <si>
    <t>つまらない</t>
  </si>
  <si>
    <t>lian怜2</t>
  </si>
  <si>
    <t>怜</t>
  </si>
  <si>
    <t>憐</t>
  </si>
  <si>
    <t>可怜</t>
  </si>
  <si>
    <t>ke3 lian2</t>
  </si>
  <si>
    <t>かわいそう</t>
  </si>
  <si>
    <t>lian联2</t>
  </si>
  <si>
    <t>联</t>
  </si>
  <si>
    <t>联系</t>
  </si>
  <si>
    <t>lian2 xi4</t>
  </si>
  <si>
    <t>連絡</t>
  </si>
  <si>
    <t>lian帘2</t>
  </si>
  <si>
    <t>帘</t>
  </si>
  <si>
    <t>窗帘</t>
  </si>
  <si>
    <t>chuang1 lian2</t>
  </si>
  <si>
    <t>カーテン</t>
  </si>
  <si>
    <t>lian连2</t>
  </si>
  <si>
    <t>连</t>
  </si>
  <si>
    <t>連</t>
  </si>
  <si>
    <t>连续</t>
  </si>
  <si>
    <t>lian2 xu4</t>
  </si>
  <si>
    <t>連続する</t>
  </si>
  <si>
    <t>liu刘2</t>
  </si>
  <si>
    <t>刘</t>
  </si>
  <si>
    <t>劉</t>
  </si>
  <si>
    <t>刘晶晶</t>
  </si>
  <si>
    <t>liu2 jing1 jing0</t>
  </si>
  <si>
    <t>刘晶晶</t>
  </si>
  <si>
    <t>liu流2</t>
  </si>
  <si>
    <t>流</t>
  </si>
  <si>
    <t>流行</t>
  </si>
  <si>
    <t>liu2 xing2</t>
  </si>
  <si>
    <t>liu留2</t>
  </si>
  <si>
    <t>留</t>
  </si>
  <si>
    <t>liu榴2</t>
  </si>
  <si>
    <t>榴</t>
  </si>
  <si>
    <t>ざくろ</t>
  </si>
  <si>
    <t>石榴</t>
  </si>
  <si>
    <t>shi2 liu0</t>
  </si>
  <si>
    <t>ling菱2</t>
  </si>
  <si>
    <t>菱</t>
  </si>
  <si>
    <t>三菱</t>
  </si>
  <si>
    <t>san1 ling2</t>
  </si>
  <si>
    <t>三菱</t>
    <rPh sb="0" eb="2">
      <t>ミツビシ</t>
    </rPh>
    <phoneticPr fontId="9"/>
  </si>
  <si>
    <t>ling铃2</t>
  </si>
  <si>
    <t>铃</t>
  </si>
  <si>
    <t>鈴</t>
  </si>
  <si>
    <t>马铃薯</t>
  </si>
  <si>
    <t>ma3 ling2 shu3</t>
  </si>
  <si>
    <t>じゃが芋</t>
    <rPh sb="3" eb="4">
      <t>イモ</t>
    </rPh>
    <phoneticPr fontId="9"/>
  </si>
  <si>
    <t>ling灵2</t>
  </si>
  <si>
    <t>灵</t>
  </si>
  <si>
    <t>霊</t>
  </si>
  <si>
    <t>灵敏</t>
  </si>
  <si>
    <t>ling2 min3</t>
  </si>
  <si>
    <t>敏感である</t>
    <rPh sb="0" eb="2">
      <t>ビンカン</t>
    </rPh>
    <phoneticPr fontId="9"/>
  </si>
  <si>
    <t>ling零2</t>
  </si>
  <si>
    <t>零</t>
  </si>
  <si>
    <t>零钱</t>
  </si>
  <si>
    <t>ling2 qian2</t>
  </si>
  <si>
    <t>小銭</t>
  </si>
  <si>
    <t>ling凌2</t>
  </si>
  <si>
    <t>凌</t>
  </si>
  <si>
    <t>凌晨</t>
  </si>
  <si>
    <t>ling2 chen2</t>
  </si>
  <si>
    <t>夜明け方</t>
    <rPh sb="0" eb="2">
      <t>ヨア</t>
    </rPh>
    <rPh sb="3" eb="4">
      <t>ガタ</t>
    </rPh>
    <phoneticPr fontId="9"/>
  </si>
  <si>
    <t>liang凉2</t>
  </si>
  <si>
    <t>凉</t>
  </si>
  <si>
    <t>涼</t>
  </si>
  <si>
    <t>凉快</t>
  </si>
  <si>
    <t>liang2 kuai0</t>
  </si>
  <si>
    <t>涼しい</t>
  </si>
  <si>
    <t>liang粮2</t>
  </si>
  <si>
    <t>粮</t>
  </si>
  <si>
    <t>糧</t>
  </si>
  <si>
    <t>狗粮</t>
  </si>
  <si>
    <t>gou3 liang2</t>
  </si>
  <si>
    <t>ドックフード</t>
  </si>
  <si>
    <t>liang量2</t>
  </si>
  <si>
    <t>量</t>
  </si>
  <si>
    <t>量身高</t>
  </si>
  <si>
    <t>liang2 shen1 gao1</t>
  </si>
  <si>
    <t>身長を測る</t>
    <rPh sb="0" eb="2">
      <t>シンチョウ</t>
    </rPh>
    <rPh sb="3" eb="4">
      <t>ハカ</t>
    </rPh>
    <phoneticPr fontId="9"/>
  </si>
  <si>
    <t>liang良2</t>
  </si>
  <si>
    <t>良</t>
  </si>
  <si>
    <t>良心</t>
  </si>
  <si>
    <t>liang2 xin1</t>
  </si>
  <si>
    <t>良心</t>
    <rPh sb="0" eb="2">
      <t>リョウシン</t>
    </rPh>
    <phoneticPr fontId="9"/>
  </si>
  <si>
    <t>lu炉2</t>
  </si>
  <si>
    <t>炉</t>
  </si>
  <si>
    <t>微波炉</t>
  </si>
  <si>
    <t>wei1 bo1 lu2</t>
  </si>
  <si>
    <t>電子レンジ</t>
  </si>
  <si>
    <t>luo罗2</t>
  </si>
  <si>
    <t>罗</t>
  </si>
  <si>
    <t>罗汉</t>
  </si>
  <si>
    <t>luo2 han4</t>
  </si>
  <si>
    <t>仏のこと</t>
  </si>
  <si>
    <t>luo萝2</t>
  </si>
  <si>
    <t>萝</t>
  </si>
  <si>
    <t xml:space="preserve">萝卜 </t>
  </si>
  <si>
    <t>luo2 bo0</t>
  </si>
  <si>
    <t>大根</t>
  </si>
  <si>
    <t>luo螺2</t>
  </si>
  <si>
    <t>螺</t>
  </si>
  <si>
    <t>螺丝</t>
  </si>
  <si>
    <t>luo2 si1</t>
  </si>
  <si>
    <t>ねじ</t>
  </si>
  <si>
    <t>luan鸾2</t>
  </si>
  <si>
    <t>鸾</t>
  </si>
  <si>
    <t>颠鸾倒凤</t>
  </si>
  <si>
    <t>dian1 luan2 dao3 feng4</t>
  </si>
  <si>
    <t>男女の交合をさす</t>
  </si>
  <si>
    <t>lan懒3</t>
  </si>
  <si>
    <t>懒</t>
  </si>
  <si>
    <t>睡懒觉</t>
  </si>
  <si>
    <t>shui4 lan3 jiao4</t>
  </si>
  <si>
    <t>朝寝坊をする</t>
    <rPh sb="0" eb="3">
      <t>アサネボウ</t>
    </rPh>
    <phoneticPr fontId="9"/>
  </si>
  <si>
    <t>lan缆3</t>
  </si>
  <si>
    <t>缆</t>
  </si>
  <si>
    <t>电缆</t>
  </si>
  <si>
    <t>dian4 lan3</t>
  </si>
  <si>
    <t>ｹｰﾌﾞﾙ</t>
  </si>
  <si>
    <t>lan览3</t>
  </si>
  <si>
    <t>览</t>
  </si>
  <si>
    <t>覧</t>
  </si>
  <si>
    <t>展览</t>
  </si>
  <si>
    <r>
      <t>zhan3</t>
    </r>
    <r>
      <rPr>
        <sz val="14"/>
        <rFont val="MS UI Gothic"/>
        <family val="3"/>
      </rPr>
      <t xml:space="preserve"> lan3</t>
    </r>
  </si>
  <si>
    <t>展覧</t>
  </si>
  <si>
    <t>lao老3</t>
  </si>
  <si>
    <t>老</t>
  </si>
  <si>
    <t>老家</t>
  </si>
  <si>
    <t>lao3 jia1</t>
  </si>
  <si>
    <t>故郷</t>
  </si>
  <si>
    <t>lang朗3</t>
  </si>
  <si>
    <t>朗</t>
  </si>
  <si>
    <t>开朗</t>
  </si>
  <si>
    <t>kai1 lang3</t>
  </si>
  <si>
    <t>おおらかだ、明るい</t>
  </si>
  <si>
    <t>lei累3</t>
  </si>
  <si>
    <t>累</t>
  </si>
  <si>
    <t>积累</t>
  </si>
  <si>
    <t>ji1 lei3</t>
  </si>
  <si>
    <t>蓄積する、積み重ねる</t>
  </si>
  <si>
    <t>leng冷3</t>
  </si>
  <si>
    <t>冷</t>
  </si>
  <si>
    <t>li李3</t>
  </si>
  <si>
    <t>李</t>
  </si>
  <si>
    <t>すもも</t>
  </si>
  <si>
    <t>李子</t>
  </si>
  <si>
    <t>li3 zi0</t>
  </si>
  <si>
    <t>li鲤3</t>
  </si>
  <si>
    <t>鲤</t>
  </si>
  <si>
    <t>鯉</t>
  </si>
  <si>
    <t>鲤鱼</t>
  </si>
  <si>
    <t>li3 yu2</t>
  </si>
  <si>
    <t>li礼3</t>
  </si>
  <si>
    <t>礼</t>
  </si>
  <si>
    <t>葬礼</t>
  </si>
  <si>
    <t>zang4 li3</t>
  </si>
  <si>
    <t>葬式</t>
  </si>
  <si>
    <t>li理3</t>
  </si>
  <si>
    <t>理</t>
  </si>
  <si>
    <t>理由</t>
  </si>
  <si>
    <t>li3 you2</t>
  </si>
  <si>
    <t>理由、口実</t>
  </si>
  <si>
    <t>li里3</t>
  </si>
  <si>
    <t>里</t>
  </si>
  <si>
    <t>公里</t>
  </si>
  <si>
    <t>gong1 li3</t>
  </si>
  <si>
    <t>キロメートル</t>
  </si>
  <si>
    <t>lia俩3</t>
  </si>
  <si>
    <t>俩</t>
  </si>
  <si>
    <t>你们俩</t>
  </si>
  <si>
    <t>ni3 men0 lia3</t>
  </si>
  <si>
    <t>君たち二人</t>
    <rPh sb="0" eb="1">
      <t>キミ</t>
    </rPh>
    <rPh sb="3" eb="5">
      <t>フタリ</t>
    </rPh>
    <phoneticPr fontId="9"/>
  </si>
  <si>
    <t>liao了3</t>
  </si>
  <si>
    <t>了</t>
  </si>
  <si>
    <t>了解</t>
  </si>
  <si>
    <r>
      <t>liao3</t>
    </r>
    <r>
      <rPr>
        <sz val="14"/>
        <rFont val="MS UI Gothic"/>
        <family val="3"/>
      </rPr>
      <t xml:space="preserve"> jie3</t>
    </r>
  </si>
  <si>
    <t>了解している</t>
    <rPh sb="0" eb="2">
      <t>リョウカイ</t>
    </rPh>
    <phoneticPr fontId="9"/>
  </si>
  <si>
    <t>lian脸3</t>
  </si>
  <si>
    <t>脸</t>
  </si>
  <si>
    <t>脸颊</t>
  </si>
  <si>
    <t>lian3 jia2</t>
  </si>
  <si>
    <t>ほほ</t>
  </si>
  <si>
    <t>ling领3</t>
  </si>
  <si>
    <t>领</t>
  </si>
  <si>
    <t>領</t>
  </si>
  <si>
    <t>liang两3</t>
  </si>
  <si>
    <t>两</t>
  </si>
  <si>
    <t>両</t>
  </si>
  <si>
    <t>两斤</t>
  </si>
  <si>
    <t>liang3 jin1</t>
  </si>
  <si>
    <t>１ｋｇ</t>
  </si>
  <si>
    <t>lv旅3</t>
  </si>
  <si>
    <t>旅</t>
  </si>
  <si>
    <t>旅游</t>
  </si>
  <si>
    <t>lv3 you2</t>
  </si>
  <si>
    <t>旅行</t>
  </si>
  <si>
    <t>la腊4</t>
  </si>
  <si>
    <t>腊</t>
  </si>
  <si>
    <t>腊月</t>
  </si>
  <si>
    <t>la4 yue4</t>
  </si>
  <si>
    <t>旧暦の12月</t>
  </si>
  <si>
    <t>la蜡4</t>
  </si>
  <si>
    <t>蜡</t>
  </si>
  <si>
    <t>蜡烛</t>
  </si>
  <si>
    <t>la4 zhu2</t>
  </si>
  <si>
    <t>ろうそく</t>
  </si>
  <si>
    <t>la辣4</t>
  </si>
  <si>
    <t>辣</t>
  </si>
  <si>
    <t>酸辣汤</t>
  </si>
  <si>
    <t>suan1 la4 tang1</t>
  </si>
  <si>
    <t>すっぱい辛いスープ</t>
  </si>
  <si>
    <t>lai赖4</t>
  </si>
  <si>
    <t>赖</t>
  </si>
  <si>
    <t>頼</t>
  </si>
  <si>
    <t>信赖</t>
  </si>
  <si>
    <t>xin4 lai4</t>
  </si>
  <si>
    <t>信頼する、信用し頼りにする</t>
    <rPh sb="0" eb="2">
      <t>シンライ</t>
    </rPh>
    <rPh sb="5" eb="7">
      <t>シンヨウ</t>
    </rPh>
    <rPh sb="8" eb="9">
      <t>タヨ</t>
    </rPh>
    <phoneticPr fontId="9"/>
  </si>
  <si>
    <t>lan烂4</t>
  </si>
  <si>
    <t>烂</t>
  </si>
  <si>
    <t>爛</t>
  </si>
  <si>
    <t>破烂</t>
  </si>
  <si>
    <t>po4 lan4</t>
  </si>
  <si>
    <t>オンボロである</t>
  </si>
  <si>
    <t>lang浪4</t>
  </si>
  <si>
    <t>浪</t>
  </si>
  <si>
    <t>浪费</t>
  </si>
  <si>
    <t>lou漏4</t>
  </si>
  <si>
    <t>漏</t>
  </si>
  <si>
    <t>漏水</t>
  </si>
  <si>
    <t>lou4 shui3</t>
  </si>
  <si>
    <t>水漏れする</t>
    <rPh sb="0" eb="2">
      <t>ミズモ</t>
    </rPh>
    <phoneticPr fontId="9"/>
  </si>
  <si>
    <t>le乐4</t>
  </si>
  <si>
    <t>快乐</t>
  </si>
  <si>
    <t>kuai4 le4</t>
  </si>
  <si>
    <t>愉快、楽しい</t>
    <rPh sb="0" eb="2">
      <t>ユカイ</t>
    </rPh>
    <rPh sb="3" eb="4">
      <t>タノ</t>
    </rPh>
    <phoneticPr fontId="9"/>
  </si>
  <si>
    <t>lei累4</t>
  </si>
  <si>
    <t>累死了</t>
  </si>
  <si>
    <t>lei4 si le0</t>
  </si>
  <si>
    <t>くたくたに疲れた</t>
    <rPh sb="5" eb="6">
      <t>ツカ</t>
    </rPh>
    <phoneticPr fontId="9"/>
  </si>
  <si>
    <t>lei泪4</t>
  </si>
  <si>
    <t>泪</t>
  </si>
  <si>
    <t>涙</t>
  </si>
  <si>
    <t>流泪</t>
  </si>
  <si>
    <t>liu2 lei4</t>
  </si>
  <si>
    <t>涙を流す</t>
    <rPh sb="0" eb="1">
      <t>ナミダ</t>
    </rPh>
    <rPh sb="2" eb="3">
      <t>ナガ</t>
    </rPh>
    <phoneticPr fontId="9"/>
  </si>
  <si>
    <t>lei类4</t>
  </si>
  <si>
    <t>类</t>
  </si>
  <si>
    <t>類</t>
  </si>
  <si>
    <t>人类</t>
  </si>
  <si>
    <t>ren2 lei4</t>
  </si>
  <si>
    <t>人類</t>
  </si>
  <si>
    <t>li厉4</t>
  </si>
  <si>
    <t>厉</t>
  </si>
  <si>
    <t>厉害</t>
  </si>
  <si>
    <t>li4 hai0</t>
  </si>
  <si>
    <t>ひどく、すごい</t>
  </si>
  <si>
    <t>li利4</t>
  </si>
  <si>
    <t>利</t>
  </si>
  <si>
    <t>利用</t>
  </si>
  <si>
    <t>li4 yong4</t>
  </si>
  <si>
    <t>利用（する）</t>
    <rPh sb="0" eb="2">
      <t>リヨウ</t>
    </rPh>
    <phoneticPr fontId="9"/>
  </si>
  <si>
    <t>li丽4</t>
  </si>
  <si>
    <t>丽</t>
  </si>
  <si>
    <t>麗</t>
  </si>
  <si>
    <t>美丽　</t>
  </si>
  <si>
    <t>mei3 li4</t>
  </si>
  <si>
    <t>美しい</t>
  </si>
  <si>
    <t>li粒4</t>
  </si>
  <si>
    <t>粒</t>
  </si>
  <si>
    <t>颗粒</t>
  </si>
  <si>
    <t>ke1 li4</t>
  </si>
  <si>
    <t>顆粒,，つぶ</t>
  </si>
  <si>
    <t>li栗4</t>
  </si>
  <si>
    <t>栗</t>
  </si>
  <si>
    <t xml:space="preserve">栗子 </t>
  </si>
  <si>
    <t>li4 zi0</t>
  </si>
  <si>
    <t>li历4</t>
  </si>
  <si>
    <t>历</t>
  </si>
  <si>
    <t>歴</t>
  </si>
  <si>
    <t>历史</t>
  </si>
  <si>
    <t>li4 shi3</t>
  </si>
  <si>
    <t>歴史</t>
    <rPh sb="0" eb="2">
      <t>レキシ</t>
    </rPh>
    <phoneticPr fontId="9"/>
  </si>
  <si>
    <t>li励4</t>
  </si>
  <si>
    <t>励</t>
  </si>
  <si>
    <t>鼓励</t>
  </si>
  <si>
    <t>gu3 li4</t>
  </si>
  <si>
    <t>激励する</t>
  </si>
  <si>
    <t>li立4</t>
  </si>
  <si>
    <t>立</t>
  </si>
  <si>
    <t>独立</t>
  </si>
  <si>
    <t>du2 li4</t>
  </si>
  <si>
    <t>独立</t>
  </si>
  <si>
    <t>li力4</t>
  </si>
  <si>
    <t>力</t>
  </si>
  <si>
    <t>nu3 li4</t>
  </si>
  <si>
    <t>li例4</t>
  </si>
  <si>
    <t>例</t>
  </si>
  <si>
    <t>例子</t>
  </si>
  <si>
    <t>li4 zi0</t>
  </si>
  <si>
    <t>lie列4</t>
  </si>
  <si>
    <t>列</t>
  </si>
  <si>
    <t>列车</t>
  </si>
  <si>
    <t>lie4 che1</t>
  </si>
  <si>
    <t>列車</t>
    <rPh sb="0" eb="2">
      <t>レッシャ</t>
    </rPh>
    <phoneticPr fontId="9"/>
  </si>
  <si>
    <t>lie烈4</t>
  </si>
  <si>
    <t>烈</t>
  </si>
  <si>
    <t>强烈</t>
  </si>
  <si>
    <t>qiang2 lie4</t>
  </si>
  <si>
    <t>強烈である</t>
    <rPh sb="0" eb="2">
      <t>キョウレツ</t>
    </rPh>
    <phoneticPr fontId="9"/>
  </si>
  <si>
    <t>lie裂4</t>
  </si>
  <si>
    <t>裂</t>
  </si>
  <si>
    <t>破裂</t>
  </si>
  <si>
    <t>po4 lie4</t>
  </si>
  <si>
    <t>破裂</t>
  </si>
  <si>
    <t>lin赁4</t>
  </si>
  <si>
    <t>赁</t>
  </si>
  <si>
    <t>賃</t>
  </si>
  <si>
    <t>賃貸する、賃借する</t>
    <rPh sb="0" eb="1">
      <t>チン</t>
    </rPh>
    <rPh sb="1" eb="2">
      <t>カシ</t>
    </rPh>
    <rPh sb="5" eb="7">
      <t>チンシャク</t>
    </rPh>
    <phoneticPr fontId="9"/>
  </si>
  <si>
    <t>租赁</t>
  </si>
  <si>
    <t>zu1 lin4</t>
  </si>
  <si>
    <t>lin吝4</t>
  </si>
  <si>
    <t>吝</t>
  </si>
  <si>
    <t>吝啬</t>
  </si>
  <si>
    <t>lin4 se4</t>
  </si>
  <si>
    <t>けちけちしている、しみったれ</t>
  </si>
  <si>
    <t>lin淋4</t>
  </si>
  <si>
    <t>过淋</t>
  </si>
  <si>
    <t>guo4 lin4</t>
  </si>
  <si>
    <t>ろ過する</t>
    <rPh sb="1" eb="2">
      <t>カ</t>
    </rPh>
    <phoneticPr fontId="9"/>
  </si>
  <si>
    <t>liao料4</t>
  </si>
  <si>
    <t>料</t>
  </si>
  <si>
    <t>料子</t>
  </si>
  <si>
    <t>liao4 zi0</t>
  </si>
  <si>
    <t>生地、服地</t>
    <rPh sb="0" eb="2">
      <t>キジ</t>
    </rPh>
    <rPh sb="3" eb="5">
      <t>フクジ</t>
    </rPh>
    <phoneticPr fontId="9"/>
  </si>
  <si>
    <t>lian链4</t>
  </si>
  <si>
    <t>链</t>
  </si>
  <si>
    <t>项链</t>
  </si>
  <si>
    <t>xiang4 lian4</t>
  </si>
  <si>
    <t>ネックレス</t>
  </si>
  <si>
    <t>lian恋4</t>
  </si>
  <si>
    <t>恋</t>
  </si>
  <si>
    <t>恋爱</t>
  </si>
  <si>
    <t>lian4 ai4</t>
  </si>
  <si>
    <t>恋愛</t>
  </si>
  <si>
    <t>lian练4</t>
  </si>
  <si>
    <t>练</t>
  </si>
  <si>
    <t>練</t>
  </si>
  <si>
    <t>练习</t>
  </si>
  <si>
    <t>lian4 xi2</t>
  </si>
  <si>
    <t>練習</t>
    <rPh sb="0" eb="2">
      <t>レンシュウ</t>
    </rPh>
    <phoneticPr fontId="9"/>
  </si>
  <si>
    <t>lian炼4</t>
  </si>
  <si>
    <t>炼</t>
  </si>
  <si>
    <t>錬</t>
  </si>
  <si>
    <t>锻炼</t>
  </si>
  <si>
    <t>liu六4</t>
  </si>
  <si>
    <t>六</t>
  </si>
  <si>
    <t>星期六</t>
  </si>
  <si>
    <t>xing1 qi1 liu4</t>
  </si>
  <si>
    <t>土曜日</t>
    <rPh sb="0" eb="3">
      <t>ドヨウビ</t>
    </rPh>
    <phoneticPr fontId="9"/>
  </si>
  <si>
    <t>liu遛4</t>
  </si>
  <si>
    <t>遛</t>
  </si>
  <si>
    <t>遛马路</t>
  </si>
  <si>
    <t>liu4 ma3 lu4</t>
  </si>
  <si>
    <t>散歩しながらデートする</t>
    <rPh sb="0" eb="2">
      <t>サンポ</t>
    </rPh>
    <phoneticPr fontId="9"/>
  </si>
  <si>
    <t>ling令4</t>
  </si>
  <si>
    <t>令</t>
  </si>
  <si>
    <t>下令</t>
  </si>
  <si>
    <t>xia4 ling4</t>
  </si>
  <si>
    <t>命令を下す</t>
  </si>
  <si>
    <t>ling另4</t>
  </si>
  <si>
    <t>另</t>
  </si>
  <si>
    <t>另外</t>
  </si>
  <si>
    <t>ling4 wai4</t>
  </si>
  <si>
    <t>別の、他の</t>
  </si>
  <si>
    <t>liang亮4</t>
  </si>
  <si>
    <t>亮</t>
  </si>
  <si>
    <t xml:space="preserve">漂亮 </t>
  </si>
  <si>
    <t>piao4 liang0</t>
  </si>
  <si>
    <t>liang量4</t>
  </si>
  <si>
    <t>质量</t>
  </si>
  <si>
    <t>zhi4 liang4</t>
  </si>
  <si>
    <t>品質</t>
  </si>
  <si>
    <t>liang辆4</t>
  </si>
  <si>
    <t>辆</t>
  </si>
  <si>
    <t>一辆出租车</t>
  </si>
  <si>
    <t>yi2 liang4 chu1 zu1 che1</t>
  </si>
  <si>
    <t>タクシー一台</t>
    <rPh sb="4" eb="6">
      <t>イチダイ</t>
    </rPh>
    <phoneticPr fontId="9"/>
  </si>
  <si>
    <t>liang谅4</t>
  </si>
  <si>
    <t>谅</t>
  </si>
  <si>
    <t>原谅</t>
  </si>
  <si>
    <t>yuan2 liang4</t>
  </si>
  <si>
    <t>許す、誤りを責めない</t>
    <rPh sb="3" eb="4">
      <t>アヤマ</t>
    </rPh>
    <rPh sb="6" eb="7">
      <t>セ</t>
    </rPh>
    <phoneticPr fontId="9"/>
  </si>
  <si>
    <t>lu陆4</t>
  </si>
  <si>
    <t>陆</t>
  </si>
  <si>
    <t>陸</t>
  </si>
  <si>
    <t>着陆</t>
  </si>
  <si>
    <t>zhuo2 lu4</t>
  </si>
  <si>
    <t>着陸する</t>
    <rPh sb="0" eb="2">
      <t>チャクリク</t>
    </rPh>
    <phoneticPr fontId="9"/>
  </si>
  <si>
    <t>lu路4</t>
  </si>
  <si>
    <t>路</t>
  </si>
  <si>
    <t>dao4 lu4</t>
  </si>
  <si>
    <t>道路</t>
  </si>
  <si>
    <t>lu鹿4</t>
  </si>
  <si>
    <t>鹿</t>
  </si>
  <si>
    <t>公鹿</t>
  </si>
  <si>
    <t>gong1 lu4</t>
  </si>
  <si>
    <t>雄鹿（母鹿 ♀メスの鹿）</t>
    <rPh sb="0" eb="1">
      <t>オス</t>
    </rPh>
    <rPh sb="1" eb="2">
      <t>シカ</t>
    </rPh>
    <rPh sb="10" eb="11">
      <t>シカ</t>
    </rPh>
    <phoneticPr fontId="9"/>
  </si>
  <si>
    <t>lu录4</t>
  </si>
  <si>
    <t>录</t>
  </si>
  <si>
    <t>録</t>
  </si>
  <si>
    <t>记录</t>
  </si>
  <si>
    <t>ji4 lu4</t>
  </si>
  <si>
    <t>記録（する）</t>
    <rPh sb="0" eb="2">
      <t>キロク</t>
    </rPh>
    <phoneticPr fontId="9"/>
  </si>
  <si>
    <t>lu露4</t>
  </si>
  <si>
    <t>露</t>
  </si>
  <si>
    <t>洗发露</t>
  </si>
  <si>
    <t>xi3 fa4 lu4</t>
  </si>
  <si>
    <t>シャンプー</t>
  </si>
  <si>
    <t>luo络4</t>
  </si>
  <si>
    <t>络</t>
  </si>
  <si>
    <t>絡</t>
  </si>
  <si>
    <t>网络</t>
  </si>
  <si>
    <t>wang3 luo4</t>
  </si>
  <si>
    <t>ネット</t>
  </si>
  <si>
    <t>luo落4</t>
  </si>
  <si>
    <t>落</t>
  </si>
  <si>
    <t>落泪</t>
  </si>
  <si>
    <t>luo4 lei4</t>
  </si>
  <si>
    <t>涙がこぼれる</t>
    <rPh sb="0" eb="1">
      <t>ナミダ</t>
    </rPh>
    <phoneticPr fontId="9"/>
  </si>
  <si>
    <t>luan乱4</t>
  </si>
  <si>
    <t>乱</t>
  </si>
  <si>
    <t>乱吗</t>
  </si>
  <si>
    <t>luan4 ma3</t>
  </si>
  <si>
    <t>文字化けする</t>
    <rPh sb="0" eb="3">
      <t>モジバ</t>
    </rPh>
    <phoneticPr fontId="9"/>
  </si>
  <si>
    <t>lun论4</t>
  </si>
  <si>
    <t>论</t>
  </si>
  <si>
    <t>論</t>
  </si>
  <si>
    <t>谈论</t>
  </si>
  <si>
    <t>tan2 lun4</t>
  </si>
  <si>
    <t>議論する</t>
  </si>
  <si>
    <t>lv绿4</t>
  </si>
  <si>
    <t>绿</t>
  </si>
  <si>
    <t>緑</t>
  </si>
  <si>
    <t>绿茶</t>
  </si>
  <si>
    <t>lv4 cha2</t>
  </si>
  <si>
    <t>緑茶</t>
  </si>
  <si>
    <t>lv率4</t>
  </si>
  <si>
    <t>率</t>
  </si>
  <si>
    <t>汇率</t>
  </si>
  <si>
    <t>hui4 lv4</t>
  </si>
  <si>
    <t>為替レート</t>
  </si>
  <si>
    <t>lv律4</t>
  </si>
  <si>
    <t>律</t>
  </si>
  <si>
    <t>法律</t>
  </si>
  <si>
    <t>fa3 lv4</t>
  </si>
  <si>
    <t>法律</t>
  </si>
  <si>
    <t>lv虑4</t>
  </si>
  <si>
    <t>虑</t>
  </si>
  <si>
    <t>慮</t>
  </si>
  <si>
    <t>考虑</t>
  </si>
  <si>
    <r>
      <t xml:space="preserve">kao3 </t>
    </r>
    <r>
      <rPr>
        <sz val="14"/>
        <color indexed="21"/>
        <rFont val="MS UI Gothic"/>
        <family val="3"/>
      </rPr>
      <t>lv4</t>
    </r>
  </si>
  <si>
    <t>考慮</t>
    <rPh sb="0" eb="2">
      <t>コウリョ</t>
    </rPh>
    <phoneticPr fontId="9"/>
  </si>
  <si>
    <t>lve略4</t>
  </si>
  <si>
    <t>略</t>
  </si>
  <si>
    <t>省略</t>
  </si>
  <si>
    <t>sheng3 lve4</t>
  </si>
  <si>
    <t>省略</t>
  </si>
  <si>
    <t>gai该1</t>
  </si>
  <si>
    <t>该</t>
  </si>
  <si>
    <t>該</t>
  </si>
  <si>
    <t>应该</t>
  </si>
  <si>
    <t>ying1 gai1</t>
  </si>
  <si>
    <t>～すべきである。
～のはずである</t>
  </si>
  <si>
    <t>gan甘1</t>
  </si>
  <si>
    <t>甘薯</t>
  </si>
  <si>
    <t>gan1 shu3</t>
  </si>
  <si>
    <t>サツマイモ</t>
  </si>
  <si>
    <t>gan干1</t>
  </si>
  <si>
    <t>干</t>
  </si>
  <si>
    <t>干净</t>
  </si>
  <si>
    <t>gan1 jing4</t>
  </si>
  <si>
    <t>清潔</t>
  </si>
  <si>
    <t>gan肝1</t>
  </si>
  <si>
    <t>肝脏</t>
  </si>
  <si>
    <t>gan1 zang4</t>
  </si>
  <si>
    <t>肝臓</t>
  </si>
  <si>
    <t>gao高1</t>
  </si>
  <si>
    <t>高</t>
  </si>
  <si>
    <t>高兴</t>
  </si>
  <si>
    <t>gao1 xing4</t>
  </si>
  <si>
    <t>楽しい</t>
  </si>
  <si>
    <t>gao膏1</t>
  </si>
  <si>
    <t>膏</t>
  </si>
  <si>
    <t>牙膏</t>
  </si>
  <si>
    <t>ya2 gao1</t>
  </si>
  <si>
    <t>練り歯磨き</t>
    <rPh sb="0" eb="1">
      <t>ネ</t>
    </rPh>
    <rPh sb="2" eb="4">
      <t>ハミガ</t>
    </rPh>
    <phoneticPr fontId="9"/>
  </si>
  <si>
    <t>gao糕1</t>
  </si>
  <si>
    <t>糕</t>
  </si>
  <si>
    <t>蛋糕</t>
  </si>
  <si>
    <t>dan4 gao1</t>
  </si>
  <si>
    <t>gang钢1</t>
  </si>
  <si>
    <t>钢</t>
  </si>
  <si>
    <t>鋼</t>
  </si>
  <si>
    <t>钢琴</t>
  </si>
  <si>
    <t>gang1 qin2</t>
  </si>
  <si>
    <t>ピアノ</t>
  </si>
  <si>
    <t>gang刚1</t>
  </si>
  <si>
    <t>刚</t>
  </si>
  <si>
    <t>刚才</t>
  </si>
  <si>
    <t>gang1 cai2</t>
  </si>
  <si>
    <t>たった今、今しがた</t>
  </si>
  <si>
    <t>gou勾1</t>
  </si>
  <si>
    <t>勾</t>
  </si>
  <si>
    <t>勾起</t>
  </si>
  <si>
    <t>gou1 qi3</t>
  </si>
  <si>
    <t>誘い出す、引き起こす</t>
    <rPh sb="0" eb="1">
      <t>サソ</t>
    </rPh>
    <rPh sb="2" eb="3">
      <t>ダ</t>
    </rPh>
    <rPh sb="5" eb="6">
      <t>ヒ</t>
    </rPh>
    <rPh sb="7" eb="8">
      <t>オ</t>
    </rPh>
    <phoneticPr fontId="9"/>
  </si>
  <si>
    <t>gou沟1</t>
  </si>
  <si>
    <t>沟</t>
  </si>
  <si>
    <t>沟通</t>
  </si>
  <si>
    <t>gou1 tong1</t>
  </si>
  <si>
    <t>コミュニケーション</t>
  </si>
  <si>
    <t>gong恭1</t>
  </si>
  <si>
    <t>恭</t>
  </si>
  <si>
    <t>恭喜</t>
  </si>
  <si>
    <t>gong1 xi3</t>
  </si>
  <si>
    <t>おめでとう</t>
  </si>
  <si>
    <t>gong公1</t>
  </si>
  <si>
    <t>公</t>
  </si>
  <si>
    <t>公里</t>
  </si>
  <si>
    <t>gong1 li3</t>
  </si>
  <si>
    <t>キロメートル</t>
  </si>
  <si>
    <t>gong宫1</t>
  </si>
  <si>
    <t>宫</t>
  </si>
  <si>
    <t>宮</t>
  </si>
  <si>
    <t>宫殿</t>
  </si>
  <si>
    <t>gong1 dian4</t>
  </si>
  <si>
    <t>gong工1</t>
  </si>
  <si>
    <t>工</t>
  </si>
  <si>
    <t>工厂</t>
  </si>
  <si>
    <t>gong1 chang3</t>
  </si>
  <si>
    <t>工場</t>
    <rPh sb="0" eb="2">
      <t>コウジョウ</t>
    </rPh>
    <phoneticPr fontId="9"/>
  </si>
  <si>
    <t>gong供1</t>
  </si>
  <si>
    <t>供</t>
  </si>
  <si>
    <t>供给</t>
  </si>
  <si>
    <t>gong1 ji3(gei3)</t>
  </si>
  <si>
    <t>供給する</t>
  </si>
  <si>
    <t>gong功1</t>
  </si>
  <si>
    <t>功</t>
  </si>
  <si>
    <t>成功</t>
  </si>
  <si>
    <t>cheng2 gong1</t>
  </si>
  <si>
    <t>成功</t>
  </si>
  <si>
    <t>gong攻1</t>
  </si>
  <si>
    <t>攻</t>
  </si>
  <si>
    <t>攻击</t>
  </si>
  <si>
    <t>gong1 ji1</t>
  </si>
  <si>
    <t>攻撃する</t>
    <rPh sb="0" eb="2">
      <t>コウゲキ</t>
    </rPh>
    <phoneticPr fontId="9"/>
  </si>
  <si>
    <t>ge哥1</t>
  </si>
  <si>
    <t>哥</t>
  </si>
  <si>
    <t>兄</t>
    <rPh sb="0" eb="1">
      <t>アニ</t>
    </rPh>
    <phoneticPr fontId="9"/>
  </si>
  <si>
    <t>哥哥</t>
  </si>
  <si>
    <t>ge1 ge0</t>
  </si>
  <si>
    <t>ge歌1</t>
  </si>
  <si>
    <t>歌</t>
  </si>
  <si>
    <t>唱歌</t>
  </si>
  <si>
    <t>chang4 ge1</t>
  </si>
  <si>
    <t>歌を歌う</t>
  </si>
  <si>
    <t>ge鸽1</t>
  </si>
  <si>
    <t>鸽</t>
  </si>
  <si>
    <t>鳩</t>
  </si>
  <si>
    <t>鸽子</t>
  </si>
  <si>
    <t>ge1 zi0</t>
  </si>
  <si>
    <t>はと</t>
  </si>
  <si>
    <t>gen根1</t>
  </si>
  <si>
    <t>根</t>
  </si>
  <si>
    <t>根据</t>
  </si>
  <si>
    <t>gen1 ju4</t>
  </si>
  <si>
    <t>～によると</t>
  </si>
  <si>
    <t>gen跟1</t>
  </si>
  <si>
    <t>跟</t>
  </si>
  <si>
    <t>跟你</t>
  </si>
  <si>
    <t>gen1 ni3</t>
  </si>
  <si>
    <t>あなたと一緒に</t>
    <rPh sb="4" eb="6">
      <t>イッショ</t>
    </rPh>
    <phoneticPr fontId="9"/>
  </si>
  <si>
    <t>geng耕1</t>
  </si>
  <si>
    <t>耕</t>
  </si>
  <si>
    <t>耕田</t>
  </si>
  <si>
    <t>geng1 tian2</t>
  </si>
  <si>
    <t>田を耕す</t>
    <rPh sb="0" eb="1">
      <t>タ</t>
    </rPh>
    <rPh sb="2" eb="3">
      <t>タガヤ</t>
    </rPh>
    <phoneticPr fontId="9"/>
  </si>
  <si>
    <t>geng更1</t>
  </si>
  <si>
    <t>更</t>
  </si>
  <si>
    <t>更改</t>
  </si>
  <si>
    <t>geng1 gai3</t>
  </si>
  <si>
    <t>変更する</t>
  </si>
  <si>
    <t>gu孤1</t>
  </si>
  <si>
    <t>孤</t>
  </si>
  <si>
    <t>孤独</t>
    <rPh sb="0" eb="2">
      <t>コドク</t>
    </rPh>
    <phoneticPr fontId="9"/>
  </si>
  <si>
    <t>孤独</t>
  </si>
  <si>
    <t>gu1 du2</t>
  </si>
  <si>
    <t>gu菇1</t>
  </si>
  <si>
    <t>菇</t>
  </si>
  <si>
    <t>香菇</t>
  </si>
  <si>
    <t>xiang1 gu1</t>
  </si>
  <si>
    <t>しいたけ</t>
  </si>
  <si>
    <t>gua瓜1</t>
  </si>
  <si>
    <t>瓜</t>
  </si>
  <si>
    <t>黄瓜</t>
  </si>
  <si>
    <t>huang2 gua0</t>
  </si>
  <si>
    <t>きゅうり</t>
  </si>
  <si>
    <t>gua刮1</t>
  </si>
  <si>
    <t>刮</t>
  </si>
  <si>
    <t>刮胡子</t>
  </si>
  <si>
    <t>gua1 hu2 zi0</t>
  </si>
  <si>
    <t>ヒゲをそる</t>
  </si>
  <si>
    <t>guo锅1</t>
  </si>
  <si>
    <t>锅</t>
  </si>
  <si>
    <t>鍋</t>
  </si>
  <si>
    <t>火锅</t>
  </si>
  <si>
    <t>huo3 guo1</t>
  </si>
  <si>
    <t>火なべ</t>
    <rPh sb="0" eb="1">
      <t>ヒ</t>
    </rPh>
    <phoneticPr fontId="9"/>
  </si>
  <si>
    <t>guan观1</t>
  </si>
  <si>
    <t>观</t>
  </si>
  <si>
    <t>観</t>
  </si>
  <si>
    <t>观光点</t>
  </si>
  <si>
    <t>guan1 guang1 dian3</t>
  </si>
  <si>
    <t>観光スポット</t>
    <rPh sb="0" eb="2">
      <t>カンコウ</t>
    </rPh>
    <phoneticPr fontId="9"/>
  </si>
  <si>
    <t>guan关1</t>
  </si>
  <si>
    <t>关</t>
  </si>
  <si>
    <t>関</t>
  </si>
  <si>
    <t>关闭</t>
  </si>
  <si>
    <t>guan1 bi4</t>
  </si>
  <si>
    <t>閉まる、閉じる</t>
    <rPh sb="0" eb="1">
      <t>シ</t>
    </rPh>
    <rPh sb="4" eb="5">
      <t>ト</t>
    </rPh>
    <phoneticPr fontId="9"/>
  </si>
  <si>
    <t>guan官1</t>
  </si>
  <si>
    <t>官</t>
  </si>
  <si>
    <t>官琳</t>
  </si>
  <si>
    <t>guan1 lin2</t>
  </si>
  <si>
    <t>カンリン</t>
  </si>
  <si>
    <t>gui龟1</t>
  </si>
  <si>
    <t>龟</t>
  </si>
  <si>
    <t>亀</t>
  </si>
  <si>
    <t>亀</t>
    <rPh sb="0" eb="1">
      <t>カメ</t>
    </rPh>
    <phoneticPr fontId="9"/>
  </si>
  <si>
    <t>乌龟</t>
  </si>
  <si>
    <t>wu1 gui1</t>
  </si>
  <si>
    <t>gui规1</t>
  </si>
  <si>
    <t>规</t>
  </si>
  <si>
    <t>規</t>
  </si>
  <si>
    <t>規則</t>
    <rPh sb="0" eb="2">
      <t>キソク</t>
    </rPh>
    <phoneticPr fontId="9"/>
  </si>
  <si>
    <t>规则</t>
  </si>
  <si>
    <t>gui1 ze2</t>
  </si>
  <si>
    <t>gui归1</t>
  </si>
  <si>
    <t>归</t>
  </si>
  <si>
    <t>帰</t>
  </si>
  <si>
    <t>早出晚归</t>
  </si>
  <si>
    <t>zao3 chu1wan3 gui1</t>
  </si>
  <si>
    <t>朝早く出て夜遅く帰る</t>
  </si>
  <si>
    <t>guang光1</t>
  </si>
  <si>
    <t>光</t>
  </si>
  <si>
    <t>光盘</t>
  </si>
  <si>
    <t>guang1 pan2</t>
  </si>
  <si>
    <t>DVD</t>
  </si>
  <si>
    <t>ge革2</t>
  </si>
  <si>
    <t>革</t>
  </si>
  <si>
    <t>改革</t>
  </si>
  <si>
    <t>gai3 ge2</t>
  </si>
  <si>
    <t>改革（する）</t>
  </si>
  <si>
    <t>ge隔2</t>
  </si>
  <si>
    <t>隔</t>
  </si>
  <si>
    <t>隔夜</t>
  </si>
  <si>
    <t>ge2 ye4</t>
  </si>
  <si>
    <t>一夜を越す。宵越し</t>
    <rPh sb="0" eb="2">
      <t>イチヤ</t>
    </rPh>
    <rPh sb="3" eb="4">
      <t>コ</t>
    </rPh>
    <rPh sb="6" eb="7">
      <t>ヨイ</t>
    </rPh>
    <rPh sb="7" eb="8">
      <t>ゴ</t>
    </rPh>
    <phoneticPr fontId="9"/>
  </si>
  <si>
    <t>ge格2</t>
  </si>
  <si>
    <t>格</t>
  </si>
  <si>
    <t>价格</t>
  </si>
  <si>
    <t>jia4 ge2</t>
  </si>
  <si>
    <t>値段</t>
  </si>
  <si>
    <t>guo国2</t>
  </si>
  <si>
    <t>国</t>
  </si>
  <si>
    <t>中国</t>
  </si>
  <si>
    <t>zhong１ guo2</t>
  </si>
  <si>
    <t>gai改3</t>
  </si>
  <si>
    <t>改</t>
  </si>
  <si>
    <t>改天</t>
  </si>
  <si>
    <t>gai3 tian1</t>
  </si>
  <si>
    <t>日を改めて</t>
    <rPh sb="0" eb="1">
      <t>ヒ</t>
    </rPh>
    <rPh sb="2" eb="3">
      <t>アラタ</t>
    </rPh>
    <phoneticPr fontId="9"/>
  </si>
  <si>
    <t>gan赶3</t>
  </si>
  <si>
    <t>赶</t>
  </si>
  <si>
    <t>赶快</t>
  </si>
  <si>
    <t>gan3 kuai4</t>
  </si>
  <si>
    <t>早く、急いで</t>
  </si>
  <si>
    <t>gan感3</t>
  </si>
  <si>
    <t>感</t>
  </si>
  <si>
    <t>性感</t>
  </si>
  <si>
    <t>xing4 gan3</t>
  </si>
  <si>
    <t>セクシー</t>
  </si>
  <si>
    <t>gan敢3</t>
  </si>
  <si>
    <t>敢</t>
  </si>
  <si>
    <r>
      <t>yong3</t>
    </r>
    <r>
      <rPr>
        <sz val="14"/>
        <rFont val="MS UI Gothic"/>
        <family val="3"/>
      </rPr>
      <t xml:space="preserve"> gan3</t>
    </r>
  </si>
  <si>
    <t>gan擀3</t>
  </si>
  <si>
    <t>擀</t>
  </si>
  <si>
    <t>擀面杖</t>
  </si>
  <si>
    <t>gan3 mian4 zhang4</t>
  </si>
  <si>
    <t>麺棒</t>
    <rPh sb="0" eb="2">
      <t>メンボウ</t>
    </rPh>
    <phoneticPr fontId="9"/>
  </si>
  <si>
    <t>gao稿3</t>
  </si>
  <si>
    <t>稿</t>
  </si>
  <si>
    <t>原稿</t>
    <rPh sb="0" eb="2">
      <t>ゲンコウ</t>
    </rPh>
    <phoneticPr fontId="9"/>
  </si>
  <si>
    <t>稿子</t>
  </si>
  <si>
    <t>gao3 zi0</t>
  </si>
  <si>
    <t>gao搞3</t>
  </si>
  <si>
    <t>搞</t>
  </si>
  <si>
    <t>搞不清楚</t>
  </si>
  <si>
    <t>gao3 bu4 qing1 chu0</t>
  </si>
  <si>
    <t>どうするか判らない</t>
    <rPh sb="5" eb="6">
      <t>ワカ</t>
    </rPh>
    <phoneticPr fontId="9"/>
  </si>
  <si>
    <t>gang港3</t>
  </si>
  <si>
    <t>港</t>
  </si>
  <si>
    <t>香港</t>
  </si>
  <si>
    <t>xiang1 gang3</t>
  </si>
  <si>
    <t>香港</t>
    <rPh sb="0" eb="2">
      <t>ホンコン</t>
    </rPh>
    <phoneticPr fontId="9"/>
  </si>
  <si>
    <t>gang岗3</t>
  </si>
  <si>
    <t>岗</t>
  </si>
  <si>
    <t>崗</t>
  </si>
  <si>
    <t>職場、持ち場</t>
    <rPh sb="0" eb="2">
      <t>ショクバ</t>
    </rPh>
    <rPh sb="3" eb="4">
      <t>モ</t>
    </rPh>
    <rPh sb="5" eb="6">
      <t>バ</t>
    </rPh>
    <phoneticPr fontId="9"/>
  </si>
  <si>
    <t>岗位</t>
  </si>
  <si>
    <t>gang3 wei4</t>
  </si>
  <si>
    <t>gou狗3</t>
  </si>
  <si>
    <t>狗</t>
  </si>
  <si>
    <t>一条狗</t>
  </si>
  <si>
    <t>yi1 tiao2 gou3</t>
  </si>
  <si>
    <t>一匹の犬</t>
    <rPh sb="0" eb="2">
      <t>イッピキ</t>
    </rPh>
    <rPh sb="3" eb="4">
      <t>イヌ</t>
    </rPh>
    <phoneticPr fontId="9"/>
  </si>
  <si>
    <t>gong巩3</t>
  </si>
  <si>
    <t>巩</t>
  </si>
  <si>
    <t>巩固</t>
  </si>
  <si>
    <t>gong3 gu4</t>
  </si>
  <si>
    <t>強固である、強固にする</t>
    <rPh sb="0" eb="2">
      <t>キョウコ</t>
    </rPh>
    <rPh sb="6" eb="8">
      <t>キョウコ</t>
    </rPh>
    <phoneticPr fontId="9"/>
  </si>
  <si>
    <t>gei给3</t>
  </si>
  <si>
    <t>给</t>
  </si>
  <si>
    <t>給</t>
  </si>
  <si>
    <t>交给</t>
  </si>
  <si>
    <t>jiao1 gei3</t>
  </si>
  <si>
    <t>手渡す。</t>
  </si>
  <si>
    <t>gu古3</t>
  </si>
  <si>
    <t>古</t>
  </si>
  <si>
    <t>古典</t>
  </si>
  <si>
    <r>
      <t>gu3</t>
    </r>
    <r>
      <rPr>
        <sz val="14"/>
        <rFont val="MS UI Gothic"/>
        <family val="3"/>
      </rPr>
      <t xml:space="preserve"> dian3</t>
    </r>
  </si>
  <si>
    <t>古典、クラシック</t>
    <rPh sb="0" eb="2">
      <t>コテン</t>
    </rPh>
    <phoneticPr fontId="9"/>
  </si>
  <si>
    <t>gu股3</t>
  </si>
  <si>
    <t>股</t>
  </si>
  <si>
    <t>股票</t>
  </si>
  <si>
    <t>gu3 piao4</t>
  </si>
  <si>
    <t>株券</t>
    <rPh sb="0" eb="2">
      <t>カブケン</t>
    </rPh>
    <phoneticPr fontId="9"/>
  </si>
  <si>
    <t>gu骨3</t>
  </si>
  <si>
    <t>骨</t>
  </si>
  <si>
    <t>骨头</t>
  </si>
  <si>
    <t>gu3 tou0</t>
  </si>
  <si>
    <t>gu鼓3</t>
  </si>
  <si>
    <t>鼓</t>
  </si>
  <si>
    <t>鼓励</t>
  </si>
  <si>
    <t>gu3 li4</t>
  </si>
  <si>
    <t>guo裹3</t>
  </si>
  <si>
    <t>裹</t>
  </si>
  <si>
    <t>包裹</t>
  </si>
  <si>
    <t>bao1 guo3</t>
  </si>
  <si>
    <t>小包</t>
    <rPh sb="0" eb="2">
      <t>コヅツミ</t>
    </rPh>
    <phoneticPr fontId="9"/>
  </si>
  <si>
    <t>guo果3</t>
  </si>
  <si>
    <t>果</t>
  </si>
  <si>
    <t>如果</t>
  </si>
  <si>
    <t>ru2 guo3</t>
  </si>
  <si>
    <t>もし</t>
  </si>
  <si>
    <t>guai拐3</t>
  </si>
  <si>
    <t>拐</t>
  </si>
  <si>
    <t>左拐</t>
  </si>
  <si>
    <r>
      <t>zuo3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guai3</t>
    </r>
  </si>
  <si>
    <t>左曲がり</t>
    <rPh sb="0" eb="1">
      <t>ヒダリ</t>
    </rPh>
    <rPh sb="1" eb="2">
      <t>マ</t>
    </rPh>
    <phoneticPr fontId="9"/>
  </si>
  <si>
    <r>
      <t>guan</t>
    </r>
    <r>
      <rPr>
        <sz val="9"/>
        <color indexed="12"/>
        <rFont val="FangSong"/>
        <family val="3"/>
      </rPr>
      <t>馆</t>
    </r>
    <r>
      <rPr>
        <sz val="9"/>
        <color indexed="12"/>
        <rFont val="MS UI Gothic"/>
        <family val="3"/>
      </rPr>
      <t>3</t>
    </r>
  </si>
  <si>
    <t>馆</t>
  </si>
  <si>
    <t>館</t>
  </si>
  <si>
    <t xml:space="preserve">饭馆 </t>
  </si>
  <si>
    <t>guan管3</t>
  </si>
  <si>
    <t>管</t>
  </si>
  <si>
    <t>尽管</t>
  </si>
  <si>
    <r>
      <t xml:space="preserve">jin3 </t>
    </r>
    <r>
      <rPr>
        <sz val="14"/>
        <rFont val="MS UI Gothic"/>
        <family val="3"/>
      </rPr>
      <t>guan3</t>
    </r>
  </si>
  <si>
    <t>かまわず、遠慮なく</t>
  </si>
  <si>
    <t>gui鬼3</t>
  </si>
  <si>
    <t>鬼</t>
  </si>
  <si>
    <t>酒鬼</t>
  </si>
  <si>
    <r>
      <t>jiu3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gui3</t>
    </r>
  </si>
  <si>
    <t>のんべえ</t>
  </si>
  <si>
    <t>gui轨3</t>
  </si>
  <si>
    <t>轨</t>
  </si>
  <si>
    <t>軌</t>
  </si>
  <si>
    <t>轻轨</t>
  </si>
  <si>
    <t>qing1 gui3</t>
  </si>
  <si>
    <t>モノレール</t>
  </si>
  <si>
    <t>gun滚3</t>
  </si>
  <si>
    <t>滚</t>
  </si>
  <si>
    <t>摇滚乐</t>
  </si>
  <si>
    <t>guang广3</t>
  </si>
  <si>
    <t>广</t>
  </si>
  <si>
    <t>広</t>
  </si>
  <si>
    <t>広場</t>
  </si>
  <si>
    <t>广场</t>
  </si>
  <si>
    <r>
      <t xml:space="preserve">guang3 </t>
    </r>
    <r>
      <rPr>
        <sz val="14"/>
        <rFont val="MS UI Gothic"/>
        <family val="3"/>
      </rPr>
      <t>chang3</t>
    </r>
  </si>
  <si>
    <t>gai概4</t>
  </si>
  <si>
    <t>概</t>
  </si>
  <si>
    <t>大概</t>
  </si>
  <si>
    <t>gai盖4</t>
  </si>
  <si>
    <t>盖</t>
  </si>
  <si>
    <t>蓋</t>
  </si>
  <si>
    <t>膝盖</t>
  </si>
  <si>
    <t>xi1 gai4</t>
  </si>
  <si>
    <t>ひざ</t>
  </si>
  <si>
    <t>gan干4</t>
  </si>
  <si>
    <t>干活</t>
  </si>
  <si>
    <t>gan4 huo2</t>
  </si>
  <si>
    <t>仕事をする、働く</t>
  </si>
  <si>
    <t>gao告4</t>
  </si>
  <si>
    <t>告</t>
  </si>
  <si>
    <t>告辞</t>
  </si>
  <si>
    <t>gao4 ci2</t>
  </si>
  <si>
    <t>訪問先の主人に別れを告げる</t>
  </si>
  <si>
    <t>gou购4</t>
  </si>
  <si>
    <t>购</t>
  </si>
  <si>
    <t>購</t>
  </si>
  <si>
    <t>购买</t>
  </si>
  <si>
    <t>gou4 mai3</t>
  </si>
  <si>
    <t>購買</t>
    <rPh sb="0" eb="2">
      <t>コウバイ</t>
    </rPh>
    <phoneticPr fontId="9"/>
  </si>
  <si>
    <t>gou构4</t>
  </si>
  <si>
    <t>构</t>
  </si>
  <si>
    <t>構</t>
  </si>
  <si>
    <t>结构</t>
  </si>
  <si>
    <t>jie2 gou4</t>
  </si>
  <si>
    <t>構造、構成</t>
  </si>
  <si>
    <t>gou够4</t>
  </si>
  <si>
    <t>够</t>
  </si>
  <si>
    <t>钱够了吗?</t>
  </si>
  <si>
    <t>qian2 gou4 le ma0</t>
  </si>
  <si>
    <t>お金は足りますか？</t>
    <rPh sb="1" eb="2">
      <t>カネ</t>
    </rPh>
    <rPh sb="3" eb="4">
      <t>タ</t>
    </rPh>
    <phoneticPr fontId="9"/>
  </si>
  <si>
    <t>gong贡4</t>
  </si>
  <si>
    <t>贡</t>
  </si>
  <si>
    <t>貢</t>
  </si>
  <si>
    <t>贡献</t>
  </si>
  <si>
    <t>gong4 xian4</t>
  </si>
  <si>
    <t>貢献する、寄与する</t>
    <rPh sb="0" eb="2">
      <t>コウケン</t>
    </rPh>
    <rPh sb="5" eb="7">
      <t>キヨ</t>
    </rPh>
    <phoneticPr fontId="9"/>
  </si>
  <si>
    <t>gong共4</t>
  </si>
  <si>
    <t>共</t>
  </si>
  <si>
    <t>一共</t>
    <rPh sb="0" eb="1">
      <t>イチ</t>
    </rPh>
    <rPh sb="1" eb="2">
      <t>トモ</t>
    </rPh>
    <phoneticPr fontId="9"/>
  </si>
  <si>
    <t>yi2 gong4</t>
  </si>
  <si>
    <t>全部で</t>
    <rPh sb="0" eb="2">
      <t>ゼンブ</t>
    </rPh>
    <phoneticPr fontId="9"/>
  </si>
  <si>
    <t>ge各4</t>
  </si>
  <si>
    <t>各</t>
  </si>
  <si>
    <t>各自</t>
  </si>
  <si>
    <t>ge4 zi4</t>
  </si>
  <si>
    <t>ge个4</t>
  </si>
  <si>
    <t>个</t>
  </si>
  <si>
    <t>個</t>
  </si>
  <si>
    <t>一个</t>
  </si>
  <si>
    <t>yi2 ge0</t>
  </si>
  <si>
    <t>一個</t>
    <rPh sb="0" eb="2">
      <t>イッコ</t>
    </rPh>
    <phoneticPr fontId="9"/>
  </si>
  <si>
    <t>geng更4</t>
  </si>
  <si>
    <t>更加</t>
  </si>
  <si>
    <t>geng4 jia1</t>
  </si>
  <si>
    <t>ますます</t>
  </si>
  <si>
    <t>gu雇4</t>
  </si>
  <si>
    <t>雇</t>
  </si>
  <si>
    <t>雇主</t>
  </si>
  <si>
    <t>gu4 zhu3</t>
  </si>
  <si>
    <t>雇い主</t>
  </si>
  <si>
    <t>gu故4</t>
  </si>
  <si>
    <t>故</t>
  </si>
  <si>
    <t>事故</t>
  </si>
  <si>
    <t>shi4 gu4</t>
  </si>
  <si>
    <t>事故</t>
  </si>
  <si>
    <t>gu固4</t>
  </si>
  <si>
    <t>固</t>
  </si>
  <si>
    <t>固定</t>
  </si>
  <si>
    <t>gu4 ding4</t>
  </si>
  <si>
    <t>固定する</t>
    <rPh sb="0" eb="2">
      <t>コテイ</t>
    </rPh>
    <phoneticPr fontId="9"/>
  </si>
  <si>
    <t>gu顾4</t>
  </si>
  <si>
    <t>顾</t>
  </si>
  <si>
    <t>顧</t>
  </si>
  <si>
    <t>顾虑</t>
  </si>
  <si>
    <t>gu4 lv4</t>
  </si>
  <si>
    <t>懸念する</t>
    <rPh sb="0" eb="2">
      <t>ケネン</t>
    </rPh>
    <phoneticPr fontId="9"/>
  </si>
  <si>
    <t>gua挂4</t>
  </si>
  <si>
    <t>挂</t>
  </si>
  <si>
    <t>掛</t>
  </si>
  <si>
    <t>挂钟</t>
  </si>
  <si>
    <t>gua4 zhong1</t>
  </si>
  <si>
    <t>掛け時計</t>
    <rPh sb="0" eb="1">
      <t>カ</t>
    </rPh>
    <rPh sb="2" eb="4">
      <t>ドケイ</t>
    </rPh>
    <phoneticPr fontId="9"/>
  </si>
  <si>
    <t>guo过4</t>
  </si>
  <si>
    <t>过</t>
  </si>
  <si>
    <t>過</t>
  </si>
  <si>
    <t>不过</t>
  </si>
  <si>
    <t>bu2 guo4</t>
  </si>
  <si>
    <t>でも、しかし</t>
  </si>
  <si>
    <t>guai怪4</t>
  </si>
  <si>
    <t>怪</t>
  </si>
  <si>
    <t>怪事</t>
  </si>
  <si>
    <t>guai4 shi4</t>
  </si>
  <si>
    <t>不思議なこと</t>
    <rPh sb="0" eb="3">
      <t>フシギ</t>
    </rPh>
    <phoneticPr fontId="9"/>
  </si>
  <si>
    <t>guan灌4</t>
  </si>
  <si>
    <t>灌</t>
  </si>
  <si>
    <t>灌溉</t>
  </si>
  <si>
    <t>guan4 gai4</t>
  </si>
  <si>
    <t>灌漑</t>
    <rPh sb="0" eb="2">
      <t>カンガイ</t>
    </rPh>
    <phoneticPr fontId="9"/>
  </si>
  <si>
    <t>guan惯4</t>
  </si>
  <si>
    <t>惯</t>
  </si>
  <si>
    <t>慣</t>
  </si>
  <si>
    <t>习惯</t>
  </si>
  <si>
    <t>xi2 guan4</t>
  </si>
  <si>
    <t>習慣</t>
  </si>
  <si>
    <t>guan罐4</t>
  </si>
  <si>
    <t>罐</t>
  </si>
  <si>
    <t>缶</t>
  </si>
  <si>
    <t>罐头</t>
  </si>
  <si>
    <t>guan4 tou0</t>
  </si>
  <si>
    <t>食品の缶詰</t>
    <rPh sb="0" eb="2">
      <t>ショクヒン</t>
    </rPh>
    <rPh sb="3" eb="5">
      <t>カンヅメ</t>
    </rPh>
    <phoneticPr fontId="9"/>
  </si>
  <si>
    <t>guan冠4</t>
  </si>
  <si>
    <t>冠</t>
  </si>
  <si>
    <t>冠军</t>
  </si>
  <si>
    <t>guan4 jun1</t>
  </si>
  <si>
    <t>優勝、第一位</t>
    <rPh sb="0" eb="2">
      <t>ユウショウ</t>
    </rPh>
    <rPh sb="3" eb="5">
      <t>ダイイチ</t>
    </rPh>
    <rPh sb="5" eb="6">
      <t>イ</t>
    </rPh>
    <phoneticPr fontId="9"/>
  </si>
  <si>
    <t>gui贵4</t>
  </si>
  <si>
    <t>贵</t>
  </si>
  <si>
    <t>貴</t>
  </si>
  <si>
    <t>値段が高い</t>
    <rPh sb="0" eb="2">
      <t>ネダン</t>
    </rPh>
    <rPh sb="3" eb="4">
      <t>タカ</t>
    </rPh>
    <phoneticPr fontId="9"/>
  </si>
  <si>
    <t>贵</t>
  </si>
  <si>
    <t>gui4</t>
  </si>
  <si>
    <t>gui柜4</t>
  </si>
  <si>
    <t>柜</t>
  </si>
  <si>
    <t>衣柜</t>
  </si>
  <si>
    <t>yi1 gui4</t>
  </si>
  <si>
    <t>タンス</t>
  </si>
  <si>
    <t>gui跪4</t>
  </si>
  <si>
    <t>跪</t>
  </si>
  <si>
    <t>跪地板</t>
  </si>
  <si>
    <t>gui4 di4 ban3</t>
  </si>
  <si>
    <t>床にひざまずく</t>
  </si>
  <si>
    <t>guang逛4</t>
  </si>
  <si>
    <t>逛</t>
  </si>
  <si>
    <t>逛街</t>
  </si>
  <si>
    <t>guang4 jie1</t>
  </si>
  <si>
    <t>ショッピング</t>
  </si>
  <si>
    <t>ka咖1</t>
  </si>
  <si>
    <t>咖</t>
  </si>
  <si>
    <t>コーヒー</t>
  </si>
  <si>
    <t>咖啡</t>
  </si>
  <si>
    <t>ka1 fei1</t>
  </si>
  <si>
    <t>kai开1</t>
  </si>
  <si>
    <t>开</t>
  </si>
  <si>
    <t>開</t>
  </si>
  <si>
    <t>开始</t>
  </si>
  <si>
    <t>kai1 shi3</t>
  </si>
  <si>
    <t>開始</t>
    <rPh sb="0" eb="2">
      <t>カイシ</t>
    </rPh>
    <phoneticPr fontId="9"/>
  </si>
  <si>
    <t>kan刊1</t>
  </si>
  <si>
    <t>刊</t>
  </si>
  <si>
    <t>刊物</t>
  </si>
  <si>
    <t>kan1 wu4</t>
  </si>
  <si>
    <t>出版物、刊行物</t>
    <rPh sb="0" eb="3">
      <t>シュッパンブツ</t>
    </rPh>
    <rPh sb="4" eb="7">
      <t>カンコウブツ</t>
    </rPh>
    <phoneticPr fontId="9"/>
  </si>
  <si>
    <t>kang康1</t>
  </si>
  <si>
    <t>康</t>
  </si>
  <si>
    <t>健康</t>
  </si>
  <si>
    <t>jian4 kang1</t>
  </si>
  <si>
    <t>健康</t>
    <rPh sb="0" eb="2">
      <t>ケンコウ</t>
    </rPh>
    <phoneticPr fontId="9"/>
  </si>
  <si>
    <t>kong空1</t>
  </si>
  <si>
    <t>空</t>
  </si>
  <si>
    <t>空间</t>
  </si>
  <si>
    <t>kong1 jian1</t>
  </si>
  <si>
    <t>空間</t>
    <rPh sb="0" eb="2">
      <t>クウカン</t>
    </rPh>
    <phoneticPr fontId="9"/>
  </si>
  <si>
    <t>ke科1</t>
  </si>
  <si>
    <t>科</t>
  </si>
  <si>
    <t>内科医生</t>
  </si>
  <si>
    <t>nei4 ke1 yi1 sheng1</t>
  </si>
  <si>
    <t>内科医</t>
  </si>
  <si>
    <t>ke颗1</t>
  </si>
  <si>
    <t>颗</t>
  </si>
  <si>
    <t>顆</t>
  </si>
  <si>
    <t>颗粒</t>
  </si>
  <si>
    <t>ke1 li4</t>
  </si>
  <si>
    <t>ku哭1</t>
  </si>
  <si>
    <t>哭</t>
  </si>
  <si>
    <t>哭泣</t>
  </si>
  <si>
    <t>ku1 qi4</t>
  </si>
  <si>
    <t>しくしく泣く、むせび泣く</t>
    <rPh sb="4" eb="5">
      <t>ナ</t>
    </rPh>
    <rPh sb="10" eb="11">
      <t>ナ</t>
    </rPh>
    <phoneticPr fontId="9"/>
  </si>
  <si>
    <t>ku枯1</t>
  </si>
  <si>
    <t>枯</t>
  </si>
  <si>
    <t>干枯</t>
  </si>
  <si>
    <t>gan1 ku1</t>
  </si>
  <si>
    <t>干からびる</t>
    <rPh sb="0" eb="1">
      <t>ヒ</t>
    </rPh>
    <phoneticPr fontId="9"/>
  </si>
  <si>
    <t>kua夸1</t>
  </si>
  <si>
    <t>夸</t>
  </si>
  <si>
    <t>誇</t>
  </si>
  <si>
    <t>夸张</t>
  </si>
  <si>
    <t>kua1 zhang1</t>
  </si>
  <si>
    <t>大げさに言う</t>
    <rPh sb="0" eb="1">
      <t>オオ</t>
    </rPh>
    <rPh sb="4" eb="5">
      <t>イ</t>
    </rPh>
    <phoneticPr fontId="9"/>
  </si>
  <si>
    <t>kuan宽1</t>
  </si>
  <si>
    <t>宽</t>
  </si>
  <si>
    <t>寛</t>
  </si>
  <si>
    <t>宽容</t>
  </si>
  <si>
    <t>kuan1 rong2</t>
  </si>
  <si>
    <t>寛容である</t>
    <rPh sb="0" eb="2">
      <t>カンヨウ</t>
    </rPh>
    <phoneticPr fontId="9"/>
  </si>
  <si>
    <t>kui亏1</t>
  </si>
  <si>
    <t>亏</t>
  </si>
  <si>
    <t>幸亏</t>
  </si>
  <si>
    <t>xing4 kui1</t>
  </si>
  <si>
    <t>幸いなことに</t>
  </si>
  <si>
    <t>kuang筐1</t>
  </si>
  <si>
    <t>筐</t>
  </si>
  <si>
    <t>かご</t>
  </si>
  <si>
    <t>筐子</t>
  </si>
  <si>
    <t xml:space="preserve">kuang1 zi0 </t>
  </si>
  <si>
    <t>ke壳2</t>
  </si>
  <si>
    <t>壳</t>
  </si>
  <si>
    <t>殻</t>
  </si>
  <si>
    <t>外壳</t>
  </si>
  <si>
    <t>wai4 ke2</t>
  </si>
  <si>
    <t>殻、外殻</t>
  </si>
  <si>
    <t>ke咳2</t>
  </si>
  <si>
    <t>咳</t>
  </si>
  <si>
    <t>咳嗽</t>
  </si>
  <si>
    <t>ke2 sou0</t>
  </si>
  <si>
    <t>kuang狂2</t>
  </si>
  <si>
    <t>狂</t>
  </si>
  <si>
    <t>发狂</t>
  </si>
  <si>
    <t>fa1 kuang2</t>
  </si>
  <si>
    <t>発狂する</t>
    <rPh sb="0" eb="2">
      <t>ハッキョウ</t>
    </rPh>
    <phoneticPr fontId="9"/>
  </si>
  <si>
    <t>ka卡3</t>
  </si>
  <si>
    <t>卡</t>
  </si>
  <si>
    <t>闪卡</t>
  </si>
  <si>
    <r>
      <t>shan3</t>
    </r>
    <r>
      <rPr>
        <sz val="14"/>
        <rFont val="MS UI Gothic"/>
        <family val="3"/>
      </rPr>
      <t xml:space="preserve"> ka3</t>
    </r>
  </si>
  <si>
    <t>メモリースティック</t>
  </si>
  <si>
    <t>kao考3</t>
  </si>
  <si>
    <t>考</t>
  </si>
  <si>
    <t>考虑</t>
  </si>
  <si>
    <r>
      <t xml:space="preserve">kao3 </t>
    </r>
    <r>
      <rPr>
        <sz val="14"/>
        <color indexed="21"/>
        <rFont val="MS UI Gothic"/>
        <family val="3"/>
      </rPr>
      <t>lv4</t>
    </r>
  </si>
  <si>
    <t>kao烤3</t>
  </si>
  <si>
    <t>烤</t>
  </si>
  <si>
    <t>北京烤鸭</t>
  </si>
  <si>
    <t>bei3 jing1 kao3 ya1</t>
  </si>
  <si>
    <t>ペキンダック</t>
  </si>
  <si>
    <t>kou口3</t>
  </si>
  <si>
    <t>口</t>
  </si>
  <si>
    <t>户口</t>
  </si>
  <si>
    <t>hu4 kou3</t>
  </si>
  <si>
    <t>戸籍</t>
  </si>
  <si>
    <t>kong恐3</t>
  </si>
  <si>
    <t>恐</t>
  </si>
  <si>
    <t>恐怖</t>
  </si>
  <si>
    <t>kong孔3</t>
  </si>
  <si>
    <t>孔</t>
  </si>
  <si>
    <t>孔雀</t>
  </si>
  <si>
    <t>kong3 que4</t>
  </si>
  <si>
    <t>孔雀</t>
  </si>
  <si>
    <t>ke可3</t>
  </si>
  <si>
    <t>可</t>
  </si>
  <si>
    <t>可惜</t>
  </si>
  <si>
    <t>ke3 xi1</t>
  </si>
  <si>
    <t>残念だ</t>
  </si>
  <si>
    <t>ke渴3</t>
  </si>
  <si>
    <t>渴</t>
  </si>
  <si>
    <t>渇</t>
  </si>
  <si>
    <t>渴得要命</t>
  </si>
  <si>
    <t>ke3 de0 yao4 ming4</t>
  </si>
  <si>
    <t>喉が渇いてたまらない</t>
    <rPh sb="0" eb="1">
      <t>ノド</t>
    </rPh>
    <rPh sb="2" eb="3">
      <t>カワ</t>
    </rPh>
    <phoneticPr fontId="9"/>
  </si>
  <si>
    <t>ken恳3</t>
  </si>
  <si>
    <t>恳</t>
  </si>
  <si>
    <t>懇</t>
  </si>
  <si>
    <t>警察</t>
    <rPh sb="0" eb="2">
      <t>ケイサツ</t>
    </rPh>
    <phoneticPr fontId="9"/>
  </si>
  <si>
    <t>勤恳</t>
  </si>
  <si>
    <t>qin2 ken3</t>
  </si>
  <si>
    <t>勤勉で誠実である</t>
    <rPh sb="0" eb="2">
      <t>キンベン</t>
    </rPh>
    <rPh sb="3" eb="5">
      <t>セイジツ</t>
    </rPh>
    <phoneticPr fontId="9"/>
  </si>
  <si>
    <t>ken肯3</t>
  </si>
  <si>
    <t>肯</t>
  </si>
  <si>
    <t>肯定</t>
  </si>
  <si>
    <t>ken3 ding4</t>
  </si>
  <si>
    <t>ku苦3</t>
  </si>
  <si>
    <t>苦</t>
  </si>
  <si>
    <t>辛苦</t>
  </si>
  <si>
    <t>xin1 ku3</t>
  </si>
  <si>
    <t>ご苦労様、苦労する</t>
    <rPh sb="1" eb="4">
      <t>クロウサマ</t>
    </rPh>
    <rPh sb="5" eb="7">
      <t>クロウ</t>
    </rPh>
    <phoneticPr fontId="9"/>
  </si>
  <si>
    <r>
      <t>kua</t>
    </r>
    <r>
      <rPr>
        <sz val="9"/>
        <color rgb="FF0000FF"/>
        <rFont val="MingLiU"/>
        <family val="3"/>
      </rPr>
      <t>垮</t>
    </r>
    <r>
      <rPr>
        <sz val="9"/>
        <color rgb="FF0000FF"/>
        <rFont val="MS UI Gothic"/>
        <family val="3"/>
      </rPr>
      <t>3</t>
    </r>
  </si>
  <si>
    <t>垮</t>
  </si>
  <si>
    <t>累垮了身体</t>
  </si>
  <si>
    <t xml:space="preserve">lei4 kua3 le0 shen1 ti3 </t>
  </si>
  <si>
    <t>疲れて体を壊す</t>
    <rPh sb="0" eb="1">
      <t>ツカ</t>
    </rPh>
    <rPh sb="3" eb="4">
      <t>カラダ</t>
    </rPh>
    <rPh sb="5" eb="6">
      <t>コワ</t>
    </rPh>
    <phoneticPr fontId="9"/>
  </si>
  <si>
    <t>kuan款3</t>
  </si>
  <si>
    <t>款</t>
  </si>
  <si>
    <t>款式</t>
  </si>
  <si>
    <t>kuan3 shi4</t>
  </si>
  <si>
    <t>服装、家具のデザイン</t>
  </si>
  <si>
    <t>kan看4</t>
  </si>
  <si>
    <t>看</t>
  </si>
  <si>
    <t>看望</t>
  </si>
  <si>
    <t>kan4 wang4</t>
  </si>
  <si>
    <t>訪問する、見舞う</t>
  </si>
  <si>
    <t>kao靠4</t>
  </si>
  <si>
    <t>靠</t>
  </si>
  <si>
    <t>靠边</t>
  </si>
  <si>
    <t>kao4 bian1</t>
  </si>
  <si>
    <t>道路の端による</t>
    <rPh sb="0" eb="2">
      <t>ドウロ</t>
    </rPh>
    <rPh sb="3" eb="4">
      <t>ハシ</t>
    </rPh>
    <phoneticPr fontId="9"/>
  </si>
  <si>
    <t>kou扣4</t>
  </si>
  <si>
    <t>扣</t>
  </si>
  <si>
    <t>折扣</t>
  </si>
  <si>
    <t>zhe2 kou4</t>
  </si>
  <si>
    <t>割引</t>
  </si>
  <si>
    <t>kong空4</t>
  </si>
  <si>
    <t>空房</t>
  </si>
  <si>
    <t>kong4 fang2</t>
  </si>
  <si>
    <t>空き室</t>
    <rPh sb="0" eb="1">
      <t>ア</t>
    </rPh>
    <rPh sb="2" eb="3">
      <t>シツ</t>
    </rPh>
    <phoneticPr fontId="9"/>
  </si>
  <si>
    <t>ke客4</t>
  </si>
  <si>
    <t>客</t>
  </si>
  <si>
    <t>做客</t>
  </si>
  <si>
    <t>zuo4 ke4</t>
  </si>
  <si>
    <t>人を訪問する</t>
  </si>
  <si>
    <t>ke克4</t>
  </si>
  <si>
    <t>克</t>
  </si>
  <si>
    <t>毫克</t>
  </si>
  <si>
    <t>hao2 ke4</t>
  </si>
  <si>
    <t>ミリグラム</t>
  </si>
  <si>
    <t>ke刻4</t>
  </si>
  <si>
    <t>刻</t>
  </si>
  <si>
    <t>刻</t>
  </si>
  <si>
    <t>ke4</t>
  </si>
  <si>
    <t>15分</t>
    <rPh sb="2" eb="3">
      <t>フン</t>
    </rPh>
    <phoneticPr fontId="9"/>
  </si>
  <si>
    <t>ke课4</t>
  </si>
  <si>
    <t>课</t>
  </si>
  <si>
    <t>課</t>
  </si>
  <si>
    <t>授業</t>
    <rPh sb="0" eb="2">
      <t>ジュギョウ</t>
    </rPh>
    <phoneticPr fontId="9"/>
  </si>
  <si>
    <t>上课</t>
  </si>
  <si>
    <t>shang4 ke4</t>
  </si>
  <si>
    <t>ku裤4</t>
  </si>
  <si>
    <t>裤</t>
  </si>
  <si>
    <t>裤子</t>
  </si>
  <si>
    <t>ku4 zi0</t>
  </si>
  <si>
    <t>ズボン</t>
  </si>
  <si>
    <t>ku库4</t>
  </si>
  <si>
    <t>库</t>
  </si>
  <si>
    <t>庫</t>
  </si>
  <si>
    <t>仓库</t>
  </si>
  <si>
    <t>cang1 ku4</t>
  </si>
  <si>
    <t>倉庫</t>
  </si>
  <si>
    <t>kua跨4</t>
  </si>
  <si>
    <t>跨</t>
  </si>
  <si>
    <t>跨一步</t>
  </si>
  <si>
    <t>kua4 yi2 bu4</t>
  </si>
  <si>
    <t>一歩踏み出す</t>
    <rPh sb="0" eb="2">
      <t>イッポ</t>
    </rPh>
    <rPh sb="2" eb="3">
      <t>フ</t>
    </rPh>
    <rPh sb="4" eb="5">
      <t>ダ</t>
    </rPh>
    <phoneticPr fontId="9"/>
  </si>
  <si>
    <t>kuo阔4</t>
  </si>
  <si>
    <t>阔</t>
  </si>
  <si>
    <t>宽阔</t>
  </si>
  <si>
    <t>kuan1 kuo4</t>
  </si>
  <si>
    <t>広々している</t>
    <rPh sb="0" eb="2">
      <t>ヒロビロ</t>
    </rPh>
    <phoneticPr fontId="9"/>
  </si>
  <si>
    <t>kuo括4</t>
  </si>
  <si>
    <t>括</t>
  </si>
  <si>
    <t>包括</t>
  </si>
  <si>
    <t>bao1 kuo4</t>
  </si>
  <si>
    <t>含む、含める</t>
  </si>
  <si>
    <t>kuo扩4</t>
  </si>
  <si>
    <t>扩</t>
  </si>
  <si>
    <t>拡</t>
  </si>
  <si>
    <t>扩军</t>
  </si>
  <si>
    <t>kuo4 jun1</t>
  </si>
  <si>
    <t>軍備拡張</t>
    <rPh sb="0" eb="2">
      <t>グンビ</t>
    </rPh>
    <rPh sb="2" eb="4">
      <t>カクチョウ</t>
    </rPh>
    <phoneticPr fontId="9"/>
  </si>
  <si>
    <t>kuai会4</t>
  </si>
  <si>
    <t>会</t>
  </si>
  <si>
    <t>会计</t>
  </si>
  <si>
    <t>kuai4 ji4</t>
  </si>
  <si>
    <t>会計</t>
    <rPh sb="0" eb="2">
      <t>カイケイ</t>
    </rPh>
    <phoneticPr fontId="9"/>
  </si>
  <si>
    <t>kuai筷4</t>
  </si>
  <si>
    <t>筷</t>
  </si>
  <si>
    <t>箸</t>
  </si>
  <si>
    <t>筷子</t>
  </si>
  <si>
    <t>kuai4 zi0</t>
  </si>
  <si>
    <t>kuai快4</t>
  </si>
  <si>
    <t>快</t>
  </si>
  <si>
    <t>快餐</t>
  </si>
  <si>
    <t>kuai4 can1</t>
  </si>
  <si>
    <t>ファーストフード</t>
  </si>
  <si>
    <t>kuai块4</t>
  </si>
  <si>
    <t>块</t>
  </si>
  <si>
    <t>塊</t>
  </si>
  <si>
    <t>一块儿</t>
  </si>
  <si>
    <t>yi2 kuai4 er0</t>
  </si>
  <si>
    <t>一緒に</t>
  </si>
  <si>
    <t>kui愧4</t>
  </si>
  <si>
    <t>愧</t>
  </si>
  <si>
    <t>惭愧</t>
  </si>
  <si>
    <t>can2 kui4</t>
  </si>
  <si>
    <t>恥ずかしい</t>
    <rPh sb="0" eb="1">
      <t>ハ</t>
    </rPh>
    <phoneticPr fontId="9"/>
  </si>
  <si>
    <t>kun困4</t>
  </si>
  <si>
    <t>困</t>
  </si>
  <si>
    <t>困难</t>
  </si>
  <si>
    <t>kun4 nan0</t>
  </si>
  <si>
    <t>困難</t>
    <rPh sb="0" eb="2">
      <t>コンナン</t>
    </rPh>
    <phoneticPr fontId="9"/>
  </si>
  <si>
    <t>kuang矿4</t>
  </si>
  <si>
    <t>矿</t>
  </si>
  <si>
    <t>鉱</t>
  </si>
  <si>
    <t>金矿</t>
  </si>
  <si>
    <t>jin1 kuang4</t>
  </si>
  <si>
    <t>金鉱</t>
  </si>
  <si>
    <t>kuang眶4</t>
  </si>
  <si>
    <t>眶</t>
  </si>
  <si>
    <t>眼眶</t>
  </si>
  <si>
    <t>yan3 kuang4</t>
  </si>
  <si>
    <t>目の周り</t>
    <rPh sb="0" eb="1">
      <t>メ</t>
    </rPh>
    <rPh sb="2" eb="3">
      <t>マワ</t>
    </rPh>
    <phoneticPr fontId="9"/>
  </si>
  <si>
    <t>kuang况4</t>
  </si>
  <si>
    <t>况</t>
  </si>
  <si>
    <t>況</t>
  </si>
  <si>
    <t>情况</t>
  </si>
  <si>
    <t>qing2 kuang4</t>
  </si>
  <si>
    <t>事情、状況</t>
  </si>
  <si>
    <r>
      <t>kuang</t>
    </r>
    <r>
      <rPr>
        <sz val="9"/>
        <rFont val="FangSong"/>
        <family val="3"/>
      </rPr>
      <t>旷</t>
    </r>
    <r>
      <rPr>
        <sz val="9"/>
        <rFont val="MS UI Gothic"/>
        <family val="3"/>
      </rPr>
      <t>4</t>
    </r>
  </si>
  <si>
    <t>旷</t>
  </si>
  <si>
    <t>旷工</t>
  </si>
  <si>
    <t>kuang4 gong1</t>
  </si>
  <si>
    <t>無断欠勤する</t>
    <rPh sb="0" eb="2">
      <t>ムダン</t>
    </rPh>
    <rPh sb="2" eb="4">
      <t>ケッキン</t>
    </rPh>
    <phoneticPr fontId="9"/>
  </si>
  <si>
    <t>han憨1</t>
  </si>
  <si>
    <t>憨</t>
  </si>
  <si>
    <t>憨厚</t>
  </si>
  <si>
    <t>han1 hou0</t>
  </si>
  <si>
    <t>飾り気がなく誠実である</t>
    <rPh sb="0" eb="1">
      <t>カザ</t>
    </rPh>
    <rPh sb="2" eb="3">
      <t>ケ</t>
    </rPh>
    <rPh sb="6" eb="8">
      <t>セイジツ</t>
    </rPh>
    <phoneticPr fontId="9"/>
  </si>
  <si>
    <t>he喝1</t>
  </si>
  <si>
    <t>喝</t>
  </si>
  <si>
    <t xml:space="preserve">喝茶 </t>
  </si>
  <si>
    <t>he1 cha2</t>
  </si>
  <si>
    <t>茶を飲む</t>
  </si>
  <si>
    <t>hei黑1</t>
  </si>
  <si>
    <t>黑</t>
  </si>
  <si>
    <t>黒</t>
  </si>
  <si>
    <t>黑板</t>
  </si>
  <si>
    <t>hei1ban3</t>
  </si>
  <si>
    <t>黒板</t>
  </si>
  <si>
    <t>hu呼1</t>
  </si>
  <si>
    <t>呼</t>
  </si>
  <si>
    <t>呼吸</t>
  </si>
  <si>
    <t>hu1 xi1</t>
  </si>
  <si>
    <t>呼吸</t>
  </si>
  <si>
    <t>hu乎1</t>
  </si>
  <si>
    <t>乎</t>
  </si>
  <si>
    <t>几乎</t>
  </si>
  <si>
    <t>ji1 hu1</t>
  </si>
  <si>
    <t>ほとんど＝差不多　３声の几と区別する</t>
  </si>
  <si>
    <t>hu忽1</t>
  </si>
  <si>
    <t>忽</t>
  </si>
  <si>
    <t>忽然</t>
  </si>
  <si>
    <t>hu1 ran2</t>
  </si>
  <si>
    <t>思いがけなく、突然</t>
  </si>
  <si>
    <t>hua花1</t>
  </si>
  <si>
    <t>花</t>
  </si>
  <si>
    <t>花瓶</t>
  </si>
  <si>
    <t>hua1 ping2</t>
  </si>
  <si>
    <t>花瓶</t>
    <rPh sb="0" eb="2">
      <t>カビン</t>
    </rPh>
    <phoneticPr fontId="9"/>
  </si>
  <si>
    <t>huan欢1</t>
  </si>
  <si>
    <t>欢</t>
  </si>
  <si>
    <t>歓</t>
  </si>
  <si>
    <t>欢迎</t>
  </si>
  <si>
    <t>歓迎する</t>
  </si>
  <si>
    <t>hui灰1</t>
  </si>
  <si>
    <t>灰</t>
  </si>
  <si>
    <t>灰色</t>
  </si>
  <si>
    <t>hui1 se4</t>
  </si>
  <si>
    <t>灰色</t>
  </si>
  <si>
    <t>hui挥1</t>
  </si>
  <si>
    <t>挥</t>
  </si>
  <si>
    <t>揮</t>
  </si>
  <si>
    <t>发挥</t>
  </si>
  <si>
    <t>fa1 hui1</t>
  </si>
  <si>
    <t>発揮する</t>
    <rPh sb="0" eb="2">
      <t>ハッキ</t>
    </rPh>
    <phoneticPr fontId="9"/>
  </si>
  <si>
    <t>hun婚1</t>
  </si>
  <si>
    <t>婚</t>
  </si>
  <si>
    <t>结婚</t>
  </si>
  <si>
    <t>jie2 hun1</t>
  </si>
  <si>
    <t>結婚</t>
  </si>
  <si>
    <t>huang慌1</t>
  </si>
  <si>
    <t>慌</t>
  </si>
  <si>
    <t>惊慌</t>
  </si>
  <si>
    <t>jing1 huang1</t>
  </si>
  <si>
    <t>驚き慌てる</t>
  </si>
  <si>
    <t>huang荒1</t>
  </si>
  <si>
    <t>荒</t>
  </si>
  <si>
    <t>地老天荒</t>
  </si>
  <si>
    <t>di4 lao3 tian1 huang1</t>
  </si>
  <si>
    <t>長い年月が経過する</t>
  </si>
  <si>
    <t>hai孩2</t>
  </si>
  <si>
    <t>孩</t>
  </si>
  <si>
    <t>子供</t>
  </si>
  <si>
    <t>孩子</t>
  </si>
  <si>
    <t>hai2 zi0</t>
  </si>
  <si>
    <t>hai还2</t>
  </si>
  <si>
    <t>还</t>
  </si>
  <si>
    <t>還</t>
  </si>
  <si>
    <t>还是</t>
  </si>
  <si>
    <t>hai2 shi4</t>
  </si>
  <si>
    <t>副詞：相変わらず。副詞：やはり。接続詞：それとも、あるいは</t>
    <rPh sb="0" eb="2">
      <t>フクシ</t>
    </rPh>
    <rPh sb="3" eb="5">
      <t>アイカ</t>
    </rPh>
    <rPh sb="9" eb="11">
      <t>フクシ</t>
    </rPh>
    <rPh sb="16" eb="18">
      <t>セツゾク</t>
    </rPh>
    <rPh sb="18" eb="19">
      <t>シ</t>
    </rPh>
    <phoneticPr fontId="9"/>
  </si>
  <si>
    <t>han含2</t>
  </si>
  <si>
    <t>含</t>
  </si>
  <si>
    <t>han2</t>
  </si>
  <si>
    <t>含む</t>
  </si>
  <si>
    <t>han寒2</t>
  </si>
  <si>
    <t>寒</t>
  </si>
  <si>
    <t>寒冷</t>
  </si>
  <si>
    <t>han2 leng3</t>
  </si>
  <si>
    <t>寒い</t>
  </si>
  <si>
    <t>hao豪2</t>
  </si>
  <si>
    <t>豪</t>
  </si>
  <si>
    <t>豪宅</t>
  </si>
  <si>
    <t>hao2 zhai2</t>
  </si>
  <si>
    <t>豪邸</t>
  </si>
  <si>
    <t>hao毫2</t>
  </si>
  <si>
    <t>毫</t>
  </si>
  <si>
    <t>毫克</t>
  </si>
  <si>
    <t>hang杭2</t>
  </si>
  <si>
    <t>杭</t>
  </si>
  <si>
    <t>杭州</t>
  </si>
  <si>
    <t>hang2 zhou1</t>
  </si>
  <si>
    <t>杭州</t>
    <rPh sb="0" eb="2">
      <t>コウシュウ</t>
    </rPh>
    <phoneticPr fontId="9"/>
  </si>
  <si>
    <t>hang航2</t>
  </si>
  <si>
    <t>航</t>
  </si>
  <si>
    <t>航班</t>
  </si>
  <si>
    <t>hang2 ban1</t>
  </si>
  <si>
    <t>フライトナンバー</t>
  </si>
  <si>
    <t>hang行2</t>
  </si>
  <si>
    <t>行</t>
  </si>
  <si>
    <t>银行</t>
  </si>
  <si>
    <t>yin2 hang2</t>
  </si>
  <si>
    <t>hou猴2</t>
  </si>
  <si>
    <t>猴</t>
  </si>
  <si>
    <t>サル</t>
  </si>
  <si>
    <t>猴子</t>
  </si>
  <si>
    <t>hou2 zi0</t>
  </si>
  <si>
    <t>hou喉2</t>
  </si>
  <si>
    <t>喉</t>
  </si>
  <si>
    <t>喉咙</t>
  </si>
  <si>
    <t>hou2 long0</t>
  </si>
  <si>
    <t>のど</t>
  </si>
  <si>
    <t>hong洪2</t>
  </si>
  <si>
    <t>洪</t>
  </si>
  <si>
    <t>洪水</t>
    <rPh sb="0" eb="2">
      <t>コウズイ</t>
    </rPh>
    <phoneticPr fontId="9"/>
  </si>
  <si>
    <t>洪水</t>
  </si>
  <si>
    <t>hong2 shui3</t>
  </si>
  <si>
    <t>hong虹2</t>
  </si>
  <si>
    <t>虹</t>
  </si>
  <si>
    <t>虹桥</t>
  </si>
  <si>
    <t>hong2 qiao2</t>
  </si>
  <si>
    <t>虹橋</t>
  </si>
  <si>
    <t>hong红2</t>
  </si>
  <si>
    <t>红</t>
  </si>
  <si>
    <t>紅</t>
  </si>
  <si>
    <t>西红柿</t>
  </si>
  <si>
    <t>xi1 hong2 shi4</t>
  </si>
  <si>
    <t>トマト</t>
  </si>
  <si>
    <t>he荷2</t>
  </si>
  <si>
    <t>荷</t>
  </si>
  <si>
    <t>荷叶</t>
  </si>
  <si>
    <t>he2 ye4</t>
  </si>
  <si>
    <t>はすの葉</t>
  </si>
  <si>
    <t>he河2</t>
  </si>
  <si>
    <t>河</t>
  </si>
  <si>
    <t>黄河</t>
  </si>
  <si>
    <t>hunag2 he2</t>
  </si>
  <si>
    <t>黄河</t>
    <rPh sb="0" eb="2">
      <t>コウガ</t>
    </rPh>
    <phoneticPr fontId="9"/>
  </si>
  <si>
    <t>he和2</t>
  </si>
  <si>
    <t>和</t>
  </si>
  <si>
    <t>和平</t>
  </si>
  <si>
    <t>he2 ping2</t>
  </si>
  <si>
    <t>平和（である）</t>
    <rPh sb="0" eb="2">
      <t>ヘイワ</t>
    </rPh>
    <phoneticPr fontId="9"/>
  </si>
  <si>
    <t>he合2</t>
  </si>
  <si>
    <t>合</t>
  </si>
  <si>
    <t>适合</t>
  </si>
  <si>
    <t>shi4 he2</t>
  </si>
  <si>
    <t>サイズが合っている</t>
  </si>
  <si>
    <t>he盒2</t>
  </si>
  <si>
    <t>盒</t>
  </si>
  <si>
    <t>一盒</t>
  </si>
  <si>
    <r>
      <t xml:space="preserve">yi1 </t>
    </r>
    <r>
      <rPr>
        <sz val="14"/>
        <rFont val="MS UI Gothic"/>
        <family val="3"/>
      </rPr>
      <t>he2</t>
    </r>
  </si>
  <si>
    <t>一箱</t>
  </si>
  <si>
    <t>he核2</t>
  </si>
  <si>
    <t>核</t>
  </si>
  <si>
    <t>核对</t>
  </si>
  <si>
    <t>he2 dui4</t>
  </si>
  <si>
    <t>照合する、突き合せる</t>
  </si>
  <si>
    <t>hen痕2</t>
  </si>
  <si>
    <t>痕</t>
  </si>
  <si>
    <t>痕迹</t>
  </si>
  <si>
    <t>hen2 ji4</t>
  </si>
  <si>
    <t>痕跡</t>
    <rPh sb="0" eb="2">
      <t>コンセキ</t>
    </rPh>
    <phoneticPr fontId="9"/>
  </si>
  <si>
    <t>heng横2</t>
  </si>
  <si>
    <t>横</t>
  </si>
  <si>
    <t>人行横道</t>
  </si>
  <si>
    <t>ren2 xing2 heng2 dao4</t>
  </si>
  <si>
    <t>横断歩道</t>
    <rPh sb="0" eb="2">
      <t>オウダン</t>
    </rPh>
    <rPh sb="2" eb="4">
      <t>ホドウ</t>
    </rPh>
    <phoneticPr fontId="9"/>
  </si>
  <si>
    <t>heng衡2</t>
  </si>
  <si>
    <t>衡</t>
  </si>
  <si>
    <t>平衡</t>
  </si>
  <si>
    <t>ping2 heng2</t>
  </si>
  <si>
    <t>平衡がとれている</t>
    <rPh sb="0" eb="2">
      <t>ヘイコウ</t>
    </rPh>
    <phoneticPr fontId="9"/>
  </si>
  <si>
    <t>hu湖2</t>
  </si>
  <si>
    <t>湖</t>
  </si>
  <si>
    <t>湖南</t>
  </si>
  <si>
    <t>hu2 nan2</t>
  </si>
  <si>
    <t>湖南省</t>
    <rPh sb="0" eb="3">
      <t>コナンショウ</t>
    </rPh>
    <phoneticPr fontId="9"/>
  </si>
  <si>
    <t>hu狐2</t>
  </si>
  <si>
    <t>狐</t>
  </si>
  <si>
    <t>きつね</t>
  </si>
  <si>
    <t>狐狸</t>
  </si>
  <si>
    <t>hu2 li0</t>
  </si>
  <si>
    <t>hu胡2</t>
  </si>
  <si>
    <t>胡</t>
  </si>
  <si>
    <t>胡子</t>
  </si>
  <si>
    <t>hu2 zi0</t>
  </si>
  <si>
    <t>人間のヒゲ</t>
  </si>
  <si>
    <t>hu壶2</t>
  </si>
  <si>
    <t>壶</t>
  </si>
  <si>
    <t>壷</t>
  </si>
  <si>
    <t>咖啡壶</t>
  </si>
  <si>
    <t>ka1 fei1 hu2</t>
  </si>
  <si>
    <t>コーヒーポット</t>
  </si>
  <si>
    <t>hua华2</t>
  </si>
  <si>
    <t>华</t>
  </si>
  <si>
    <t>華</t>
  </si>
  <si>
    <t>华侨</t>
  </si>
  <si>
    <t>hua2 qiao2</t>
  </si>
  <si>
    <t>華僑</t>
    <rPh sb="0" eb="2">
      <t>カキョウ</t>
    </rPh>
    <phoneticPr fontId="9"/>
  </si>
  <si>
    <t>hua滑2</t>
  </si>
  <si>
    <t>滑</t>
  </si>
  <si>
    <t>滑落</t>
  </si>
  <si>
    <t>hua2 luo4</t>
  </si>
  <si>
    <t>滑り落ちる</t>
  </si>
  <si>
    <t>hua划2</t>
  </si>
  <si>
    <t>划</t>
  </si>
  <si>
    <t>划船</t>
  </si>
  <si>
    <t>hua2 chuan2</t>
  </si>
  <si>
    <t>舟をこぐ</t>
    <rPh sb="0" eb="1">
      <t>フネ</t>
    </rPh>
    <phoneticPr fontId="9"/>
  </si>
  <si>
    <t>huo活2</t>
  </si>
  <si>
    <t>活</t>
  </si>
  <si>
    <t>huo和2</t>
  </si>
  <si>
    <t>和面</t>
  </si>
  <si>
    <t>huo2 mian4</t>
  </si>
  <si>
    <t>小麦粉をこねる</t>
    <rPh sb="0" eb="3">
      <t>コムギコ</t>
    </rPh>
    <phoneticPr fontId="9"/>
  </si>
  <si>
    <t>huai淮2</t>
  </si>
  <si>
    <t>淮</t>
  </si>
  <si>
    <t>淮海路</t>
  </si>
  <si>
    <t>huai2 hai3 lu4</t>
  </si>
  <si>
    <t>淮海路</t>
  </si>
  <si>
    <t>huai徊2</t>
  </si>
  <si>
    <t>徊</t>
  </si>
  <si>
    <t>徘徊</t>
  </si>
  <si>
    <t>pai2 huai2</t>
  </si>
  <si>
    <t>ぶらぶらする。行ったり来たりする</t>
    <rPh sb="7" eb="8">
      <t>イ</t>
    </rPh>
    <rPh sb="11" eb="12">
      <t>キ</t>
    </rPh>
    <phoneticPr fontId="9"/>
  </si>
  <si>
    <t>huai怀2</t>
  </si>
  <si>
    <t>怀</t>
  </si>
  <si>
    <t>懐</t>
  </si>
  <si>
    <t>怀抱</t>
  </si>
  <si>
    <t>huai2 bao4</t>
  </si>
  <si>
    <t>懐に抱く</t>
  </si>
  <si>
    <t>huan环2</t>
  </si>
  <si>
    <t>环</t>
  </si>
  <si>
    <t>環</t>
  </si>
  <si>
    <t>环境</t>
  </si>
  <si>
    <t>huan2 jing4</t>
  </si>
  <si>
    <t>環境</t>
  </si>
  <si>
    <t>huan还2</t>
  </si>
  <si>
    <t>还书</t>
  </si>
  <si>
    <t>huan2 shu1</t>
  </si>
  <si>
    <t>本を返す</t>
    <rPh sb="0" eb="1">
      <t>ホン</t>
    </rPh>
    <rPh sb="2" eb="3">
      <t>カエ</t>
    </rPh>
    <phoneticPr fontId="9"/>
  </si>
  <si>
    <t>hui回2</t>
  </si>
  <si>
    <t>回</t>
  </si>
  <si>
    <t>回家</t>
  </si>
  <si>
    <t>hui2　jia1</t>
  </si>
  <si>
    <t>帰る、戻る</t>
  </si>
  <si>
    <t>hun浑2</t>
  </si>
  <si>
    <t>浑</t>
  </si>
  <si>
    <t>渾</t>
  </si>
  <si>
    <t>浑身</t>
  </si>
  <si>
    <t>hun2 shen1</t>
  </si>
  <si>
    <t>全身</t>
    <rPh sb="0" eb="2">
      <t>ゼンシン</t>
    </rPh>
    <phoneticPr fontId="9"/>
  </si>
  <si>
    <t>hun魂2</t>
  </si>
  <si>
    <t>魂</t>
  </si>
  <si>
    <t>神魂</t>
  </si>
  <si>
    <t>shen2 hun2</t>
  </si>
  <si>
    <t>正気でない意識、神ががり</t>
  </si>
  <si>
    <t>huang黄2</t>
  </si>
  <si>
    <t>黄</t>
  </si>
  <si>
    <t>黄瓜</t>
  </si>
  <si>
    <t>huang2 gua0</t>
  </si>
  <si>
    <t>きゅうり</t>
  </si>
  <si>
    <t>huang皇2</t>
  </si>
  <si>
    <t>皇</t>
  </si>
  <si>
    <t>皇帝</t>
    <rPh sb="0" eb="2">
      <t>コウテイ</t>
    </rPh>
    <phoneticPr fontId="9"/>
  </si>
  <si>
    <t>皇帝</t>
  </si>
  <si>
    <t>huang2 di4</t>
  </si>
  <si>
    <t>hai海3</t>
  </si>
  <si>
    <t>海</t>
  </si>
  <si>
    <t>huai2 hai3 lu4</t>
  </si>
  <si>
    <t>hao好3</t>
  </si>
  <si>
    <t>好</t>
  </si>
  <si>
    <t>hen很3</t>
  </si>
  <si>
    <t>很</t>
  </si>
  <si>
    <t>很</t>
  </si>
  <si>
    <t>hen3</t>
  </si>
  <si>
    <t>たいへん、とても</t>
  </si>
  <si>
    <t>hu虎3</t>
  </si>
  <si>
    <t>虎</t>
  </si>
  <si>
    <t>狼吞虎咽</t>
  </si>
  <si>
    <t>huo火3</t>
  </si>
  <si>
    <t>火</t>
  </si>
  <si>
    <t>火锅</t>
  </si>
  <si>
    <t>huo3 guo1</t>
  </si>
  <si>
    <t>火なべ</t>
  </si>
  <si>
    <t>huo伙3</t>
  </si>
  <si>
    <t>伙</t>
  </si>
  <si>
    <t>小伙子</t>
  </si>
  <si>
    <r>
      <t>xiao3</t>
    </r>
    <r>
      <rPr>
        <sz val="14"/>
        <rFont val="MS UI Gothic"/>
        <family val="3"/>
      </rPr>
      <t xml:space="preserve"> huo3 zi0</t>
    </r>
  </si>
  <si>
    <t>男性の若者</t>
  </si>
  <si>
    <t>hui悔3</t>
  </si>
  <si>
    <t>悔</t>
  </si>
  <si>
    <t>后悔</t>
  </si>
  <si>
    <t>hou4 hui3</t>
  </si>
  <si>
    <t>後悔</t>
  </si>
  <si>
    <t>huang谎3</t>
  </si>
  <si>
    <t>谎</t>
  </si>
  <si>
    <t>说谎</t>
  </si>
  <si>
    <t>shuo1 huang3</t>
  </si>
  <si>
    <t>うそを言う</t>
    <rPh sb="3" eb="4">
      <t>イ</t>
    </rPh>
    <phoneticPr fontId="9"/>
  </si>
  <si>
    <t>hai害4</t>
  </si>
  <si>
    <t>害</t>
  </si>
  <si>
    <t>han憾4</t>
  </si>
  <si>
    <t>憾</t>
  </si>
  <si>
    <t>遗憾</t>
  </si>
  <si>
    <t>han汉4</t>
  </si>
  <si>
    <t>汉</t>
  </si>
  <si>
    <t>漢</t>
  </si>
  <si>
    <t>汉字</t>
  </si>
  <si>
    <t>han4 zi4</t>
  </si>
  <si>
    <t>漢字</t>
  </si>
  <si>
    <t>han汗4</t>
  </si>
  <si>
    <t>汗</t>
  </si>
  <si>
    <t>汗毛</t>
  </si>
  <si>
    <t>han4 mao2</t>
  </si>
  <si>
    <t>うぶ毛</t>
  </si>
  <si>
    <t>hao好4</t>
  </si>
  <si>
    <t>爱好</t>
  </si>
  <si>
    <t>ai4 hao4</t>
  </si>
  <si>
    <t>趣味</t>
  </si>
  <si>
    <t>hao号4</t>
  </si>
  <si>
    <t>号</t>
  </si>
  <si>
    <t>号码</t>
  </si>
  <si>
    <t>hao4 ma3</t>
  </si>
  <si>
    <t>hou后4</t>
  </si>
  <si>
    <t>后</t>
  </si>
  <si>
    <t>后悔</t>
  </si>
  <si>
    <t>hou4 hui3</t>
  </si>
  <si>
    <t>後悔</t>
    <rPh sb="0" eb="2">
      <t>コウカイ</t>
    </rPh>
    <phoneticPr fontId="9"/>
  </si>
  <si>
    <t>hou厚4</t>
  </si>
  <si>
    <t>厚</t>
  </si>
  <si>
    <t>厚い</t>
    <rPh sb="0" eb="1">
      <t>アツ</t>
    </rPh>
    <phoneticPr fontId="9"/>
  </si>
  <si>
    <t>厚</t>
  </si>
  <si>
    <t>hou4</t>
  </si>
  <si>
    <t>hou候4</t>
  </si>
  <si>
    <t>候</t>
  </si>
  <si>
    <t>气候</t>
  </si>
  <si>
    <t>qi4 hou4</t>
  </si>
  <si>
    <t>気候</t>
  </si>
  <si>
    <t>he贺4</t>
  </si>
  <si>
    <t>贺</t>
  </si>
  <si>
    <t>賀</t>
  </si>
  <si>
    <t>恭贺新年</t>
  </si>
  <si>
    <t>gong1 he4 xin1 nian2</t>
  </si>
  <si>
    <t>明けましておめでとうございます</t>
    <rPh sb="0" eb="1">
      <t>ア</t>
    </rPh>
    <phoneticPr fontId="9"/>
  </si>
  <si>
    <t>he鹤4</t>
  </si>
  <si>
    <t>鹤</t>
  </si>
  <si>
    <t>鶴</t>
  </si>
  <si>
    <t>仙鹤</t>
  </si>
  <si>
    <t>xian1 he4</t>
  </si>
  <si>
    <t>タンチョウ鶴</t>
    <rPh sb="5" eb="6">
      <t>ツル</t>
    </rPh>
    <phoneticPr fontId="9"/>
  </si>
  <si>
    <t>he荷4</t>
  </si>
  <si>
    <t>电荷</t>
  </si>
  <si>
    <t>dian4 he4</t>
  </si>
  <si>
    <t>電荷</t>
    <rPh sb="0" eb="2">
      <t>デンカ</t>
    </rPh>
    <phoneticPr fontId="9"/>
  </si>
  <si>
    <t>he赫4</t>
  </si>
  <si>
    <t>赫</t>
  </si>
  <si>
    <t>兆赫（茲zi1)</t>
  </si>
  <si>
    <t>zhao4 he4 (zi1)</t>
  </si>
  <si>
    <t>メガヘルツ　</t>
  </si>
  <si>
    <t>hen恨4</t>
  </si>
  <si>
    <t>恨</t>
  </si>
  <si>
    <t>痛恨</t>
  </si>
  <si>
    <t>tong4 hen4</t>
  </si>
  <si>
    <t>心底憎む</t>
    <rPh sb="0" eb="2">
      <t>シンソコ</t>
    </rPh>
    <rPh sb="2" eb="3">
      <t>ニク</t>
    </rPh>
    <phoneticPr fontId="9"/>
  </si>
  <si>
    <t>hu互4</t>
  </si>
  <si>
    <t>互</t>
  </si>
  <si>
    <t>互相</t>
  </si>
  <si>
    <t>hu4 xiang1</t>
  </si>
  <si>
    <t>お互いに</t>
  </si>
  <si>
    <t>hu护4</t>
  </si>
  <si>
    <t>护</t>
  </si>
  <si>
    <t>护照</t>
  </si>
  <si>
    <t>hu4 zhao4</t>
  </si>
  <si>
    <t>パスポート</t>
  </si>
  <si>
    <t>hu户4</t>
  </si>
  <si>
    <t>户</t>
  </si>
  <si>
    <t>戸</t>
  </si>
  <si>
    <t>户口</t>
  </si>
  <si>
    <t>hua划4</t>
  </si>
  <si>
    <t>规划馆</t>
  </si>
  <si>
    <t>gui1 hua4 guan3</t>
  </si>
  <si>
    <t>計画館</t>
    <rPh sb="0" eb="2">
      <t>ケイカク</t>
    </rPh>
    <rPh sb="2" eb="3">
      <t>カン</t>
    </rPh>
    <phoneticPr fontId="9"/>
  </si>
  <si>
    <t>hua化4</t>
  </si>
  <si>
    <t>化</t>
  </si>
  <si>
    <t>绿化</t>
  </si>
  <si>
    <t>lv4 hua4</t>
  </si>
  <si>
    <t>緑化する</t>
    <rPh sb="0" eb="2">
      <t>リョクカ</t>
    </rPh>
    <phoneticPr fontId="9"/>
  </si>
  <si>
    <t>hua话4</t>
  </si>
  <si>
    <t>话</t>
  </si>
  <si>
    <t>話</t>
  </si>
  <si>
    <t>会话</t>
  </si>
  <si>
    <t>hui4 hua4</t>
  </si>
  <si>
    <t>会話</t>
    <rPh sb="0" eb="2">
      <t>カイワ</t>
    </rPh>
    <phoneticPr fontId="9"/>
  </si>
  <si>
    <t>hua画4</t>
  </si>
  <si>
    <t>画</t>
  </si>
  <si>
    <t>笔画</t>
  </si>
  <si>
    <t>bi3 hua4</t>
  </si>
  <si>
    <t>字画</t>
  </si>
  <si>
    <t>huo获4</t>
  </si>
  <si>
    <t>获</t>
  </si>
  <si>
    <t>獲</t>
  </si>
  <si>
    <t>获得数</t>
  </si>
  <si>
    <t>huo4 de2 shu4</t>
  </si>
  <si>
    <t>獲得数</t>
  </si>
  <si>
    <t>huo货4</t>
  </si>
  <si>
    <t>货</t>
  </si>
  <si>
    <t>貨</t>
  </si>
  <si>
    <t>货物</t>
  </si>
  <si>
    <t>huo4 wu4</t>
  </si>
  <si>
    <t>大きな貨物</t>
  </si>
  <si>
    <t>huo或4</t>
  </si>
  <si>
    <t>或</t>
  </si>
  <si>
    <t>或者</t>
  </si>
  <si>
    <t>huo4 zhe3</t>
  </si>
  <si>
    <t>あるいは</t>
  </si>
  <si>
    <t>huo祸4</t>
  </si>
  <si>
    <t>祸</t>
  </si>
  <si>
    <t>禍</t>
  </si>
  <si>
    <t>祸事</t>
  </si>
  <si>
    <t>huo4 shi4</t>
  </si>
  <si>
    <t>災い</t>
  </si>
  <si>
    <t>huo惑4</t>
  </si>
  <si>
    <t>惑</t>
  </si>
  <si>
    <t>迷惑</t>
  </si>
  <si>
    <t>mi2 huo0</t>
  </si>
  <si>
    <t>huai坏4</t>
  </si>
  <si>
    <t>坏</t>
  </si>
  <si>
    <t>壊</t>
  </si>
  <si>
    <t>弄坏</t>
  </si>
  <si>
    <t>huan幻4</t>
  </si>
  <si>
    <t>幻</t>
  </si>
  <si>
    <t>科幻片</t>
  </si>
  <si>
    <t>ke1 huan4 pian4</t>
  </si>
  <si>
    <t>SF映画</t>
  </si>
  <si>
    <t>huan患4</t>
  </si>
  <si>
    <t>患</t>
  </si>
  <si>
    <t>患者</t>
  </si>
  <si>
    <t>huan4 zhe3</t>
  </si>
  <si>
    <t>患者</t>
    <rPh sb="0" eb="2">
      <t>カンジャ</t>
    </rPh>
    <phoneticPr fontId="9"/>
  </si>
  <si>
    <t>huan换4</t>
  </si>
  <si>
    <t>换</t>
  </si>
  <si>
    <t>換</t>
  </si>
  <si>
    <t>兑换</t>
  </si>
  <si>
    <t>hui汇4</t>
  </si>
  <si>
    <t>汇</t>
  </si>
  <si>
    <t>汇率</t>
  </si>
  <si>
    <t>hui4 lv4</t>
  </si>
  <si>
    <t>hui会4</t>
  </si>
  <si>
    <t>机会</t>
  </si>
  <si>
    <t>ji1 hui4</t>
  </si>
  <si>
    <t>チャンス</t>
  </si>
  <si>
    <t>hui惠4</t>
  </si>
  <si>
    <t>惠</t>
  </si>
  <si>
    <t>恵</t>
  </si>
  <si>
    <t>优惠</t>
  </si>
  <si>
    <t>you1 hui4</t>
  </si>
  <si>
    <t>特典、特恵（とっけい）</t>
  </si>
  <si>
    <t>ji饥1</t>
  </si>
  <si>
    <t>饥</t>
  </si>
  <si>
    <t>飢</t>
  </si>
  <si>
    <t>饥寒</t>
  </si>
  <si>
    <t>ji1 han2</t>
  </si>
  <si>
    <t>飢えと寒さ</t>
  </si>
  <si>
    <t>ji鸡1</t>
  </si>
  <si>
    <t>鸡</t>
  </si>
  <si>
    <t>鶏</t>
  </si>
  <si>
    <t>鸡蛋</t>
  </si>
  <si>
    <t>ji1 dan4</t>
  </si>
  <si>
    <t>ニワトリの卵</t>
    <rPh sb="5" eb="6">
      <t>タマゴ</t>
    </rPh>
    <phoneticPr fontId="9"/>
  </si>
  <si>
    <t>ji基1</t>
  </si>
  <si>
    <t>基</t>
  </si>
  <si>
    <t>基本</t>
  </si>
  <si>
    <t>ji1 ben3</t>
  </si>
  <si>
    <t>基本</t>
    <rPh sb="0" eb="2">
      <t>キホン</t>
    </rPh>
    <phoneticPr fontId="9"/>
  </si>
  <si>
    <t>ji激1</t>
  </si>
  <si>
    <t>激</t>
  </si>
  <si>
    <t>激动</t>
  </si>
  <si>
    <t>ji1 dong4</t>
  </si>
  <si>
    <t>気持ちが高ぶる</t>
  </si>
  <si>
    <t>ji击1</t>
  </si>
  <si>
    <t>击</t>
  </si>
  <si>
    <t>撃</t>
  </si>
  <si>
    <t>击剑</t>
  </si>
  <si>
    <t>ji1 jian4</t>
  </si>
  <si>
    <t>フェンシング</t>
  </si>
  <si>
    <t>ji机1</t>
  </si>
  <si>
    <t>机</t>
  </si>
  <si>
    <t>機</t>
  </si>
  <si>
    <t>ji积1</t>
  </si>
  <si>
    <t>积</t>
  </si>
  <si>
    <t>積</t>
  </si>
  <si>
    <t>淤积</t>
  </si>
  <si>
    <t>yu1 ji1</t>
  </si>
  <si>
    <t>泥などが堆積する</t>
    <rPh sb="0" eb="1">
      <t>ドロ</t>
    </rPh>
    <rPh sb="4" eb="6">
      <t>タイセキ</t>
    </rPh>
    <phoneticPr fontId="9"/>
  </si>
  <si>
    <t>ji几1</t>
  </si>
  <si>
    <t>几</t>
  </si>
  <si>
    <t>几乎</t>
  </si>
  <si>
    <t>ji1 hu1</t>
  </si>
  <si>
    <t>ほとんど、～に近い</t>
    <rPh sb="7" eb="8">
      <t>チカ</t>
    </rPh>
    <phoneticPr fontId="9"/>
  </si>
  <si>
    <t>jia佳1</t>
  </si>
  <si>
    <t>佳</t>
  </si>
  <si>
    <t>印象不佳</t>
  </si>
  <si>
    <t xml:space="preserve">yin4 xiang4 bu4 jia1 </t>
  </si>
  <si>
    <t>印象が良くない</t>
    <rPh sb="0" eb="2">
      <t>インショウ</t>
    </rPh>
    <rPh sb="3" eb="4">
      <t>ヨ</t>
    </rPh>
    <phoneticPr fontId="9"/>
  </si>
  <si>
    <t>jia家1</t>
  </si>
  <si>
    <t>家</t>
  </si>
  <si>
    <t>老家</t>
  </si>
  <si>
    <t>故郷</t>
  </si>
  <si>
    <r>
      <t>jia</t>
    </r>
    <r>
      <rPr>
        <sz val="9"/>
        <color rgb="FF993300"/>
        <rFont val="FangSong"/>
        <family val="3"/>
      </rPr>
      <t>夹</t>
    </r>
    <r>
      <rPr>
        <sz val="9"/>
        <color rgb="FF993300"/>
        <rFont val="MS UI Gothic"/>
        <family val="3"/>
      </rPr>
      <t>1</t>
    </r>
  </si>
  <si>
    <t>夹</t>
  </si>
  <si>
    <t>挟</t>
  </si>
  <si>
    <t>文件夹</t>
  </si>
  <si>
    <t xml:space="preserve">wen2 jian4 jia1 </t>
  </si>
  <si>
    <t>ファイル、ホルダー</t>
  </si>
  <si>
    <t>jia枷1</t>
  </si>
  <si>
    <t>枷</t>
  </si>
  <si>
    <t>挣脱枷锁</t>
  </si>
  <si>
    <t>zheng4 tuo1jia1 suo3</t>
  </si>
  <si>
    <t>束縛から逃れる</t>
  </si>
  <si>
    <t>jia加1</t>
  </si>
  <si>
    <t>加</t>
  </si>
  <si>
    <t>参加</t>
  </si>
  <si>
    <t>can1 jia1</t>
  </si>
  <si>
    <t>jie街1</t>
  </si>
  <si>
    <t>街</t>
  </si>
  <si>
    <t>街上</t>
  </si>
  <si>
    <t>jie1 shang4</t>
  </si>
  <si>
    <t>表通り、町</t>
  </si>
  <si>
    <t>jie揭1</t>
  </si>
  <si>
    <t>揭</t>
  </si>
  <si>
    <t>掲</t>
  </si>
  <si>
    <t>揭示</t>
  </si>
  <si>
    <t>jie1 shi4</t>
  </si>
  <si>
    <t>掲示する</t>
    <rPh sb="0" eb="2">
      <t>ケイジ</t>
    </rPh>
    <phoneticPr fontId="9"/>
  </si>
  <si>
    <t>jie接1</t>
  </si>
  <si>
    <t>接</t>
  </si>
  <si>
    <t>接待</t>
    <rPh sb="0" eb="2">
      <t>セッタイ</t>
    </rPh>
    <phoneticPr fontId="9"/>
  </si>
  <si>
    <t>jie1 dai4</t>
  </si>
  <si>
    <t>接待する</t>
    <rPh sb="0" eb="2">
      <t>セッタイ</t>
    </rPh>
    <phoneticPr fontId="9"/>
  </si>
  <si>
    <t>jie阶1</t>
  </si>
  <si>
    <t>阶</t>
  </si>
  <si>
    <t>階</t>
  </si>
  <si>
    <t>台阶</t>
  </si>
  <si>
    <t>tai2 jie1</t>
  </si>
  <si>
    <t>ステップ</t>
  </si>
  <si>
    <t>jin今1</t>
  </si>
  <si>
    <t>今</t>
  </si>
  <si>
    <t>今天</t>
  </si>
  <si>
    <t>jin1 tian1</t>
  </si>
  <si>
    <t>今日</t>
    <rPh sb="0" eb="2">
      <t>キョウ</t>
    </rPh>
    <phoneticPr fontId="9"/>
  </si>
  <si>
    <t>jin禁1</t>
  </si>
  <si>
    <t>禁</t>
  </si>
  <si>
    <t>禁不住</t>
  </si>
  <si>
    <t>jin1 bu0 zhu4</t>
  </si>
  <si>
    <t>こらえきれず、思わず</t>
    <rPh sb="7" eb="8">
      <t>オモ</t>
    </rPh>
    <phoneticPr fontId="9"/>
  </si>
  <si>
    <t>jin斤1</t>
  </si>
  <si>
    <t>斤</t>
  </si>
  <si>
    <t>两斤</t>
  </si>
  <si>
    <t>jin津1</t>
  </si>
  <si>
    <t>津</t>
  </si>
  <si>
    <t>津贴</t>
  </si>
  <si>
    <t>jin1 tie1</t>
  </si>
  <si>
    <t>給料以外の手当</t>
    <rPh sb="5" eb="7">
      <t>テアテ</t>
    </rPh>
    <phoneticPr fontId="9"/>
  </si>
  <si>
    <t>jin筋1</t>
  </si>
  <si>
    <t>筋</t>
  </si>
  <si>
    <t>抽筋</t>
  </si>
  <si>
    <t>chou1 jin1</t>
  </si>
  <si>
    <t>痙攣</t>
  </si>
  <si>
    <t>jin金1</t>
  </si>
  <si>
    <t>金</t>
  </si>
  <si>
    <t>现金</t>
  </si>
  <si>
    <t>xian4 jin1</t>
  </si>
  <si>
    <t>現金</t>
    <rPh sb="0" eb="2">
      <t>ゲンキン</t>
    </rPh>
    <phoneticPr fontId="9"/>
  </si>
  <si>
    <t>jin巾1</t>
  </si>
  <si>
    <t>巾</t>
  </si>
  <si>
    <t>毛巾</t>
  </si>
  <si>
    <t>mao2 jin1</t>
  </si>
  <si>
    <t>タオル</t>
  </si>
  <si>
    <t>jiao教1</t>
  </si>
  <si>
    <t>教</t>
  </si>
  <si>
    <t>教</t>
  </si>
  <si>
    <t>教给</t>
  </si>
  <si>
    <t>jiao1 gei3</t>
  </si>
  <si>
    <t>～に・・・を教える</t>
    <rPh sb="6" eb="7">
      <t>オシ</t>
    </rPh>
    <phoneticPr fontId="9"/>
  </si>
  <si>
    <t>jiao焦1</t>
  </si>
  <si>
    <t>焦</t>
  </si>
  <si>
    <t>焦</t>
  </si>
  <si>
    <t>焦急</t>
  </si>
  <si>
    <t>jiao1 ji2</t>
  </si>
  <si>
    <t>イライラしている</t>
  </si>
  <si>
    <t>jiao椒1</t>
  </si>
  <si>
    <t>椒</t>
  </si>
  <si>
    <t>椒</t>
  </si>
  <si>
    <t>青椒</t>
  </si>
  <si>
    <t>qing1 jiao1</t>
  </si>
  <si>
    <t>ﾋﾟｰﾏﾝ</t>
  </si>
  <si>
    <t>jiao浇1</t>
  </si>
  <si>
    <t>浇</t>
  </si>
  <si>
    <t>浇水</t>
  </si>
  <si>
    <t>jiao1 shui3</t>
  </si>
  <si>
    <t>水をやる</t>
    <rPh sb="0" eb="1">
      <t>ミズ</t>
    </rPh>
    <phoneticPr fontId="9"/>
  </si>
  <si>
    <t>jiao胶1</t>
  </si>
  <si>
    <t>胶</t>
  </si>
  <si>
    <t>胶水</t>
  </si>
  <si>
    <t>jiao1 shui3</t>
  </si>
  <si>
    <t>糊</t>
  </si>
  <si>
    <t>jiao娇1</t>
  </si>
  <si>
    <t>娇</t>
  </si>
  <si>
    <t>嬌</t>
  </si>
  <si>
    <t>娇艳</t>
  </si>
  <si>
    <t>jiao1 yan4</t>
  </si>
  <si>
    <t>なまめかしい</t>
  </si>
  <si>
    <r>
      <t>jiao</t>
    </r>
    <r>
      <rPr>
        <sz val="9"/>
        <color indexed="60"/>
        <rFont val="FangSong"/>
        <family val="3"/>
      </rPr>
      <t>骄</t>
    </r>
    <r>
      <rPr>
        <sz val="9"/>
        <color indexed="60"/>
        <rFont val="MS UI Gothic"/>
        <family val="3"/>
      </rPr>
      <t>1</t>
    </r>
  </si>
  <si>
    <t>骄</t>
  </si>
  <si>
    <t>骄傲</t>
  </si>
  <si>
    <t>jiao1 ao4</t>
  </si>
  <si>
    <t>自慢する</t>
    <rPh sb="0" eb="2">
      <t>ジマン</t>
    </rPh>
    <phoneticPr fontId="9"/>
  </si>
  <si>
    <t>jiao交1</t>
  </si>
  <si>
    <t>交</t>
  </si>
  <si>
    <t>交</t>
  </si>
  <si>
    <t>jian监1</t>
  </si>
  <si>
    <t>监</t>
  </si>
  <si>
    <t>監</t>
  </si>
  <si>
    <t>监督</t>
  </si>
  <si>
    <t>jian肩1</t>
  </si>
  <si>
    <t>肩</t>
    <rPh sb="0" eb="1">
      <t>カタ</t>
    </rPh>
    <phoneticPr fontId="9"/>
  </si>
  <si>
    <t>肩膀</t>
  </si>
  <si>
    <t>jian1 bang3</t>
  </si>
  <si>
    <t>jian间1</t>
  </si>
  <si>
    <t>间</t>
  </si>
  <si>
    <t>間</t>
  </si>
  <si>
    <t>房间</t>
  </si>
  <si>
    <t>fang2 jian1</t>
  </si>
  <si>
    <t>jian奸1</t>
  </si>
  <si>
    <t>奸</t>
  </si>
  <si>
    <t>强奸</t>
  </si>
  <si>
    <t>qiang2 jian1</t>
  </si>
  <si>
    <t>強姦する</t>
    <rPh sb="0" eb="2">
      <t>ゴウカン</t>
    </rPh>
    <phoneticPr fontId="9"/>
  </si>
  <si>
    <t>jian坚1</t>
  </si>
  <si>
    <t>坚</t>
  </si>
  <si>
    <t>堅</t>
  </si>
  <si>
    <t>坚硬</t>
  </si>
  <si>
    <t>jian1 ying4</t>
  </si>
  <si>
    <t>かたい</t>
  </si>
  <si>
    <t>jian尖1</t>
  </si>
  <si>
    <t>尖</t>
  </si>
  <si>
    <t>尖端技术</t>
  </si>
  <si>
    <t>jian煎1</t>
  </si>
  <si>
    <t>煎</t>
  </si>
  <si>
    <t>煎鸡蛋</t>
  </si>
  <si>
    <t>jian1 ji1 dan4</t>
  </si>
  <si>
    <t>目玉焼き</t>
  </si>
  <si>
    <t>jiu究1</t>
  </si>
  <si>
    <t>究</t>
  </si>
  <si>
    <t>yan2 jiu1</t>
  </si>
  <si>
    <t>jiu纠1</t>
  </si>
  <si>
    <t>纠</t>
  </si>
  <si>
    <t>糾</t>
  </si>
  <si>
    <t>纠正</t>
  </si>
  <si>
    <t>jiu1 zheng4</t>
  </si>
  <si>
    <t>是正する</t>
    <rPh sb="0" eb="2">
      <t>ゼセイ</t>
    </rPh>
    <phoneticPr fontId="9"/>
  </si>
  <si>
    <t>jing京1</t>
  </si>
  <si>
    <t>京</t>
  </si>
  <si>
    <t>北京</t>
  </si>
  <si>
    <t>bei3 jing1</t>
  </si>
  <si>
    <t>ペキン</t>
  </si>
  <si>
    <t>jing经1</t>
  </si>
  <si>
    <t>经</t>
  </si>
  <si>
    <t>経</t>
  </si>
  <si>
    <t>经济</t>
  </si>
  <si>
    <t>jing1 ji4</t>
  </si>
  <si>
    <t>経済</t>
  </si>
  <si>
    <t>jing惊1</t>
  </si>
  <si>
    <t>惊</t>
  </si>
  <si>
    <t>驚</t>
  </si>
  <si>
    <t>吃惊</t>
  </si>
  <si>
    <t>chi1 jing1</t>
  </si>
  <si>
    <t>驚く、びっくりする</t>
  </si>
  <si>
    <t>jing精1</t>
  </si>
  <si>
    <t>精</t>
  </si>
  <si>
    <t>射精</t>
  </si>
  <si>
    <t>she4 jing1</t>
  </si>
  <si>
    <t>射精する</t>
  </si>
  <si>
    <t>jing晶1</t>
  </si>
  <si>
    <t>晶</t>
  </si>
  <si>
    <t>水晶</t>
  </si>
  <si>
    <t>shui3 jing1</t>
  </si>
  <si>
    <t>水晶</t>
    <rPh sb="0" eb="2">
      <t>スイショウ</t>
    </rPh>
    <phoneticPr fontId="9"/>
  </si>
  <si>
    <t>jing睛1</t>
  </si>
  <si>
    <t>睛</t>
  </si>
  <si>
    <t>瞳</t>
  </si>
  <si>
    <t>眼睛</t>
  </si>
  <si>
    <t>jiang江1</t>
  </si>
  <si>
    <t>江</t>
  </si>
  <si>
    <t>江苏</t>
  </si>
  <si>
    <t>jiang1 su1</t>
  </si>
  <si>
    <t>江蘇州</t>
    <rPh sb="0" eb="1">
      <t>コウ</t>
    </rPh>
    <rPh sb="1" eb="3">
      <t>ソシュウ</t>
    </rPh>
    <phoneticPr fontId="9"/>
  </si>
  <si>
    <t>jiang浆1</t>
  </si>
  <si>
    <t>浆</t>
  </si>
  <si>
    <t>豆浆</t>
  </si>
  <si>
    <t>dou4 jiang1</t>
  </si>
  <si>
    <t>豆乳</t>
    <rPh sb="0" eb="2">
      <t>トウニュウ</t>
    </rPh>
    <phoneticPr fontId="9"/>
  </si>
  <si>
    <t>jiang姜1</t>
  </si>
  <si>
    <t>姜</t>
  </si>
  <si>
    <t>姜</t>
  </si>
  <si>
    <t>jiang1</t>
  </si>
  <si>
    <t>しょうが</t>
  </si>
  <si>
    <t>jiang将1</t>
  </si>
  <si>
    <t>将</t>
  </si>
  <si>
    <t>将来</t>
  </si>
  <si>
    <t>jiang1 lai2</t>
  </si>
  <si>
    <t>ju居1</t>
  </si>
  <si>
    <t>居</t>
  </si>
  <si>
    <t>居然</t>
  </si>
  <si>
    <t>ju1 ran2</t>
  </si>
  <si>
    <r>
      <t>意外にも、なんと.。</t>
    </r>
    <r>
      <rPr>
        <sz val="14"/>
        <color rgb="FF0000FF"/>
        <rFont val="MS UI Gothic"/>
        <family val="3"/>
      </rPr>
      <t>竟然</t>
    </r>
    <r>
      <rPr>
        <sz val="14"/>
        <rFont val="MS UI Gothic"/>
        <family val="3"/>
      </rPr>
      <t>より強い</t>
    </r>
  </si>
  <si>
    <t>jun军1</t>
  </si>
  <si>
    <t>军</t>
  </si>
  <si>
    <t>軍</t>
  </si>
  <si>
    <t>军队</t>
  </si>
  <si>
    <t>jun1 dui4</t>
  </si>
  <si>
    <t>軍隊</t>
    <rPh sb="0" eb="2">
      <t>グンタイ</t>
    </rPh>
    <phoneticPr fontId="9"/>
  </si>
  <si>
    <t>jun均1</t>
  </si>
  <si>
    <t>均</t>
  </si>
  <si>
    <t>平均</t>
  </si>
  <si>
    <t>ping2 jun1</t>
  </si>
  <si>
    <t>平均</t>
  </si>
  <si>
    <t>juan捐1</t>
  </si>
  <si>
    <t>捐</t>
  </si>
  <si>
    <t>捐款</t>
  </si>
  <si>
    <t>juan1 kuan3</t>
  </si>
  <si>
    <t>金を寄付する、献金する</t>
  </si>
  <si>
    <t>ji极2</t>
  </si>
  <si>
    <t>极</t>
  </si>
  <si>
    <t>極</t>
  </si>
  <si>
    <t>积极</t>
  </si>
  <si>
    <t>ji1 ji2</t>
  </si>
  <si>
    <t>積極的である、肯定的である</t>
    <rPh sb="0" eb="3">
      <t>セッキョクテキ</t>
    </rPh>
    <rPh sb="7" eb="10">
      <t>コウテイテキ</t>
    </rPh>
    <phoneticPr fontId="9"/>
  </si>
  <si>
    <t>ji急2</t>
  </si>
  <si>
    <t>急</t>
  </si>
  <si>
    <t>着急</t>
  </si>
  <si>
    <t>zhao2 ji2</t>
  </si>
  <si>
    <t>急ぐ</t>
  </si>
  <si>
    <t>ji吉2</t>
  </si>
  <si>
    <t>吉</t>
  </si>
  <si>
    <t>吉利</t>
  </si>
  <si>
    <t>ji2 li4</t>
  </si>
  <si>
    <t>縁起が良い</t>
    <rPh sb="0" eb="2">
      <t>エンギ</t>
    </rPh>
    <rPh sb="3" eb="4">
      <t>ヨ</t>
    </rPh>
    <phoneticPr fontId="9"/>
  </si>
  <si>
    <t>ji级2</t>
  </si>
  <si>
    <t>级</t>
  </si>
  <si>
    <t>級</t>
  </si>
  <si>
    <t>高级</t>
  </si>
  <si>
    <t>gao1 ji2</t>
  </si>
  <si>
    <t>高級</t>
    <rPh sb="0" eb="2">
      <t>コウキュウ</t>
    </rPh>
    <phoneticPr fontId="9"/>
  </si>
  <si>
    <t>ji集2</t>
  </si>
  <si>
    <t>集</t>
  </si>
  <si>
    <t>集成电路</t>
  </si>
  <si>
    <t>ji2 cheng2 dian4 lu4</t>
  </si>
  <si>
    <t>集積回路</t>
    <rPh sb="0" eb="2">
      <t>シュウセキ</t>
    </rPh>
    <rPh sb="2" eb="4">
      <t>カイロ</t>
    </rPh>
    <phoneticPr fontId="9"/>
  </si>
  <si>
    <t>ji嫉2</t>
  </si>
  <si>
    <t>嫉</t>
  </si>
  <si>
    <t>嫉妒</t>
  </si>
  <si>
    <t>ji辑2</t>
  </si>
  <si>
    <t>辑</t>
  </si>
  <si>
    <t>编辑</t>
  </si>
  <si>
    <t>bian1 ji2</t>
  </si>
  <si>
    <t>ji即2</t>
  </si>
  <si>
    <t>即</t>
  </si>
  <si>
    <t>即使</t>
  </si>
  <si>
    <t>ji2 shi3</t>
  </si>
  <si>
    <r>
      <t>～であっても ＝</t>
    </r>
    <r>
      <rPr>
        <b/>
        <sz val="14"/>
        <color indexed="12"/>
        <rFont val="MS UI Gothic"/>
        <family val="3"/>
      </rPr>
      <t>就是，哪怕</t>
    </r>
  </si>
  <si>
    <t>ji及2</t>
  </si>
  <si>
    <t>及</t>
  </si>
  <si>
    <t>来得及</t>
  </si>
  <si>
    <t>lai2 de0 ji2</t>
  </si>
  <si>
    <t>間に合う</t>
  </si>
  <si>
    <t>jia颊2</t>
  </si>
  <si>
    <t>颊</t>
  </si>
  <si>
    <t>頬</t>
  </si>
  <si>
    <t>脸颊</t>
  </si>
  <si>
    <t>jie结2</t>
  </si>
  <si>
    <t>结</t>
  </si>
  <si>
    <t>結</t>
  </si>
  <si>
    <t>结婚</t>
  </si>
  <si>
    <t>jie节2</t>
  </si>
  <si>
    <t>节</t>
  </si>
  <si>
    <t>節</t>
  </si>
  <si>
    <t>季节</t>
  </si>
  <si>
    <t>ji4 jie2</t>
  </si>
  <si>
    <t>季節</t>
  </si>
  <si>
    <t>jie洁2</t>
  </si>
  <si>
    <t>洁</t>
  </si>
  <si>
    <t>潔</t>
  </si>
  <si>
    <t>纯洁</t>
  </si>
  <si>
    <t>chun2 jie2</t>
  </si>
  <si>
    <t>純潔である、汚れの無い</t>
  </si>
  <si>
    <t>jie睫2</t>
  </si>
  <si>
    <t>睫</t>
  </si>
  <si>
    <t>ju局2</t>
  </si>
  <si>
    <t>局</t>
  </si>
  <si>
    <t>邮局</t>
  </si>
  <si>
    <t>you2 ju2</t>
  </si>
  <si>
    <t>郵便局</t>
  </si>
  <si>
    <t>ju桔2</t>
  </si>
  <si>
    <t>桔</t>
  </si>
  <si>
    <t>桔子汁</t>
  </si>
  <si>
    <t>ju2 zi0 zhi1</t>
  </si>
  <si>
    <t>みかんジュース</t>
  </si>
  <si>
    <t>ju橘2</t>
  </si>
  <si>
    <t>橘</t>
  </si>
  <si>
    <t>橘子汁</t>
  </si>
  <si>
    <t>jue角2</t>
  </si>
  <si>
    <t>角</t>
  </si>
  <si>
    <t>主角</t>
  </si>
  <si>
    <t>zhu3 jue2</t>
  </si>
  <si>
    <t>主役</t>
  </si>
  <si>
    <t>jue绝2</t>
  </si>
  <si>
    <t>绝</t>
  </si>
  <si>
    <t>絶</t>
  </si>
  <si>
    <t>绝对</t>
  </si>
  <si>
    <t>jue2 dui4</t>
  </si>
  <si>
    <t>絶対に、無条件に</t>
    <rPh sb="0" eb="2">
      <t>ゼッタイ</t>
    </rPh>
    <rPh sb="4" eb="7">
      <t>ムジョウケン</t>
    </rPh>
    <phoneticPr fontId="9"/>
  </si>
  <si>
    <t>jue决2</t>
  </si>
  <si>
    <t>决</t>
  </si>
  <si>
    <t>決</t>
  </si>
  <si>
    <t>决定</t>
  </si>
  <si>
    <t>jue2 ding4</t>
  </si>
  <si>
    <t>決める</t>
  </si>
  <si>
    <t>jue觉2</t>
  </si>
  <si>
    <t>觉</t>
  </si>
  <si>
    <t>覚</t>
  </si>
  <si>
    <t>觉得</t>
  </si>
  <si>
    <t>jue2 de0</t>
  </si>
  <si>
    <t>～と思う。感じる</t>
  </si>
  <si>
    <t>ji给3</t>
  </si>
  <si>
    <t>自给自足</t>
  </si>
  <si>
    <t>zi4 ji3 zi4 zu2</t>
  </si>
  <si>
    <t>自給自足</t>
  </si>
  <si>
    <t>ji几3</t>
  </si>
  <si>
    <t>ji3</t>
  </si>
  <si>
    <t>いくつ？一声は小さな机</t>
    <rPh sb="4" eb="6">
      <t>イッセイ</t>
    </rPh>
    <rPh sb="7" eb="8">
      <t>チイ</t>
    </rPh>
    <rPh sb="10" eb="11">
      <t>ツクエ</t>
    </rPh>
    <phoneticPr fontId="9"/>
  </si>
  <si>
    <t>ji挤3</t>
  </si>
  <si>
    <t>挤</t>
  </si>
  <si>
    <t>拥挤</t>
  </si>
  <si>
    <t>yong1 ji3</t>
  </si>
  <si>
    <t>ji己3</t>
  </si>
  <si>
    <t>己</t>
  </si>
  <si>
    <t>自分</t>
    <rPh sb="0" eb="2">
      <t>ジブン</t>
    </rPh>
    <phoneticPr fontId="9"/>
  </si>
  <si>
    <t>自己</t>
  </si>
  <si>
    <t>zi4 ji3</t>
  </si>
  <si>
    <t>jia假3</t>
  </si>
  <si>
    <t>假</t>
  </si>
  <si>
    <t>jia3</t>
  </si>
  <si>
    <t>偽物</t>
  </si>
  <si>
    <t>jia甲3</t>
  </si>
  <si>
    <t>甲</t>
  </si>
  <si>
    <t>指甲</t>
  </si>
  <si>
    <t>zhi3 jia0</t>
  </si>
  <si>
    <t>手の爪</t>
  </si>
  <si>
    <t>jie解3</t>
  </si>
  <si>
    <t>解</t>
  </si>
  <si>
    <t>了解</t>
  </si>
  <si>
    <r>
      <rPr>
        <b/>
        <sz val="14"/>
        <color indexed="10"/>
        <rFont val="MS UI Gothic"/>
        <family val="3"/>
      </rPr>
      <t>liao3</t>
    </r>
    <r>
      <rPr>
        <sz val="14"/>
        <rFont val="MS UI Gothic"/>
        <family val="3"/>
      </rPr>
      <t xml:space="preserve"> jie3</t>
    </r>
  </si>
  <si>
    <t>jie姐3</t>
  </si>
  <si>
    <t>姐</t>
  </si>
  <si>
    <t>お姉さん</t>
  </si>
  <si>
    <t>姐姐</t>
  </si>
  <si>
    <t>jie3 jie0</t>
  </si>
  <si>
    <t>jin尽3</t>
  </si>
  <si>
    <t>尽</t>
  </si>
  <si>
    <t>尽管</t>
  </si>
  <si>
    <r>
      <rPr>
        <b/>
        <sz val="14"/>
        <color indexed="10"/>
        <rFont val="MS UI Gothic"/>
        <family val="3"/>
      </rPr>
      <t>jin3</t>
    </r>
    <r>
      <rPr>
        <sz val="14"/>
        <rFont val="MS UI Gothic"/>
        <family val="3"/>
      </rPr>
      <t xml:space="preserve"> guan3</t>
    </r>
  </si>
  <si>
    <t>jin紧3</t>
  </si>
  <si>
    <t>紧</t>
  </si>
  <si>
    <t>緊</t>
  </si>
  <si>
    <t>紧张</t>
  </si>
  <si>
    <t>jin3 zhang1</t>
  </si>
  <si>
    <t>緊張</t>
  </si>
  <si>
    <t>jin仅3</t>
  </si>
  <si>
    <t>仅</t>
  </si>
  <si>
    <t>僅</t>
  </si>
  <si>
    <t>不仅</t>
  </si>
  <si>
    <t>bu4 jin3</t>
  </si>
  <si>
    <r>
      <t>～だけでなく =</t>
    </r>
    <r>
      <rPr>
        <b/>
        <sz val="14"/>
        <color indexed="12"/>
        <rFont val="MS UI Gothic"/>
        <family val="3"/>
      </rPr>
      <t>不但</t>
    </r>
  </si>
  <si>
    <t>jiao搅3</t>
  </si>
  <si>
    <t>搅</t>
  </si>
  <si>
    <t>撹</t>
  </si>
  <si>
    <t>打搅</t>
  </si>
  <si>
    <r>
      <rPr>
        <b/>
        <sz val="14"/>
        <color rgb="FFFF0000"/>
        <rFont val="MS UI Gothic"/>
        <family val="3"/>
      </rPr>
      <t>da3</t>
    </r>
    <r>
      <rPr>
        <sz val="14"/>
        <rFont val="MS UI Gothic"/>
        <family val="3"/>
      </rPr>
      <t xml:space="preserve"> jiao3</t>
    </r>
  </si>
  <si>
    <t>邪魔をする</t>
    <rPh sb="0" eb="2">
      <t>ジャマ</t>
    </rPh>
    <phoneticPr fontId="9"/>
  </si>
  <si>
    <t>jiao饺3</t>
  </si>
  <si>
    <t>饺</t>
  </si>
  <si>
    <t>餃</t>
  </si>
  <si>
    <t>ギョーザ</t>
  </si>
  <si>
    <t>饺子</t>
  </si>
  <si>
    <t>jiao3 zi0</t>
  </si>
  <si>
    <t>jiao角3</t>
  </si>
  <si>
    <t>角度</t>
  </si>
  <si>
    <t>jiao3 du4</t>
  </si>
  <si>
    <t>角度</t>
    <rPh sb="0" eb="2">
      <t>カクド</t>
    </rPh>
    <phoneticPr fontId="9"/>
  </si>
  <si>
    <t>jiao脚3</t>
  </si>
  <si>
    <t>脚</t>
  </si>
  <si>
    <t>足</t>
  </si>
  <si>
    <t>脚本</t>
  </si>
  <si>
    <r>
      <rPr>
        <b/>
        <sz val="14"/>
        <color indexed="10"/>
        <rFont val="MS UI Gothic"/>
        <family val="3"/>
      </rPr>
      <t>jiao3</t>
    </r>
    <r>
      <rPr>
        <sz val="14"/>
        <rFont val="MS UI Gothic"/>
        <family val="3"/>
      </rPr>
      <t xml:space="preserve"> ben3</t>
    </r>
  </si>
  <si>
    <t>脚本、台本、シナリオ</t>
    <rPh sb="0" eb="2">
      <t>キャクホン</t>
    </rPh>
    <rPh sb="3" eb="5">
      <t>ダイホン</t>
    </rPh>
    <phoneticPr fontId="9"/>
  </si>
  <si>
    <t>jian减3</t>
  </si>
  <si>
    <t>减</t>
  </si>
  <si>
    <t>減</t>
  </si>
  <si>
    <t>减少</t>
  </si>
  <si>
    <r>
      <rPr>
        <b/>
        <sz val="14"/>
        <color indexed="10"/>
        <rFont val="MS UI Gothic"/>
        <family val="3"/>
      </rPr>
      <t>jian3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shao3</t>
    </r>
  </si>
  <si>
    <t>減少</t>
  </si>
  <si>
    <t>jian剪3</t>
  </si>
  <si>
    <t>剪</t>
  </si>
  <si>
    <t>剪刀</t>
  </si>
  <si>
    <t>jian柬3</t>
  </si>
  <si>
    <t>柬</t>
  </si>
  <si>
    <t>请柬</t>
  </si>
  <si>
    <r>
      <rPr>
        <b/>
        <sz val="14"/>
        <color indexed="10"/>
        <rFont val="MS UI Gothic"/>
        <family val="3"/>
      </rPr>
      <t>qing3</t>
    </r>
    <r>
      <rPr>
        <sz val="14"/>
        <rFont val="MS UI Gothic"/>
        <family val="3"/>
      </rPr>
      <t xml:space="preserve"> jian3</t>
    </r>
  </si>
  <si>
    <t>招待状</t>
  </si>
  <si>
    <t>jian捡3</t>
  </si>
  <si>
    <t>捡</t>
  </si>
  <si>
    <t>捡拾</t>
  </si>
  <si>
    <t>jian3 shi2</t>
  </si>
  <si>
    <t>拾う</t>
  </si>
  <si>
    <t>jian简3</t>
  </si>
  <si>
    <t>简</t>
  </si>
  <si>
    <t>简单</t>
  </si>
  <si>
    <t>jian检3</t>
  </si>
  <si>
    <t>检</t>
  </si>
  <si>
    <t>検</t>
  </si>
  <si>
    <t>検査</t>
    <rPh sb="0" eb="2">
      <t>ケンサ</t>
    </rPh>
    <phoneticPr fontId="9"/>
  </si>
  <si>
    <t>检查</t>
  </si>
  <si>
    <t>jian3 cha2</t>
  </si>
  <si>
    <t>jiu九3</t>
  </si>
  <si>
    <t>九</t>
  </si>
  <si>
    <t>九</t>
  </si>
  <si>
    <t>jiu3</t>
  </si>
  <si>
    <t>jiu韭3</t>
  </si>
  <si>
    <t>韭</t>
  </si>
  <si>
    <t>韭菜</t>
  </si>
  <si>
    <t>jiu3 cai4</t>
  </si>
  <si>
    <t>にら</t>
  </si>
  <si>
    <t>jiu酒3</t>
  </si>
  <si>
    <t>酒</t>
  </si>
  <si>
    <t>啤酒</t>
  </si>
  <si>
    <t>pi2 jiu3</t>
  </si>
  <si>
    <t>beer</t>
  </si>
  <si>
    <t>jiu久3</t>
  </si>
  <si>
    <t>久</t>
  </si>
  <si>
    <t>永久</t>
  </si>
  <si>
    <r>
      <rPr>
        <b/>
        <sz val="14"/>
        <color indexed="10"/>
        <rFont val="MS UI Gothic"/>
        <family val="3"/>
      </rPr>
      <t>yong3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jiu3</t>
    </r>
  </si>
  <si>
    <t>永久に</t>
  </si>
  <si>
    <t>jing警3</t>
  </si>
  <si>
    <t>警</t>
  </si>
  <si>
    <t>警察</t>
  </si>
  <si>
    <t>jing3 cha2</t>
  </si>
  <si>
    <t>jing阱3</t>
  </si>
  <si>
    <t>阱</t>
  </si>
  <si>
    <t>陷阱</t>
  </si>
  <si>
    <t>xian4 jing3</t>
  </si>
  <si>
    <t>落とし穴、わな</t>
  </si>
  <si>
    <t>jing井3</t>
  </si>
  <si>
    <t>井</t>
  </si>
  <si>
    <t>井戸</t>
    <rPh sb="0" eb="2">
      <t>イド</t>
    </rPh>
    <phoneticPr fontId="9"/>
  </si>
  <si>
    <t>水井</t>
  </si>
  <si>
    <r>
      <rPr>
        <b/>
        <sz val="14"/>
        <color indexed="10"/>
        <rFont val="MS UI Gothic"/>
        <family val="3"/>
      </rPr>
      <t>shui3</t>
    </r>
    <r>
      <rPr>
        <sz val="14"/>
        <rFont val="MS UI Gothic"/>
        <family val="3"/>
      </rPr>
      <t xml:space="preserve"> jing3</t>
    </r>
  </si>
  <si>
    <t>jing景3</t>
  </si>
  <si>
    <t>景</t>
  </si>
  <si>
    <t>风景</t>
  </si>
  <si>
    <t>feng1 jing3</t>
  </si>
  <si>
    <t>jiang奖3</t>
  </si>
  <si>
    <t>奖</t>
  </si>
  <si>
    <t>奨</t>
  </si>
  <si>
    <t>奖励</t>
  </si>
  <si>
    <t>jiang3 li4</t>
  </si>
  <si>
    <t>奨励（する）</t>
  </si>
  <si>
    <t>jiang讲3</t>
  </si>
  <si>
    <t>讲</t>
  </si>
  <si>
    <t>講</t>
  </si>
  <si>
    <t>讲座</t>
  </si>
  <si>
    <t>jiang3 zuo4</t>
  </si>
  <si>
    <t>講座</t>
  </si>
  <si>
    <t>ju矩3</t>
  </si>
  <si>
    <t>矩</t>
  </si>
  <si>
    <t>规矩</t>
  </si>
  <si>
    <t>gui1 ju0</t>
  </si>
  <si>
    <t>マナー</t>
  </si>
  <si>
    <t>ju举3</t>
  </si>
  <si>
    <t>举</t>
  </si>
  <si>
    <t>挙</t>
  </si>
  <si>
    <t>举动</t>
  </si>
  <si>
    <t>ju3 dong4</t>
  </si>
  <si>
    <t>挙動。動作。行為、</t>
  </si>
  <si>
    <t>juan卷3</t>
  </si>
  <si>
    <t>卷</t>
  </si>
  <si>
    <t>巻</t>
  </si>
  <si>
    <t>龙卷风</t>
  </si>
  <si>
    <t>long2 juan3 feng1</t>
  </si>
  <si>
    <t>竜巻</t>
    <rPh sb="0" eb="2">
      <t>タツマキ</t>
    </rPh>
    <phoneticPr fontId="9"/>
  </si>
  <si>
    <t>ji既4</t>
  </si>
  <si>
    <t>既</t>
  </si>
  <si>
    <t>既然</t>
  </si>
  <si>
    <t>ji4 ran2</t>
  </si>
  <si>
    <t>～したからには</t>
  </si>
  <si>
    <t>ji际4</t>
  </si>
  <si>
    <t>际</t>
  </si>
  <si>
    <t>際</t>
  </si>
  <si>
    <t>国际</t>
  </si>
  <si>
    <t>guo2 ji4</t>
  </si>
  <si>
    <t>国際</t>
    <rPh sb="0" eb="2">
      <t>コクサイ</t>
    </rPh>
    <phoneticPr fontId="9"/>
  </si>
  <si>
    <t>ji技4</t>
  </si>
  <si>
    <t>技</t>
  </si>
  <si>
    <t>技术</t>
  </si>
  <si>
    <t>ji4 shu4</t>
  </si>
  <si>
    <t>技術</t>
  </si>
  <si>
    <t>ji计4</t>
  </si>
  <si>
    <t>计</t>
  </si>
  <si>
    <t>計</t>
  </si>
  <si>
    <t>设计</t>
  </si>
  <si>
    <t>she4 ji4</t>
  </si>
  <si>
    <t>設計</t>
  </si>
  <si>
    <t>ji记4</t>
  </si>
  <si>
    <t>记</t>
  </si>
  <si>
    <t>記</t>
  </si>
  <si>
    <t>ji寂4</t>
  </si>
  <si>
    <t>寂</t>
  </si>
  <si>
    <t>寂寞</t>
  </si>
  <si>
    <t>ji季4</t>
  </si>
  <si>
    <t>季</t>
  </si>
  <si>
    <t>季节</t>
  </si>
  <si>
    <t>ji济4</t>
  </si>
  <si>
    <t>济</t>
  </si>
  <si>
    <t>済</t>
  </si>
  <si>
    <t>经济</t>
  </si>
  <si>
    <t>jing1 ji4</t>
  </si>
  <si>
    <t>ji继4</t>
  </si>
  <si>
    <t>继</t>
  </si>
  <si>
    <t>継</t>
  </si>
  <si>
    <t>继续</t>
  </si>
  <si>
    <t>ji4 xu4</t>
  </si>
  <si>
    <t>継続（する）</t>
  </si>
  <si>
    <t>ji纪4</t>
  </si>
  <si>
    <t>纪</t>
  </si>
  <si>
    <t>紀</t>
  </si>
  <si>
    <t>纪念</t>
  </si>
  <si>
    <t>ji寄4</t>
  </si>
  <si>
    <t>寄</t>
  </si>
  <si>
    <t>寄信</t>
  </si>
  <si>
    <t>ji4 xin4</t>
  </si>
  <si>
    <t>手紙を出す</t>
  </si>
  <si>
    <t>ji剂4</t>
  </si>
  <si>
    <t>剂</t>
  </si>
  <si>
    <t>剤</t>
  </si>
  <si>
    <t>兴奋剂</t>
  </si>
  <si>
    <t>xing1 fen4 ji4</t>
  </si>
  <si>
    <t>興奮剤</t>
  </si>
  <si>
    <t>ji系4</t>
  </si>
  <si>
    <t>系</t>
  </si>
  <si>
    <t>系领带</t>
  </si>
  <si>
    <t>ji4 ling3 dai4</t>
  </si>
  <si>
    <t>ネクタイを締める</t>
  </si>
  <si>
    <t>ji绩4</t>
  </si>
  <si>
    <t>绩</t>
  </si>
  <si>
    <t>績</t>
  </si>
  <si>
    <t>成绩</t>
  </si>
  <si>
    <t>cheng2 ji4</t>
  </si>
  <si>
    <t>成績</t>
    <rPh sb="0" eb="2">
      <t>セイセキ</t>
    </rPh>
    <phoneticPr fontId="9"/>
  </si>
  <si>
    <t>ji迹4</t>
  </si>
  <si>
    <t>迹</t>
  </si>
  <si>
    <t>跡</t>
  </si>
  <si>
    <t>名胜古迹</t>
  </si>
  <si>
    <t>ming2 sheng4 gu3 ji4</t>
  </si>
  <si>
    <t>名所旧跡</t>
    <rPh sb="0" eb="2">
      <t>メイショ</t>
    </rPh>
    <rPh sb="2" eb="4">
      <t>キュウセキ</t>
    </rPh>
    <phoneticPr fontId="9"/>
  </si>
  <si>
    <t>jia架4</t>
  </si>
  <si>
    <t>架</t>
  </si>
  <si>
    <t>高架</t>
  </si>
  <si>
    <t>gao1 jia4</t>
  </si>
  <si>
    <t>高架道路</t>
  </si>
  <si>
    <t>jia驾4</t>
  </si>
  <si>
    <t>驾</t>
  </si>
  <si>
    <t>驾驶</t>
  </si>
  <si>
    <t>jia4 shi3</t>
  </si>
  <si>
    <t>運転する、操縦する</t>
  </si>
  <si>
    <t>jia嫁4</t>
  </si>
  <si>
    <t>嫁</t>
  </si>
  <si>
    <t>嫁给</t>
  </si>
  <si>
    <t>jia4 gei3</t>
  </si>
  <si>
    <t>結婚する</t>
  </si>
  <si>
    <t>jia价4</t>
  </si>
  <si>
    <t>价</t>
  </si>
  <si>
    <t>値</t>
  </si>
  <si>
    <t>价格</t>
  </si>
  <si>
    <t>jia4 ge2</t>
  </si>
  <si>
    <t>jia假4</t>
  </si>
  <si>
    <t>暇</t>
  </si>
  <si>
    <t>放假</t>
  </si>
  <si>
    <t>fang4 jia4</t>
  </si>
  <si>
    <t>休みになる</t>
    <rPh sb="0" eb="1">
      <t>ヤス</t>
    </rPh>
    <phoneticPr fontId="9"/>
  </si>
  <si>
    <t>jie界4</t>
  </si>
  <si>
    <t>界</t>
  </si>
  <si>
    <t>世界</t>
  </si>
  <si>
    <t>shi4 jie4</t>
  </si>
  <si>
    <t>jie芥4</t>
  </si>
  <si>
    <t>芥</t>
  </si>
  <si>
    <t>芥末</t>
  </si>
  <si>
    <t>jie4 mo0</t>
  </si>
  <si>
    <t>からし粉</t>
  </si>
  <si>
    <t>jie借4</t>
  </si>
  <si>
    <t>借</t>
  </si>
  <si>
    <t>jie4</t>
  </si>
  <si>
    <t>借りる</t>
  </si>
  <si>
    <t>jie介4</t>
  </si>
  <si>
    <t>介</t>
  </si>
  <si>
    <t>介绍</t>
  </si>
  <si>
    <t>jie4 shao4</t>
  </si>
  <si>
    <t>（人を）紹介する</t>
  </si>
  <si>
    <t>jie戒4</t>
  </si>
  <si>
    <t>戒</t>
  </si>
  <si>
    <t>戒烟</t>
  </si>
  <si>
    <t>jie4 yan1</t>
  </si>
  <si>
    <t>タバコをやめる</t>
  </si>
  <si>
    <t>jin劲4</t>
  </si>
  <si>
    <t>劲</t>
  </si>
  <si>
    <t>使劲</t>
  </si>
  <si>
    <t>shi3 jin4</t>
  </si>
  <si>
    <t>力を入れる、努力する</t>
    <rPh sb="0" eb="1">
      <t>チカラ</t>
    </rPh>
    <rPh sb="2" eb="3">
      <t>イ</t>
    </rPh>
    <rPh sb="6" eb="8">
      <t>ドリョク</t>
    </rPh>
    <phoneticPr fontId="9"/>
  </si>
  <si>
    <t>jin近4</t>
  </si>
  <si>
    <t>近</t>
  </si>
  <si>
    <t>jin进4</t>
  </si>
  <si>
    <t>进</t>
  </si>
  <si>
    <t>進</t>
  </si>
  <si>
    <t>jin尽4</t>
  </si>
  <si>
    <t>应有尽有</t>
  </si>
  <si>
    <t>ying1 you3 jin4 you3</t>
  </si>
  <si>
    <t>有るべきものは全てそろっている</t>
    <rPh sb="0" eb="1">
      <t>ア</t>
    </rPh>
    <rPh sb="7" eb="8">
      <t>スベ</t>
    </rPh>
    <phoneticPr fontId="9"/>
  </si>
  <si>
    <t>jin禁4</t>
  </si>
  <si>
    <t>禁止</t>
  </si>
  <si>
    <t>jin4 zhi3</t>
  </si>
  <si>
    <t>jiao叫4</t>
  </si>
  <si>
    <t>叫</t>
  </si>
  <si>
    <t>jiao4</t>
  </si>
  <si>
    <t>名前は～という</t>
  </si>
  <si>
    <t>jiao觉4</t>
  </si>
  <si>
    <t>睡觉</t>
  </si>
  <si>
    <t>shui4 jiao4</t>
  </si>
  <si>
    <t>眠る</t>
  </si>
  <si>
    <t>jiao较4</t>
  </si>
  <si>
    <t>较</t>
  </si>
  <si>
    <t>較</t>
  </si>
  <si>
    <t>比较</t>
  </si>
  <si>
    <t>bi3 jiao4</t>
  </si>
  <si>
    <t>比較的</t>
  </si>
  <si>
    <t>jiao教4</t>
  </si>
  <si>
    <t>教授</t>
  </si>
  <si>
    <t>jiao4 shou4</t>
  </si>
  <si>
    <t>jian健4</t>
  </si>
  <si>
    <t>健</t>
  </si>
  <si>
    <t>健康</t>
  </si>
  <si>
    <t>jian4 kang1</t>
  </si>
  <si>
    <t>健康</t>
  </si>
  <si>
    <t>jian建4</t>
  </si>
  <si>
    <t>建</t>
  </si>
  <si>
    <t>封建</t>
  </si>
  <si>
    <t>feng1 jian4</t>
  </si>
  <si>
    <t>jian件4</t>
  </si>
  <si>
    <t>件</t>
  </si>
  <si>
    <t>jian键4</t>
  </si>
  <si>
    <t>键</t>
  </si>
  <si>
    <t>键盘</t>
  </si>
  <si>
    <t>jian4 pan2</t>
  </si>
  <si>
    <t>キーボード</t>
  </si>
  <si>
    <t>jian见4</t>
  </si>
  <si>
    <t>见</t>
  </si>
  <si>
    <t>見</t>
  </si>
  <si>
    <t xml:space="preserve">见面 </t>
  </si>
  <si>
    <t>jian间4</t>
  </si>
  <si>
    <t>间接</t>
  </si>
  <si>
    <t>jian4 jie1</t>
  </si>
  <si>
    <t>間接的な</t>
    <rPh sb="0" eb="2">
      <t>カンセツ</t>
    </rPh>
    <rPh sb="2" eb="3">
      <t>テキ</t>
    </rPh>
    <phoneticPr fontId="9"/>
  </si>
  <si>
    <t>jian渐4</t>
  </si>
  <si>
    <t>渐</t>
  </si>
  <si>
    <t>漸</t>
  </si>
  <si>
    <t>渐渐</t>
  </si>
  <si>
    <t>jian4 jian4</t>
  </si>
  <si>
    <t>だんだん、次第に</t>
  </si>
  <si>
    <t>jian践4</t>
  </si>
  <si>
    <t>践</t>
  </si>
  <si>
    <t>实践</t>
  </si>
  <si>
    <t>shi2 jian4</t>
  </si>
  <si>
    <t>実践</t>
    <rPh sb="0" eb="2">
      <t>ジッセン</t>
    </rPh>
    <phoneticPr fontId="9"/>
  </si>
  <si>
    <t>jian剑4</t>
  </si>
  <si>
    <t>剑</t>
  </si>
  <si>
    <t>剣</t>
  </si>
  <si>
    <t>击剑</t>
  </si>
  <si>
    <t>jian荐4</t>
  </si>
  <si>
    <t>荐</t>
  </si>
  <si>
    <t>薦</t>
  </si>
  <si>
    <t>推荐</t>
  </si>
  <si>
    <t>tui1 jian4</t>
  </si>
  <si>
    <t>推薦する</t>
  </si>
  <si>
    <t>jiu舅4</t>
  </si>
  <si>
    <t>舅</t>
  </si>
  <si>
    <t>二舅</t>
  </si>
  <si>
    <t>er4 jiu4</t>
  </si>
  <si>
    <t>母方の二番目のおじ</t>
    <rPh sb="0" eb="2">
      <t>ハハカタ</t>
    </rPh>
    <rPh sb="3" eb="4">
      <t>ニ</t>
    </rPh>
    <rPh sb="4" eb="6">
      <t>バンメ</t>
    </rPh>
    <phoneticPr fontId="9"/>
  </si>
  <si>
    <t>jiu救4</t>
  </si>
  <si>
    <t>救</t>
  </si>
  <si>
    <t>救命</t>
  </si>
  <si>
    <t>jiu4 ming4</t>
  </si>
  <si>
    <t>命を救う</t>
    <rPh sb="0" eb="1">
      <t>イノチ</t>
    </rPh>
    <rPh sb="2" eb="3">
      <t>スク</t>
    </rPh>
    <phoneticPr fontId="9"/>
  </si>
  <si>
    <t>jiu就4</t>
  </si>
  <si>
    <t>就</t>
  </si>
  <si>
    <t>就寝</t>
  </si>
  <si>
    <t>jiu4 qin3</t>
  </si>
  <si>
    <t>寝床につく</t>
    <rPh sb="0" eb="2">
      <t>ネドコ</t>
    </rPh>
    <phoneticPr fontId="9"/>
  </si>
  <si>
    <t>jiu旧4</t>
  </si>
  <si>
    <t>旧</t>
  </si>
  <si>
    <t>旧书</t>
  </si>
  <si>
    <t>jiu4 shu1</t>
  </si>
  <si>
    <t>古本</t>
    <rPh sb="0" eb="2">
      <t>フルホン</t>
    </rPh>
    <phoneticPr fontId="9"/>
  </si>
  <si>
    <t>jing静4</t>
  </si>
  <si>
    <t>静</t>
  </si>
  <si>
    <t>安静</t>
  </si>
  <si>
    <t>an1 jing4</t>
  </si>
  <si>
    <t>静か、穏やか</t>
  </si>
  <si>
    <t>jing净4</t>
  </si>
  <si>
    <t>净</t>
  </si>
  <si>
    <t>浄</t>
  </si>
  <si>
    <t>干净</t>
  </si>
  <si>
    <t>gan1 jing4</t>
  </si>
  <si>
    <t>清潔である</t>
    <rPh sb="0" eb="2">
      <t>セイケツ</t>
    </rPh>
    <phoneticPr fontId="9"/>
  </si>
  <si>
    <t>jing境4</t>
  </si>
  <si>
    <t>境</t>
  </si>
  <si>
    <t>入境</t>
  </si>
  <si>
    <t>ru4 jing4</t>
  </si>
  <si>
    <t>入国する</t>
    <rPh sb="0" eb="2">
      <t>ニュウコク</t>
    </rPh>
    <phoneticPr fontId="9"/>
  </si>
  <si>
    <t>jing竞4</t>
  </si>
  <si>
    <t>竞</t>
  </si>
  <si>
    <t>競</t>
  </si>
  <si>
    <t>竞争</t>
  </si>
  <si>
    <t>jing4 zheng1</t>
  </si>
  <si>
    <t>競争</t>
  </si>
  <si>
    <t>jing竟4</t>
  </si>
  <si>
    <t>竟</t>
  </si>
  <si>
    <t>竟然</t>
  </si>
  <si>
    <t>jing4 ran2</t>
  </si>
  <si>
    <t>予想外、なんと！</t>
  </si>
  <si>
    <t>jing镜4</t>
  </si>
  <si>
    <t>镜</t>
  </si>
  <si>
    <t>鏡</t>
  </si>
  <si>
    <t>眼镜</t>
  </si>
  <si>
    <t>yan3 jing4</t>
  </si>
  <si>
    <t>メガネ</t>
  </si>
  <si>
    <t>jing敬4</t>
  </si>
  <si>
    <t>敬</t>
  </si>
  <si>
    <t>敬重</t>
  </si>
  <si>
    <t>jing4 zhong4</t>
  </si>
  <si>
    <t>尊敬する</t>
    <rPh sb="0" eb="2">
      <t>ソンケイ</t>
    </rPh>
    <phoneticPr fontId="9"/>
  </si>
  <si>
    <t>jiang酱4</t>
  </si>
  <si>
    <t>酱</t>
  </si>
  <si>
    <t>醤</t>
  </si>
  <si>
    <t>酱油</t>
  </si>
  <si>
    <t>jiang4 you2</t>
  </si>
  <si>
    <t>醤油</t>
  </si>
  <si>
    <t>jiang降4</t>
  </si>
  <si>
    <t>降</t>
  </si>
  <si>
    <t>降雪</t>
  </si>
  <si>
    <t>jiang4 xue3</t>
  </si>
  <si>
    <t>雪が降る</t>
    <rPh sb="0" eb="1">
      <t>ユキ</t>
    </rPh>
    <rPh sb="2" eb="3">
      <t>フ</t>
    </rPh>
    <phoneticPr fontId="9"/>
  </si>
  <si>
    <t>ju巨4</t>
  </si>
  <si>
    <t>巨</t>
  </si>
  <si>
    <t>巨大である</t>
    <rPh sb="0" eb="2">
      <t>キョダイ</t>
    </rPh>
    <phoneticPr fontId="9"/>
  </si>
  <si>
    <t>巨大</t>
  </si>
  <si>
    <t>ju4 da4</t>
  </si>
  <si>
    <t>ju句4</t>
  </si>
  <si>
    <t>句</t>
  </si>
  <si>
    <t>语句</t>
  </si>
  <si>
    <t>yu3 ju4</t>
  </si>
  <si>
    <t>語句、文、センテンス</t>
  </si>
  <si>
    <t>ju距4</t>
  </si>
  <si>
    <t>距</t>
  </si>
  <si>
    <t>距离</t>
  </si>
  <si>
    <t>ju4 li2</t>
  </si>
  <si>
    <t>ju据4</t>
  </si>
  <si>
    <t>据</t>
  </si>
  <si>
    <t>据说</t>
  </si>
  <si>
    <t>ju4 shuo1</t>
  </si>
  <si>
    <t xml:space="preserve">話によると </t>
  </si>
  <si>
    <t>ju惧4</t>
  </si>
  <si>
    <t>惧</t>
  </si>
  <si>
    <t>畏惧</t>
  </si>
  <si>
    <t>wei4 ju4</t>
  </si>
  <si>
    <t>恐れる，怖がる</t>
  </si>
  <si>
    <t>ju剧4</t>
  </si>
  <si>
    <t>剧</t>
  </si>
  <si>
    <t>剧院</t>
  </si>
  <si>
    <t>ju4 yuan4</t>
  </si>
  <si>
    <t>劇場</t>
  </si>
  <si>
    <t>ju具4</t>
  </si>
  <si>
    <t>具</t>
  </si>
  <si>
    <t>具有</t>
  </si>
  <si>
    <t>ju4 you3</t>
  </si>
  <si>
    <t>備える、持つ</t>
  </si>
  <si>
    <t>ju聚4</t>
  </si>
  <si>
    <t>聚</t>
  </si>
  <si>
    <t>聚会</t>
  </si>
  <si>
    <t>ju4 hui4</t>
  </si>
  <si>
    <t>集まり</t>
    <rPh sb="0" eb="1">
      <t>アツ</t>
    </rPh>
    <phoneticPr fontId="9"/>
  </si>
  <si>
    <t>ju拒4</t>
  </si>
  <si>
    <t>拒</t>
  </si>
  <si>
    <t>拒绝</t>
  </si>
  <si>
    <t>ju4 jue2</t>
  </si>
  <si>
    <t>拒絶</t>
  </si>
  <si>
    <t>jun俊4</t>
  </si>
  <si>
    <t>俊</t>
  </si>
  <si>
    <t>俊俏</t>
  </si>
  <si>
    <t>jun4 qiao4</t>
  </si>
  <si>
    <t>器量が良い</t>
  </si>
  <si>
    <t>qi七1</t>
  </si>
  <si>
    <t>七</t>
  </si>
  <si>
    <t>七</t>
    <rPh sb="0" eb="1">
      <t>ナナ</t>
    </rPh>
    <phoneticPr fontId="9"/>
  </si>
  <si>
    <t>qi1</t>
  </si>
  <si>
    <t>qi期1</t>
  </si>
  <si>
    <t>期</t>
  </si>
  <si>
    <t>星期</t>
  </si>
  <si>
    <t>xing1 qi1</t>
  </si>
  <si>
    <t>週、曜日</t>
    <rPh sb="0" eb="1">
      <t>シュウ</t>
    </rPh>
    <rPh sb="2" eb="4">
      <t>ヨウビ</t>
    </rPh>
    <phoneticPr fontId="9"/>
  </si>
  <si>
    <t>qi沏1</t>
  </si>
  <si>
    <t>沏</t>
  </si>
  <si>
    <t>沏茶</t>
  </si>
  <si>
    <t>qi1 cha2</t>
  </si>
  <si>
    <t>お茶を入れる</t>
    <rPh sb="1" eb="2">
      <t>チャ</t>
    </rPh>
    <rPh sb="3" eb="4">
      <t>イ</t>
    </rPh>
    <phoneticPr fontId="9"/>
  </si>
  <si>
    <t>qi欺1</t>
  </si>
  <si>
    <t>欺</t>
  </si>
  <si>
    <t>欺负</t>
  </si>
  <si>
    <t>qi1 fu0</t>
  </si>
  <si>
    <t>qi戚1</t>
  </si>
  <si>
    <t>戚</t>
  </si>
  <si>
    <t>親戚</t>
  </si>
  <si>
    <t>亲戚</t>
  </si>
  <si>
    <t>qin1 qi１</t>
  </si>
  <si>
    <t>qi妻1</t>
  </si>
  <si>
    <t>妻</t>
  </si>
  <si>
    <t>妻</t>
    <rPh sb="0" eb="1">
      <t>ツマ</t>
    </rPh>
    <phoneticPr fontId="9"/>
  </si>
  <si>
    <t>妻子</t>
  </si>
  <si>
    <t>qi1 zi0</t>
  </si>
  <si>
    <t>qie切1</t>
  </si>
  <si>
    <t>切</t>
  </si>
  <si>
    <t>切菜板</t>
  </si>
  <si>
    <t>qie1 cai4 ban3</t>
  </si>
  <si>
    <t>まな板</t>
    <rPh sb="2" eb="3">
      <t>イタ</t>
    </rPh>
    <phoneticPr fontId="9"/>
  </si>
  <si>
    <t>qin侵1</t>
  </si>
  <si>
    <t>侵</t>
  </si>
  <si>
    <t>侵占</t>
  </si>
  <si>
    <t>qin1 zhan４</t>
  </si>
  <si>
    <t>横領する、侵略する、占拠する</t>
    <rPh sb="0" eb="2">
      <t>オウリョウ</t>
    </rPh>
    <rPh sb="5" eb="7">
      <t>シンリャク</t>
    </rPh>
    <rPh sb="10" eb="12">
      <t>センキョ</t>
    </rPh>
    <phoneticPr fontId="9"/>
  </si>
  <si>
    <t>qin亲1</t>
  </si>
  <si>
    <t>亲</t>
  </si>
  <si>
    <t>親</t>
  </si>
  <si>
    <t>親愛なる</t>
    <rPh sb="0" eb="2">
      <t>シンアイ</t>
    </rPh>
    <phoneticPr fontId="9"/>
  </si>
  <si>
    <t>亲爱</t>
  </si>
  <si>
    <t>qin1 ai4</t>
  </si>
  <si>
    <t>qiao跷1</t>
  </si>
  <si>
    <t>跷</t>
  </si>
  <si>
    <t>跷跷板</t>
  </si>
  <si>
    <t>qiao1 qiao1 ban3</t>
  </si>
  <si>
    <t>シーソー</t>
  </si>
  <si>
    <t>qiao敲1</t>
  </si>
  <si>
    <t>敲</t>
  </si>
  <si>
    <t>敲门</t>
  </si>
  <si>
    <t>qiao1 men2</t>
  </si>
  <si>
    <t>門を叩く</t>
  </si>
  <si>
    <t>qian牵1</t>
  </si>
  <si>
    <t>牵</t>
  </si>
  <si>
    <t>牵牛花</t>
  </si>
  <si>
    <t>qian1 niu2 hua1</t>
  </si>
  <si>
    <t>あさがお</t>
  </si>
  <si>
    <t>qian铅1</t>
  </si>
  <si>
    <t>铅</t>
  </si>
  <si>
    <t>鉛</t>
  </si>
  <si>
    <t>铅笔</t>
  </si>
  <si>
    <t>qian1 bi3</t>
  </si>
  <si>
    <t>鉛筆</t>
    <rPh sb="0" eb="2">
      <t>エンピツ</t>
    </rPh>
    <phoneticPr fontId="9"/>
  </si>
  <si>
    <t>qian谦1</t>
  </si>
  <si>
    <t>谦</t>
  </si>
  <si>
    <t>謙</t>
  </si>
  <si>
    <t>谦虚</t>
  </si>
  <si>
    <t>qian1 xu1</t>
  </si>
  <si>
    <t>謙虚である</t>
    <rPh sb="0" eb="2">
      <t>ケンキョ</t>
    </rPh>
    <phoneticPr fontId="9"/>
  </si>
  <si>
    <t>qian千1</t>
  </si>
  <si>
    <t>千</t>
  </si>
  <si>
    <t>一千块</t>
  </si>
  <si>
    <t>yi4 qian1 kuai4</t>
  </si>
  <si>
    <t>千元</t>
    <rPh sb="0" eb="2">
      <t>センゲン</t>
    </rPh>
    <phoneticPr fontId="9"/>
  </si>
  <si>
    <t>qian签1</t>
  </si>
  <si>
    <t>签</t>
  </si>
  <si>
    <t>签证</t>
  </si>
  <si>
    <t>qian1 zheng4</t>
  </si>
  <si>
    <t>ビザ</t>
  </si>
  <si>
    <t>qiu秋1</t>
  </si>
  <si>
    <t>秋</t>
  </si>
  <si>
    <t>秋天</t>
  </si>
  <si>
    <t>qiu1 tian1</t>
  </si>
  <si>
    <t>qiu丘1</t>
  </si>
  <si>
    <t>丘</t>
  </si>
  <si>
    <t>土丘</t>
  </si>
  <si>
    <t>tu3 qiu1</t>
  </si>
  <si>
    <t>砂丘</t>
  </si>
  <si>
    <t>qing清1</t>
  </si>
  <si>
    <t>清</t>
  </si>
  <si>
    <t>清楚</t>
  </si>
  <si>
    <t>qing1 chu0</t>
  </si>
  <si>
    <t>明らかである</t>
    <rPh sb="0" eb="1">
      <t>アキ</t>
    </rPh>
    <phoneticPr fontId="9"/>
  </si>
  <si>
    <t>qing青1</t>
  </si>
  <si>
    <t>青</t>
  </si>
  <si>
    <t>青蛙</t>
  </si>
  <si>
    <t>qing1 wa1</t>
  </si>
  <si>
    <t>qing轻1</t>
  </si>
  <si>
    <t>轻</t>
  </si>
  <si>
    <t>軽</t>
  </si>
  <si>
    <t xml:space="preserve">年轻 </t>
  </si>
  <si>
    <t>nian2 qing1</t>
  </si>
  <si>
    <t>年が若い</t>
    <rPh sb="0" eb="1">
      <t>トシ</t>
    </rPh>
    <rPh sb="2" eb="3">
      <t>ワカ</t>
    </rPh>
    <phoneticPr fontId="9"/>
  </si>
  <si>
    <t>qing倾1</t>
  </si>
  <si>
    <t>倾</t>
  </si>
  <si>
    <t>傾</t>
  </si>
  <si>
    <t>倾向</t>
  </si>
  <si>
    <t>qing1 xiang4</t>
  </si>
  <si>
    <t>賛成、傾向</t>
    <rPh sb="0" eb="2">
      <t>サンセイ</t>
    </rPh>
    <rPh sb="3" eb="5">
      <t>ケイコウ</t>
    </rPh>
    <phoneticPr fontId="9"/>
  </si>
  <si>
    <t>qiang腔1</t>
  </si>
  <si>
    <t>腔</t>
  </si>
  <si>
    <t>唱腔</t>
  </si>
  <si>
    <t>chang4 qiang1</t>
  </si>
  <si>
    <t>京劇の節回し</t>
    <rPh sb="0" eb="2">
      <t>キョウゲキ</t>
    </rPh>
    <rPh sb="3" eb="5">
      <t>フシマワ</t>
    </rPh>
    <phoneticPr fontId="9"/>
  </si>
  <si>
    <t>qu区1</t>
  </si>
  <si>
    <t>区</t>
  </si>
  <si>
    <t>市区</t>
  </si>
  <si>
    <t>shi4 qu1</t>
  </si>
  <si>
    <t>市の中</t>
  </si>
  <si>
    <t>qu趋1</t>
  </si>
  <si>
    <t>趋</t>
  </si>
  <si>
    <t>趨</t>
  </si>
  <si>
    <t>趋势</t>
  </si>
  <si>
    <t>qu1 shi4</t>
  </si>
  <si>
    <t>形勢、動向</t>
    <rPh sb="0" eb="2">
      <t>ケイセイ</t>
    </rPh>
    <rPh sb="3" eb="5">
      <t>ドウコウ</t>
    </rPh>
    <phoneticPr fontId="9"/>
  </si>
  <si>
    <t>que缺1</t>
  </si>
  <si>
    <t>缺</t>
  </si>
  <si>
    <t>欠</t>
  </si>
  <si>
    <t>缺少</t>
  </si>
  <si>
    <t>que1 shao3</t>
  </si>
  <si>
    <t>欠く、足りない、不足している</t>
    <rPh sb="3" eb="4">
      <t>タ</t>
    </rPh>
    <rPh sb="8" eb="10">
      <t>フソク</t>
    </rPh>
    <phoneticPr fontId="9"/>
  </si>
  <si>
    <t>quan圈1</t>
  </si>
  <si>
    <t>圈</t>
  </si>
  <si>
    <t>圏</t>
  </si>
  <si>
    <t>圈内</t>
  </si>
  <si>
    <t>quan1 nei4</t>
  </si>
  <si>
    <t>圏内</t>
  </si>
  <si>
    <t>qi其2</t>
  </si>
  <si>
    <t>其</t>
  </si>
  <si>
    <t>其实</t>
  </si>
  <si>
    <t>qi2 shi2</t>
  </si>
  <si>
    <t>実は、実際には</t>
  </si>
  <si>
    <t>qi奇2</t>
  </si>
  <si>
    <t>奇</t>
  </si>
  <si>
    <t>奇怪</t>
  </si>
  <si>
    <t>qi2 guai4</t>
  </si>
  <si>
    <t>奇妙である、不思議である</t>
    <rPh sb="0" eb="2">
      <t>キミョウ</t>
    </rPh>
    <rPh sb="6" eb="9">
      <t>フシギ</t>
    </rPh>
    <phoneticPr fontId="9"/>
  </si>
  <si>
    <t>qi旗2</t>
  </si>
  <si>
    <t>旗</t>
  </si>
  <si>
    <t>旗袍</t>
  </si>
  <si>
    <t>qi2 pao2</t>
  </si>
  <si>
    <t>チャイナドレス</t>
  </si>
  <si>
    <t>qi齐2</t>
  </si>
  <si>
    <t>齐</t>
  </si>
  <si>
    <t>斉</t>
  </si>
  <si>
    <t>都齐了</t>
  </si>
  <si>
    <t>dou1 qi2 le0</t>
  </si>
  <si>
    <t>全部そろっている</t>
    <rPh sb="0" eb="2">
      <t>ゼンブ</t>
    </rPh>
    <phoneticPr fontId="9"/>
  </si>
  <si>
    <t>qi骑2</t>
  </si>
  <si>
    <t>骑</t>
  </si>
  <si>
    <t>騎</t>
  </si>
  <si>
    <t>骑自行车</t>
  </si>
  <si>
    <t>qi2 zi4 xing2 che1</t>
  </si>
  <si>
    <t>自転車に乗る</t>
    <rPh sb="0" eb="3">
      <t>ジテンシャ</t>
    </rPh>
    <rPh sb="4" eb="5">
      <t>ノ</t>
    </rPh>
    <phoneticPr fontId="9"/>
  </si>
  <si>
    <t>qie茄2</t>
  </si>
  <si>
    <t>茄</t>
  </si>
  <si>
    <t>番茄</t>
  </si>
  <si>
    <t>fan1 qie2</t>
  </si>
  <si>
    <t>トマト</t>
  </si>
  <si>
    <t>qin芹2</t>
  </si>
  <si>
    <t>芹</t>
  </si>
  <si>
    <t>芹菜</t>
  </si>
  <si>
    <t>qin2 cai4</t>
  </si>
  <si>
    <t>セロリに似たセリ科の植物</t>
  </si>
  <si>
    <t>qin勤2</t>
  </si>
  <si>
    <t>勤</t>
  </si>
  <si>
    <t>勤奋</t>
  </si>
  <si>
    <t>qin2 fen4</t>
  </si>
  <si>
    <t>勤勉である</t>
    <rPh sb="0" eb="2">
      <t>キンベン</t>
    </rPh>
    <phoneticPr fontId="9"/>
  </si>
  <si>
    <t>qin琴2</t>
  </si>
  <si>
    <t>琴</t>
  </si>
  <si>
    <t>钢琴</t>
  </si>
  <si>
    <t>gang1 qin2</t>
  </si>
  <si>
    <t>ピアノ</t>
  </si>
  <si>
    <t>qiao憔2</t>
  </si>
  <si>
    <t>憔</t>
  </si>
  <si>
    <t>憔悴</t>
  </si>
  <si>
    <t>qiao2 cui4</t>
  </si>
  <si>
    <t>憔悴する、やつれる</t>
  </si>
  <si>
    <t>qiao荞2</t>
  </si>
  <si>
    <t>荞</t>
  </si>
  <si>
    <t>荞麦</t>
  </si>
  <si>
    <t>qiao2 mai4</t>
  </si>
  <si>
    <t>そば</t>
  </si>
  <si>
    <t>qiao桥2</t>
  </si>
  <si>
    <t>桥</t>
  </si>
  <si>
    <t>橋</t>
  </si>
  <si>
    <t>虹桥</t>
  </si>
  <si>
    <t>hong2 qiao2</t>
  </si>
  <si>
    <t>虹橋</t>
    <rPh sb="0" eb="1">
      <t>ニジ</t>
    </rPh>
    <rPh sb="1" eb="2">
      <t>バシ</t>
    </rPh>
    <phoneticPr fontId="9"/>
  </si>
  <si>
    <t>qiao瞧2</t>
  </si>
  <si>
    <t>瞧</t>
  </si>
  <si>
    <t>瞧得过儿</t>
  </si>
  <si>
    <t>qiao2 de0 guo4 r0</t>
  </si>
  <si>
    <t>十分ではないがまずまず</t>
  </si>
  <si>
    <t>qian潜2</t>
  </si>
  <si>
    <t>潜</t>
  </si>
  <si>
    <t>潜泳</t>
  </si>
  <si>
    <t>qian2 yong3</t>
  </si>
  <si>
    <t>潜水</t>
    <rPh sb="0" eb="2">
      <t>センスイ</t>
    </rPh>
    <phoneticPr fontId="9"/>
  </si>
  <si>
    <t>qian前2</t>
  </si>
  <si>
    <t>前</t>
  </si>
  <si>
    <t>前年</t>
  </si>
  <si>
    <t>qian2 nian2</t>
  </si>
  <si>
    <t>qian钱2</t>
  </si>
  <si>
    <t>钱</t>
  </si>
  <si>
    <t>銭</t>
  </si>
  <si>
    <t>找钱</t>
  </si>
  <si>
    <t>zhao3 qian2</t>
  </si>
  <si>
    <t>つり銭</t>
  </si>
  <si>
    <t>qiu囚2</t>
  </si>
  <si>
    <t>囚</t>
  </si>
  <si>
    <t>囚禁</t>
  </si>
  <si>
    <t>qiu2 jin4</t>
  </si>
  <si>
    <t>監禁する、拘禁する</t>
    <rPh sb="0" eb="2">
      <t>カンキン</t>
    </rPh>
    <rPh sb="5" eb="7">
      <t>コウキン</t>
    </rPh>
    <phoneticPr fontId="9"/>
  </si>
  <si>
    <t>qiu求2</t>
  </si>
  <si>
    <t>求</t>
  </si>
  <si>
    <t>要求</t>
  </si>
  <si>
    <t>yao1 qiu2</t>
  </si>
  <si>
    <t>qiu球2</t>
  </si>
  <si>
    <t>球</t>
  </si>
  <si>
    <t>di4 qiu2</t>
  </si>
  <si>
    <t>qing晴2</t>
  </si>
  <si>
    <t>晴</t>
  </si>
  <si>
    <t>晴れ</t>
    <rPh sb="0" eb="1">
      <t>ハ</t>
    </rPh>
    <phoneticPr fontId="9"/>
  </si>
  <si>
    <t>晴</t>
  </si>
  <si>
    <t>qing2</t>
  </si>
  <si>
    <t>qing情2</t>
  </si>
  <si>
    <t>情</t>
  </si>
  <si>
    <t>事情</t>
  </si>
  <si>
    <t>shi4 qing0</t>
  </si>
  <si>
    <t>用事</t>
  </si>
  <si>
    <t>qiang墙2</t>
  </si>
  <si>
    <t>墙</t>
  </si>
  <si>
    <t>墙纸</t>
  </si>
  <si>
    <t>qiang2 zhi3</t>
  </si>
  <si>
    <t>壁紙</t>
    <rPh sb="0" eb="2">
      <t>カベガミ</t>
    </rPh>
    <phoneticPr fontId="9"/>
  </si>
  <si>
    <t>qiang强2</t>
  </si>
  <si>
    <t>强</t>
  </si>
  <si>
    <t>強</t>
  </si>
  <si>
    <t>强风</t>
  </si>
  <si>
    <t>qiang2 feng1</t>
  </si>
  <si>
    <t>強風</t>
  </si>
  <si>
    <t>qiong穷2</t>
  </si>
  <si>
    <t>穷</t>
  </si>
  <si>
    <t>窮</t>
  </si>
  <si>
    <t>贫穷</t>
  </si>
  <si>
    <t>pin2 qiong2</t>
  </si>
  <si>
    <t>qun裙2</t>
  </si>
  <si>
    <t>裙</t>
  </si>
  <si>
    <t>裙子</t>
  </si>
  <si>
    <t>qun2 zi0</t>
  </si>
  <si>
    <t>スカート</t>
  </si>
  <si>
    <t>qun群2</t>
  </si>
  <si>
    <t>群</t>
  </si>
  <si>
    <t>群策群力</t>
  </si>
  <si>
    <t>qun2 ce4 qun2 li4</t>
  </si>
  <si>
    <t>皆で知恵を出して力を合わせる</t>
  </si>
  <si>
    <t>quan拳2</t>
  </si>
  <si>
    <t>拳</t>
  </si>
  <si>
    <t>太极拳</t>
  </si>
  <si>
    <t>tai4 ji2 quan2</t>
  </si>
  <si>
    <t>太極拳</t>
  </si>
  <si>
    <t>quan泉2</t>
  </si>
  <si>
    <t>泉</t>
  </si>
  <si>
    <t>喷泉</t>
  </si>
  <si>
    <t>pen1 quan2</t>
  </si>
  <si>
    <t>噴水</t>
  </si>
  <si>
    <t>quan全2</t>
  </si>
  <si>
    <t>全</t>
  </si>
  <si>
    <t>quan权2</t>
  </si>
  <si>
    <t>权</t>
  </si>
  <si>
    <t>権</t>
  </si>
  <si>
    <t>特权</t>
  </si>
  <si>
    <t>te4 quan2</t>
  </si>
  <si>
    <t>特権</t>
    <rPh sb="0" eb="2">
      <t>トッケン</t>
    </rPh>
    <phoneticPr fontId="9"/>
  </si>
  <si>
    <t>qi乞3</t>
  </si>
  <si>
    <t>乞</t>
  </si>
  <si>
    <t>乞求</t>
  </si>
  <si>
    <t>qi3 qiu2</t>
  </si>
  <si>
    <t>乞い求める、頼み込む</t>
  </si>
  <si>
    <t>qi企3</t>
  </si>
  <si>
    <t>企</t>
  </si>
  <si>
    <t>外企</t>
  </si>
  <si>
    <t>wai4 qi3</t>
  </si>
  <si>
    <t>外国企業</t>
  </si>
  <si>
    <t>qi起3</t>
  </si>
  <si>
    <t>起</t>
  </si>
  <si>
    <t>起码</t>
  </si>
  <si>
    <r>
      <rPr>
        <b/>
        <sz val="14"/>
        <color indexed="10"/>
        <rFont val="MS UI Gothic"/>
        <family val="3"/>
      </rPr>
      <t>qi3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ma3</t>
    </r>
  </si>
  <si>
    <t>最低でも</t>
  </si>
  <si>
    <t>qi启3</t>
  </si>
  <si>
    <t>启</t>
  </si>
  <si>
    <t>启动</t>
  </si>
  <si>
    <t>qi3 dong4</t>
  </si>
  <si>
    <t>起動する</t>
  </si>
  <si>
    <t>qie且3</t>
  </si>
  <si>
    <t>且</t>
  </si>
  <si>
    <t>而且</t>
  </si>
  <si>
    <t>qin寝3</t>
  </si>
  <si>
    <t>寝</t>
  </si>
  <si>
    <t>就寝</t>
  </si>
  <si>
    <t>jiu4 qin3</t>
  </si>
  <si>
    <t>床に着く</t>
  </si>
  <si>
    <t>qiao悄3</t>
  </si>
  <si>
    <t>悄</t>
  </si>
  <si>
    <t>悄声</t>
  </si>
  <si>
    <t>qiao3 sheng1</t>
  </si>
  <si>
    <t>声や物音をたてない、声をひそめて</t>
    <rPh sb="0" eb="1">
      <t>コエ</t>
    </rPh>
    <rPh sb="2" eb="4">
      <t>モノオト</t>
    </rPh>
    <rPh sb="10" eb="11">
      <t>コエ</t>
    </rPh>
    <phoneticPr fontId="9"/>
  </si>
  <si>
    <t>qiao巧3</t>
  </si>
  <si>
    <t>巧</t>
  </si>
  <si>
    <t>真巧啊</t>
  </si>
  <si>
    <t>zhen1 qiao3 a0</t>
  </si>
  <si>
    <t>グットタイミング</t>
  </si>
  <si>
    <t>qian浅3</t>
  </si>
  <si>
    <t>浅</t>
  </si>
  <si>
    <t>浅色</t>
  </si>
  <si>
    <t>qian3 se4</t>
  </si>
  <si>
    <t>明るい色</t>
    <rPh sb="0" eb="1">
      <t>アカ</t>
    </rPh>
    <rPh sb="3" eb="4">
      <t>イロ</t>
    </rPh>
    <phoneticPr fontId="9"/>
  </si>
  <si>
    <t>qing请3</t>
  </si>
  <si>
    <t>请</t>
  </si>
  <si>
    <t>請</t>
  </si>
  <si>
    <t>请进</t>
  </si>
  <si>
    <t>qing3 jin4</t>
  </si>
  <si>
    <t>どうぞお入り下さい</t>
  </si>
  <si>
    <r>
      <t>qiang</t>
    </r>
    <r>
      <rPr>
        <sz val="9"/>
        <color indexed="12"/>
        <rFont val="FangSong"/>
        <family val="3"/>
      </rPr>
      <t>抢</t>
    </r>
    <r>
      <rPr>
        <sz val="9"/>
        <color indexed="12"/>
        <rFont val="MS UI Gothic"/>
        <family val="3"/>
      </rPr>
      <t>3</t>
    </r>
  </si>
  <si>
    <t>抢</t>
  </si>
  <si>
    <t>抢跑</t>
  </si>
  <si>
    <r>
      <t xml:space="preserve">qiang3 </t>
    </r>
    <r>
      <rPr>
        <sz val="14"/>
        <rFont val="MS UI Gothic"/>
        <family val="3"/>
      </rPr>
      <t>pao3</t>
    </r>
  </si>
  <si>
    <t>陸上のフライングスタート</t>
  </si>
  <si>
    <t>qiang强3</t>
  </si>
  <si>
    <t>勉强</t>
  </si>
  <si>
    <r>
      <t>mian3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qiang3</t>
    </r>
  </si>
  <si>
    <t>qu曲3</t>
  </si>
  <si>
    <t>曲</t>
  </si>
  <si>
    <t>曲调</t>
  </si>
  <si>
    <t>qu3 diao4</t>
  </si>
  <si>
    <t>旋律、メロディー</t>
  </si>
  <si>
    <t>qu取3</t>
  </si>
  <si>
    <t>取</t>
  </si>
  <si>
    <t>取得</t>
  </si>
  <si>
    <t>qu3 de2</t>
  </si>
  <si>
    <t>手に入れる、取得する</t>
    <rPh sb="0" eb="1">
      <t>テ</t>
    </rPh>
    <rPh sb="2" eb="3">
      <t>イ</t>
    </rPh>
    <rPh sb="6" eb="8">
      <t>シュトク</t>
    </rPh>
    <phoneticPr fontId="9"/>
  </si>
  <si>
    <t>qi泣4</t>
  </si>
  <si>
    <t>泣</t>
  </si>
  <si>
    <t>哭泣</t>
  </si>
  <si>
    <t>ku1 qi4</t>
  </si>
  <si>
    <t>しくしく泣く、むせび泣く</t>
  </si>
  <si>
    <t>qi气4</t>
  </si>
  <si>
    <t>气</t>
  </si>
  <si>
    <t>気</t>
  </si>
  <si>
    <t>qi器4</t>
  </si>
  <si>
    <t>器</t>
  </si>
  <si>
    <t>乐器</t>
  </si>
  <si>
    <t>yue4 qi4</t>
  </si>
  <si>
    <t>楽器</t>
  </si>
  <si>
    <t>qi汽4</t>
  </si>
  <si>
    <t>汽</t>
  </si>
  <si>
    <t xml:space="preserve">汽车 </t>
  </si>
  <si>
    <t>qi4 che1</t>
  </si>
  <si>
    <t>自動車</t>
  </si>
  <si>
    <t>qi弃4</t>
  </si>
  <si>
    <t>弃</t>
  </si>
  <si>
    <t>棄</t>
  </si>
  <si>
    <t>放弃</t>
  </si>
  <si>
    <t>fang4 qi4</t>
  </si>
  <si>
    <t>放棄する、断念する</t>
  </si>
  <si>
    <t>qia洽4</t>
  </si>
  <si>
    <t>洽</t>
  </si>
  <si>
    <t>洽谈</t>
  </si>
  <si>
    <t>qia4 tan2</t>
  </si>
  <si>
    <t>商売の面談、商談</t>
    <rPh sb="0" eb="2">
      <t>ショウバイ</t>
    </rPh>
    <rPh sb="3" eb="5">
      <t>メンダン</t>
    </rPh>
    <rPh sb="6" eb="8">
      <t>ショウダン</t>
    </rPh>
    <phoneticPr fontId="9"/>
  </si>
  <si>
    <t>qia恰4</t>
  </si>
  <si>
    <t>恰</t>
  </si>
  <si>
    <t>恰好</t>
  </si>
  <si>
    <t>qia4 hao3</t>
  </si>
  <si>
    <t>うまい具合に、丁度良く、かっきり</t>
    <rPh sb="3" eb="5">
      <t>グアイ</t>
    </rPh>
    <rPh sb="7" eb="9">
      <t>チョウド</t>
    </rPh>
    <rPh sb="9" eb="10">
      <t>ヨ</t>
    </rPh>
    <phoneticPr fontId="9"/>
  </si>
  <si>
    <t>qie切4</t>
  </si>
  <si>
    <t>密切</t>
  </si>
  <si>
    <t>mi4 qie4</t>
  </si>
  <si>
    <t>緊密である、親しい</t>
    <rPh sb="0" eb="2">
      <t>キンミツ</t>
    </rPh>
    <rPh sb="6" eb="7">
      <t>シタ</t>
    </rPh>
    <phoneticPr fontId="9"/>
  </si>
  <si>
    <t>qiao俏4</t>
  </si>
  <si>
    <t>俏</t>
  </si>
  <si>
    <t>俏货</t>
  </si>
  <si>
    <t>qiao4 huo4</t>
  </si>
  <si>
    <t>人気商品、よく売れる商品</t>
  </si>
  <si>
    <t>qian欠4</t>
  </si>
  <si>
    <t>あくび</t>
  </si>
  <si>
    <t>呵欠</t>
  </si>
  <si>
    <t>he1 qian0</t>
  </si>
  <si>
    <t>qian歉4</t>
  </si>
  <si>
    <t>歉</t>
  </si>
  <si>
    <t>抱歉</t>
  </si>
  <si>
    <t>qing庆4</t>
  </si>
  <si>
    <t>庆</t>
  </si>
  <si>
    <t>慶</t>
  </si>
  <si>
    <t>喜庆</t>
  </si>
  <si>
    <t>xi3 qing4</t>
  </si>
  <si>
    <t>お祝い、喜び事</t>
  </si>
  <si>
    <t>qu去4</t>
  </si>
  <si>
    <t>去</t>
  </si>
  <si>
    <t>出去</t>
  </si>
  <si>
    <t>chu1 qu4</t>
  </si>
  <si>
    <t>出掛ける</t>
  </si>
  <si>
    <t>qu趣4</t>
  </si>
  <si>
    <t>趣</t>
  </si>
  <si>
    <t>兴趣</t>
  </si>
  <si>
    <t>xing4 qu4</t>
  </si>
  <si>
    <t>興味、関心、面白み</t>
  </si>
  <si>
    <t>que却4</t>
  </si>
  <si>
    <t>却</t>
  </si>
  <si>
    <t>却是</t>
  </si>
  <si>
    <t xml:space="preserve">que4 shi4 </t>
  </si>
  <si>
    <t>ところが、しかし</t>
  </si>
  <si>
    <t>que确4</t>
  </si>
  <si>
    <t>确</t>
  </si>
  <si>
    <t>確</t>
  </si>
  <si>
    <t xml:space="preserve">正确 </t>
  </si>
  <si>
    <t>zheng4 que4</t>
  </si>
  <si>
    <t>正しい、道理に合っている</t>
  </si>
  <si>
    <t>que雀4</t>
  </si>
  <si>
    <t>雀</t>
  </si>
  <si>
    <t>孔雀</t>
  </si>
  <si>
    <t>quan劝4</t>
  </si>
  <si>
    <t>劝</t>
  </si>
  <si>
    <t>勧</t>
  </si>
  <si>
    <t>劝告</t>
  </si>
  <si>
    <t>quan4 gao4</t>
  </si>
  <si>
    <t>勧告する、忠告する</t>
  </si>
  <si>
    <t>quan券4</t>
  </si>
  <si>
    <t>券</t>
  </si>
  <si>
    <t>优惠券</t>
  </si>
  <si>
    <t>you1 hui4 quan4</t>
  </si>
  <si>
    <t>xi析1</t>
  </si>
  <si>
    <t>析</t>
  </si>
  <si>
    <t>分析</t>
  </si>
  <si>
    <t>fen1 xi1</t>
  </si>
  <si>
    <t>分析</t>
  </si>
  <si>
    <t>xi牺1</t>
  </si>
  <si>
    <t>牺</t>
  </si>
  <si>
    <t>犠</t>
  </si>
  <si>
    <t>牺牲</t>
  </si>
  <si>
    <t>xi1 sheng1</t>
  </si>
  <si>
    <t>いけにえ</t>
  </si>
  <si>
    <t>xi悉1</t>
  </si>
  <si>
    <t>悉</t>
  </si>
  <si>
    <t>熟悉</t>
  </si>
  <si>
    <t>shu2 xi1</t>
  </si>
  <si>
    <t>熟知する</t>
  </si>
  <si>
    <t>xi西1</t>
  </si>
  <si>
    <t>西</t>
  </si>
  <si>
    <t>西红柿</t>
  </si>
  <si>
    <t>xi1 hong2 shi4</t>
  </si>
  <si>
    <t>トマト</t>
  </si>
  <si>
    <t>xi息1</t>
  </si>
  <si>
    <t>息</t>
  </si>
  <si>
    <t>休息</t>
  </si>
  <si>
    <t>xiu1 xi0</t>
  </si>
  <si>
    <t>休息</t>
    <rPh sb="0" eb="2">
      <t>キュウソク</t>
    </rPh>
    <phoneticPr fontId="9"/>
  </si>
  <si>
    <t>xi吸1</t>
  </si>
  <si>
    <t>吸</t>
  </si>
  <si>
    <t>吸烟</t>
  </si>
  <si>
    <t>xi1 yan1</t>
  </si>
  <si>
    <t>タバコを吸う</t>
    <rPh sb="4" eb="5">
      <t>ス</t>
    </rPh>
    <phoneticPr fontId="9"/>
  </si>
  <si>
    <t>xi希1</t>
  </si>
  <si>
    <t>希</t>
  </si>
  <si>
    <t>xi1 wang4</t>
  </si>
  <si>
    <t>xi惜1</t>
  </si>
  <si>
    <t>惜</t>
  </si>
  <si>
    <t>可惜</t>
  </si>
  <si>
    <t>ke3 xi1</t>
  </si>
  <si>
    <t>残念である</t>
    <rPh sb="0" eb="2">
      <t>ザンネン</t>
    </rPh>
    <phoneticPr fontId="9"/>
  </si>
  <si>
    <t>xi夕1</t>
  </si>
  <si>
    <t>夕</t>
  </si>
  <si>
    <t>除夕</t>
  </si>
  <si>
    <t>chu2 xi1</t>
  </si>
  <si>
    <t>除夜、大晦日</t>
  </si>
  <si>
    <t>xi稀1</t>
  </si>
  <si>
    <t>稀</t>
  </si>
  <si>
    <t>稀饭</t>
  </si>
  <si>
    <t>xi1 fan4</t>
  </si>
  <si>
    <t>生米から作ったお粥（北方）</t>
  </si>
  <si>
    <t>xi膝1</t>
  </si>
  <si>
    <t>膝</t>
  </si>
  <si>
    <t>膝盖</t>
  </si>
  <si>
    <t>xia虾1</t>
  </si>
  <si>
    <t>虾</t>
  </si>
  <si>
    <t>蝦</t>
  </si>
  <si>
    <t>虾仁</t>
  </si>
  <si>
    <t>xia1 ren2</t>
  </si>
  <si>
    <t>えびのむき身</t>
  </si>
  <si>
    <t>xie些1</t>
  </si>
  <si>
    <t>些</t>
  </si>
  <si>
    <t>一些</t>
  </si>
  <si>
    <t>yi1 xie1</t>
  </si>
  <si>
    <t>少し（否定文には用いない）</t>
    <rPh sb="5" eb="6">
      <t>ブン</t>
    </rPh>
    <phoneticPr fontId="9"/>
  </si>
  <si>
    <t>xie歇1</t>
  </si>
  <si>
    <t>歇</t>
  </si>
  <si>
    <t>坐下来歇歇</t>
  </si>
  <si>
    <t>zuo4 xia4 lai2 xie1 xie1</t>
  </si>
  <si>
    <t>座って休む</t>
    <rPh sb="0" eb="1">
      <t>スワ</t>
    </rPh>
    <rPh sb="3" eb="4">
      <t>ヤス</t>
    </rPh>
    <phoneticPr fontId="9"/>
  </si>
  <si>
    <t>xin心1</t>
  </si>
  <si>
    <t>心</t>
  </si>
  <si>
    <t>fang4 xin1</t>
  </si>
  <si>
    <t>xin新1</t>
  </si>
  <si>
    <t>新</t>
  </si>
  <si>
    <t>新加坡</t>
  </si>
  <si>
    <t>xin1 jia1 po1</t>
  </si>
  <si>
    <t>シンガポール</t>
  </si>
  <si>
    <t>xin辛1</t>
  </si>
  <si>
    <t>辛</t>
  </si>
  <si>
    <t>辛苦</t>
  </si>
  <si>
    <t>xin1 ku3</t>
  </si>
  <si>
    <t>ご苦労様、苦労する</t>
  </si>
  <si>
    <t>xin馨1</t>
  </si>
  <si>
    <t>馨</t>
  </si>
  <si>
    <t>温馨</t>
  </si>
  <si>
    <t>wen1 xin1</t>
  </si>
  <si>
    <t>気候や心遣いが温かい</t>
  </si>
  <si>
    <t>xin欣1</t>
  </si>
  <si>
    <t>欣</t>
  </si>
  <si>
    <t>欣赏</t>
  </si>
  <si>
    <t>xin1 shang3</t>
  </si>
  <si>
    <t>鑑賞する</t>
    <rPh sb="0" eb="2">
      <t>カンショウ</t>
    </rPh>
    <phoneticPr fontId="9"/>
  </si>
  <si>
    <t>xiao宵1</t>
  </si>
  <si>
    <t>宵</t>
  </si>
  <si>
    <t>元宵节</t>
  </si>
  <si>
    <t>yuan2 xiao1 jie2</t>
  </si>
  <si>
    <t>春節の15日目</t>
    <rPh sb="0" eb="1">
      <t>ハル</t>
    </rPh>
    <rPh sb="1" eb="2">
      <t>ブシ</t>
    </rPh>
    <rPh sb="5" eb="6">
      <t>ニチ</t>
    </rPh>
    <rPh sb="6" eb="7">
      <t>メ</t>
    </rPh>
    <phoneticPr fontId="9"/>
  </si>
  <si>
    <t>xiao销1</t>
  </si>
  <si>
    <t>销</t>
  </si>
  <si>
    <t>畅销</t>
  </si>
  <si>
    <t>chang4 xiao1</t>
  </si>
  <si>
    <t>良く売れる</t>
  </si>
  <si>
    <t>xiao削1</t>
  </si>
  <si>
    <t>削</t>
  </si>
  <si>
    <t>削球</t>
  </si>
  <si>
    <t>xiao1 qiu2</t>
  </si>
  <si>
    <t>カットボール</t>
  </si>
  <si>
    <t>xiao消1</t>
  </si>
  <si>
    <t>消</t>
  </si>
  <si>
    <t>消息</t>
  </si>
  <si>
    <t>xiao1 xi0</t>
  </si>
  <si>
    <t>ニュース</t>
  </si>
  <si>
    <t>xian仙1</t>
  </si>
  <si>
    <t>仙</t>
  </si>
  <si>
    <t>仙人</t>
  </si>
  <si>
    <t>xian1 ren2</t>
  </si>
  <si>
    <t>仙人</t>
    <rPh sb="0" eb="2">
      <t>センニン</t>
    </rPh>
    <phoneticPr fontId="9"/>
  </si>
  <si>
    <t>xian先1</t>
  </si>
  <si>
    <t>先</t>
  </si>
  <si>
    <t>预先</t>
  </si>
  <si>
    <t>yu4 xian1</t>
  </si>
  <si>
    <t>予め、まず</t>
  </si>
  <si>
    <t>xian鲜1</t>
  </si>
  <si>
    <t>鲜</t>
  </si>
  <si>
    <t>鮮</t>
  </si>
  <si>
    <t>新鲜</t>
  </si>
  <si>
    <t>xin1 xian1</t>
  </si>
  <si>
    <t>新鮮</t>
    <rPh sb="0" eb="2">
      <t>シンセン</t>
    </rPh>
    <phoneticPr fontId="9"/>
  </si>
  <si>
    <t>xiu羞1</t>
  </si>
  <si>
    <t>羞</t>
  </si>
  <si>
    <t>害羞</t>
  </si>
  <si>
    <t>hai4 xiu1</t>
  </si>
  <si>
    <t>恥ずかしがる</t>
  </si>
  <si>
    <t>xiu修1</t>
  </si>
  <si>
    <t>修</t>
  </si>
  <si>
    <t>修理</t>
  </si>
  <si>
    <t>xiu1 li3</t>
  </si>
  <si>
    <t>修理</t>
  </si>
  <si>
    <t>xiu休1</t>
  </si>
  <si>
    <t>休</t>
  </si>
  <si>
    <t>休息</t>
  </si>
  <si>
    <t>xiu1 xi0</t>
  </si>
  <si>
    <t>xing兴1</t>
  </si>
  <si>
    <t>兴</t>
  </si>
  <si>
    <t>興</t>
  </si>
  <si>
    <t>绍兴酒</t>
  </si>
  <si>
    <t>shao4 xing1 jiu3</t>
  </si>
  <si>
    <t>紹興酒</t>
  </si>
  <si>
    <t>xing星1</t>
  </si>
  <si>
    <t>星</t>
  </si>
  <si>
    <t>星期</t>
  </si>
  <si>
    <t>xing1 qi1</t>
  </si>
  <si>
    <t>xiang相1</t>
  </si>
  <si>
    <t>相</t>
  </si>
  <si>
    <t>相当</t>
  </si>
  <si>
    <t>xiang1 dang1</t>
  </si>
  <si>
    <t>かなり</t>
  </si>
  <si>
    <t>xiang箱1</t>
  </si>
  <si>
    <t>箱</t>
  </si>
  <si>
    <t>垃圾箱</t>
  </si>
  <si>
    <t>la1 ji1 xiang1</t>
  </si>
  <si>
    <t>ゴミ箱</t>
  </si>
  <si>
    <t>xiang乡1</t>
  </si>
  <si>
    <t>乡</t>
  </si>
  <si>
    <t>郷</t>
  </si>
  <si>
    <t>乡里</t>
  </si>
  <si>
    <t>xiang1 li3</t>
  </si>
  <si>
    <t>故郷</t>
    <rPh sb="0" eb="2">
      <t>コキョウ</t>
    </rPh>
    <phoneticPr fontId="9"/>
  </si>
  <si>
    <t>xiang香1</t>
  </si>
  <si>
    <t>香</t>
  </si>
  <si>
    <t>香蕉</t>
  </si>
  <si>
    <t>xiang1 jiao1</t>
  </si>
  <si>
    <t>バナナ</t>
  </si>
  <si>
    <t>xiong凶1</t>
  </si>
  <si>
    <t>凶</t>
  </si>
  <si>
    <t>凶年</t>
  </si>
  <si>
    <t>xiong1 nian2</t>
  </si>
  <si>
    <t>凶作の年</t>
    <rPh sb="0" eb="2">
      <t>キョウサク</t>
    </rPh>
    <rPh sb="3" eb="4">
      <t>トシ</t>
    </rPh>
    <phoneticPr fontId="9"/>
  </si>
  <si>
    <t>xiong兄1</t>
  </si>
  <si>
    <t>兄</t>
  </si>
  <si>
    <t>兄</t>
  </si>
  <si>
    <t>兄弟姐妹</t>
  </si>
  <si>
    <t xml:space="preserve">xing1 di4 jie3 mei4 </t>
  </si>
  <si>
    <t>兄弟姉妹</t>
    <rPh sb="0" eb="2">
      <t>キョウダイ</t>
    </rPh>
    <rPh sb="2" eb="4">
      <t>シマイ</t>
    </rPh>
    <phoneticPr fontId="9"/>
  </si>
  <si>
    <t>xiong胸1</t>
  </si>
  <si>
    <t>胸脯子</t>
  </si>
  <si>
    <t>xiong1 pu2 zi0</t>
  </si>
  <si>
    <t>xu虚1</t>
  </si>
  <si>
    <t>虚</t>
  </si>
  <si>
    <t>虚伪</t>
  </si>
  <si>
    <t>xu1 wei3</t>
  </si>
  <si>
    <t>誠実でない</t>
  </si>
  <si>
    <t>xu需1</t>
  </si>
  <si>
    <t>需</t>
  </si>
  <si>
    <t xml:space="preserve">需要 </t>
  </si>
  <si>
    <t>xu1 yao4</t>
  </si>
  <si>
    <t>必要である,必ず～しなければならない</t>
  </si>
  <si>
    <t>xu须1</t>
  </si>
  <si>
    <t>须</t>
  </si>
  <si>
    <t>須</t>
  </si>
  <si>
    <t>须要</t>
  </si>
  <si>
    <t>必ず～しなければならない</t>
  </si>
  <si>
    <t>xue靴1</t>
  </si>
  <si>
    <t>靴</t>
  </si>
  <si>
    <t>ブーツ、長靴</t>
    <rPh sb="4" eb="6">
      <t>ナガグツ</t>
    </rPh>
    <phoneticPr fontId="9"/>
  </si>
  <si>
    <t>长靴</t>
  </si>
  <si>
    <t>chang2 xue1</t>
  </si>
  <si>
    <t>xuan宣1</t>
  </si>
  <si>
    <t>宣</t>
  </si>
  <si>
    <r>
      <t>宣</t>
    </r>
    <r>
      <rPr>
        <sz val="14"/>
        <color indexed="10"/>
        <rFont val="Arial Unicode MS"/>
        <family val="3"/>
      </rPr>
      <t>传</t>
    </r>
  </si>
  <si>
    <t>xuan1 chuan2</t>
  </si>
  <si>
    <t>宣伝する</t>
    <rPh sb="0" eb="2">
      <t>センデン</t>
    </rPh>
    <phoneticPr fontId="9"/>
  </si>
  <si>
    <t>xuan暄1</t>
  </si>
  <si>
    <t>暄</t>
  </si>
  <si>
    <t>寒暄</t>
  </si>
  <si>
    <t>han2 xuan1</t>
  </si>
  <si>
    <t>挨拶</t>
  </si>
  <si>
    <t>xi习2</t>
  </si>
  <si>
    <t>习</t>
  </si>
  <si>
    <t>習</t>
  </si>
  <si>
    <t>习惯</t>
  </si>
  <si>
    <t>xi席2</t>
  </si>
  <si>
    <t>席</t>
  </si>
  <si>
    <t>出席</t>
    <rPh sb="0" eb="2">
      <t>シュッセキ</t>
    </rPh>
    <phoneticPr fontId="9"/>
  </si>
  <si>
    <t>chu1 xi2</t>
  </si>
  <si>
    <t>出席する</t>
    <rPh sb="0" eb="2">
      <t>シュッセキ</t>
    </rPh>
    <phoneticPr fontId="9"/>
  </si>
  <si>
    <t>xia狭2</t>
  </si>
  <si>
    <t>狭</t>
  </si>
  <si>
    <t>狭い</t>
    <rPh sb="0" eb="1">
      <t>セマ</t>
    </rPh>
    <phoneticPr fontId="9"/>
  </si>
  <si>
    <t>狭窄</t>
  </si>
  <si>
    <t>xia2 zhai3</t>
  </si>
  <si>
    <t>xie鞋2</t>
  </si>
  <si>
    <t>鞋</t>
  </si>
  <si>
    <t>鞋子</t>
  </si>
  <si>
    <t>xie2 zi0</t>
  </si>
  <si>
    <t>xie携2</t>
  </si>
  <si>
    <t>携</t>
  </si>
  <si>
    <t>携带</t>
  </si>
  <si>
    <t>xie2 dai4</t>
  </si>
  <si>
    <t>携帯する、持ち歩く</t>
  </si>
  <si>
    <t>xie谐2</t>
  </si>
  <si>
    <t>谐</t>
  </si>
  <si>
    <t>谐音</t>
  </si>
  <si>
    <t>xie2 yin1</t>
  </si>
  <si>
    <t>漢字の発音が同じである</t>
    <rPh sb="0" eb="2">
      <t>カンジ</t>
    </rPh>
    <rPh sb="3" eb="5">
      <t>ハツオン</t>
    </rPh>
    <rPh sb="6" eb="7">
      <t>オナ</t>
    </rPh>
    <phoneticPr fontId="9"/>
  </si>
  <si>
    <t>xie协2</t>
  </si>
  <si>
    <t>协</t>
  </si>
  <si>
    <t>協</t>
  </si>
  <si>
    <t>协调</t>
  </si>
  <si>
    <t>xie2 tiao2</t>
  </si>
  <si>
    <t>協調</t>
  </si>
  <si>
    <t>xie邪2</t>
  </si>
  <si>
    <t>邪</t>
  </si>
  <si>
    <t>避邪</t>
  </si>
  <si>
    <t>bi4 xie2</t>
  </si>
  <si>
    <t>魔よけをする</t>
    <rPh sb="0" eb="1">
      <t>マ</t>
    </rPh>
    <phoneticPr fontId="9"/>
  </si>
  <si>
    <t>xie挟2</t>
  </si>
  <si>
    <t>要挟</t>
  </si>
  <si>
    <t>yao1 xie2</t>
  </si>
  <si>
    <t>弱みに付け込み脅迫する</t>
    <rPh sb="0" eb="1">
      <t>ヨワ</t>
    </rPh>
    <rPh sb="3" eb="4">
      <t>ツ</t>
    </rPh>
    <rPh sb="5" eb="6">
      <t>コ</t>
    </rPh>
    <rPh sb="7" eb="9">
      <t>キョウハク</t>
    </rPh>
    <phoneticPr fontId="9"/>
  </si>
  <si>
    <t>xian咸2</t>
  </si>
  <si>
    <t>咸</t>
  </si>
  <si>
    <t>咸菜</t>
  </si>
  <si>
    <t>xian2 cai4</t>
  </si>
  <si>
    <t>漬物</t>
  </si>
  <si>
    <t>xian嫌2</t>
  </si>
  <si>
    <t>嫌</t>
  </si>
  <si>
    <t>嫌麻烦</t>
  </si>
  <si>
    <t>xian2 ma2 fan0</t>
  </si>
  <si>
    <t>面倒が嫌い</t>
    <rPh sb="0" eb="2">
      <t>メンドウ</t>
    </rPh>
    <rPh sb="3" eb="4">
      <t>キラ</t>
    </rPh>
    <phoneticPr fontId="9"/>
  </si>
  <si>
    <t>xian贤2</t>
  </si>
  <si>
    <t>贤</t>
  </si>
  <si>
    <t>賢</t>
  </si>
  <si>
    <t>賢い</t>
    <rPh sb="0" eb="1">
      <t>カシコ</t>
    </rPh>
    <phoneticPr fontId="9"/>
  </si>
  <si>
    <t>贤明</t>
  </si>
  <si>
    <t>xian2 ming2</t>
  </si>
  <si>
    <t>xian闲2</t>
  </si>
  <si>
    <t>闲</t>
  </si>
  <si>
    <t>悠闲</t>
  </si>
  <si>
    <t>you1 xian2</t>
  </si>
  <si>
    <t>ゆったりしている、のんびりしている</t>
  </si>
  <si>
    <t>xing行2</t>
  </si>
  <si>
    <t>liu2 xing2</t>
  </si>
  <si>
    <t>xing形2</t>
  </si>
  <si>
    <t>形</t>
  </si>
  <si>
    <t>方形</t>
  </si>
  <si>
    <t>fang1 xing2</t>
  </si>
  <si>
    <t>四角形</t>
    <rPh sb="0" eb="3">
      <t>シカッケイ</t>
    </rPh>
    <phoneticPr fontId="9"/>
  </si>
  <si>
    <t>xing型2</t>
  </si>
  <si>
    <t>型</t>
  </si>
  <si>
    <t>模型</t>
  </si>
  <si>
    <t>mo2 xing2</t>
  </si>
  <si>
    <t>xiang详2</t>
  </si>
  <si>
    <t>详</t>
  </si>
  <si>
    <t>詳</t>
  </si>
  <si>
    <t>详细</t>
  </si>
  <si>
    <t>xiang2 xi4</t>
  </si>
  <si>
    <t>詳細</t>
    <rPh sb="0" eb="2">
      <t>ショウサイ</t>
    </rPh>
    <phoneticPr fontId="9"/>
  </si>
  <si>
    <t>xiong雄2</t>
  </si>
  <si>
    <t>雄</t>
  </si>
  <si>
    <t>英雄</t>
  </si>
  <si>
    <t>ying1 xiong2</t>
  </si>
  <si>
    <t>英雄</t>
    <rPh sb="0" eb="2">
      <t>エイユウ</t>
    </rPh>
    <phoneticPr fontId="9"/>
  </si>
  <si>
    <t>xiong熊2</t>
  </si>
  <si>
    <t>熊</t>
  </si>
  <si>
    <t>熊猫</t>
  </si>
  <si>
    <t>xiong2 mao1</t>
  </si>
  <si>
    <t>パンダ</t>
  </si>
  <si>
    <t>xu徐2</t>
  </si>
  <si>
    <t>徐</t>
  </si>
  <si>
    <t>徐行</t>
  </si>
  <si>
    <t>xu2 xing2</t>
  </si>
  <si>
    <t>徐行する</t>
    <rPh sb="0" eb="2">
      <t>ジョコウ</t>
    </rPh>
    <phoneticPr fontId="9"/>
  </si>
  <si>
    <t>xue学2</t>
  </si>
  <si>
    <t>学</t>
  </si>
  <si>
    <t>学校</t>
  </si>
  <si>
    <t>xue2 xiao4</t>
  </si>
  <si>
    <t>学校</t>
  </si>
  <si>
    <t>xun循2</t>
  </si>
  <si>
    <t>循</t>
  </si>
  <si>
    <t>循环</t>
  </si>
  <si>
    <t>xun2 huan2</t>
  </si>
  <si>
    <t>ループ、循環</t>
  </si>
  <si>
    <t>xun寻2</t>
  </si>
  <si>
    <t>寻</t>
  </si>
  <si>
    <t>尋</t>
  </si>
  <si>
    <t>寻衅</t>
  </si>
  <si>
    <t>xun2 xin4</t>
  </si>
  <si>
    <t>言いがかりをつける</t>
  </si>
  <si>
    <t>xuan悬2</t>
  </si>
  <si>
    <t>悬</t>
  </si>
  <si>
    <t>懸</t>
  </si>
  <si>
    <t>磁悬浮</t>
  </si>
  <si>
    <t>xuan旋2</t>
  </si>
  <si>
    <t>旋</t>
  </si>
  <si>
    <t>旋律</t>
  </si>
  <si>
    <t>xuan2 lv4</t>
  </si>
  <si>
    <t>xi喜3</t>
  </si>
  <si>
    <t>喜</t>
  </si>
  <si>
    <t>喜欢</t>
  </si>
  <si>
    <t>xi3 huan0</t>
  </si>
  <si>
    <t>好きである</t>
  </si>
  <si>
    <t>xi洗3</t>
  </si>
  <si>
    <t>洗</t>
  </si>
  <si>
    <t>洗澡</t>
  </si>
  <si>
    <r>
      <rPr>
        <b/>
        <sz val="14"/>
        <color indexed="10"/>
        <rFont val="MS UI Gothic"/>
        <family val="3"/>
      </rPr>
      <t>xi3</t>
    </r>
    <r>
      <rPr>
        <sz val="14"/>
        <rFont val="MS UI Gothic"/>
        <family val="3"/>
      </rPr>
      <t xml:space="preserve"> zao3</t>
    </r>
  </si>
  <si>
    <t>入浴する</t>
  </si>
  <si>
    <t>xie血3</t>
  </si>
  <si>
    <t>血</t>
  </si>
  <si>
    <t>出血</t>
  </si>
  <si>
    <t>chu1 xie3(4)</t>
  </si>
  <si>
    <t>血が出る</t>
    <rPh sb="0" eb="1">
      <t>チ</t>
    </rPh>
    <rPh sb="2" eb="3">
      <t>デ</t>
    </rPh>
    <phoneticPr fontId="9"/>
  </si>
  <si>
    <t>xie写3</t>
  </si>
  <si>
    <t>写</t>
  </si>
  <si>
    <t>写信</t>
  </si>
  <si>
    <t>xie3 xin4</t>
  </si>
  <si>
    <t>手紙を書く</t>
  </si>
  <si>
    <t>xiao晓3</t>
  </si>
  <si>
    <t>晓</t>
  </si>
  <si>
    <t>暁</t>
  </si>
  <si>
    <t>知晓</t>
  </si>
  <si>
    <t>zhi1 xiao3</t>
  </si>
  <si>
    <t>知る、解る</t>
    <rPh sb="0" eb="1">
      <t>シ</t>
    </rPh>
    <rPh sb="3" eb="4">
      <t>ワカ</t>
    </rPh>
    <phoneticPr fontId="9"/>
  </si>
  <si>
    <t>xiao小3</t>
  </si>
  <si>
    <t>小</t>
  </si>
  <si>
    <t>小姐</t>
  </si>
  <si>
    <t>xiao3 jie0</t>
  </si>
  <si>
    <t>未婚の女性</t>
    <rPh sb="0" eb="2">
      <t>ミコン</t>
    </rPh>
    <rPh sb="3" eb="5">
      <t>ジョセイ</t>
    </rPh>
    <phoneticPr fontId="9"/>
  </si>
  <si>
    <t>xian显3</t>
  </si>
  <si>
    <t>显</t>
  </si>
  <si>
    <t>顕</t>
  </si>
  <si>
    <t>明显</t>
  </si>
  <si>
    <t>ming2 xian3</t>
  </si>
  <si>
    <t>はっきりしている、明らかである</t>
    <rPh sb="9" eb="10">
      <t>アキ</t>
    </rPh>
    <phoneticPr fontId="9"/>
  </si>
  <si>
    <t>xian鲜3</t>
  </si>
  <si>
    <t>北朝鲜</t>
  </si>
  <si>
    <t>bei3 chao2 xian3</t>
  </si>
  <si>
    <t>北朝鮮</t>
  </si>
  <si>
    <t>xian险3</t>
  </si>
  <si>
    <t>险</t>
  </si>
  <si>
    <t>険</t>
  </si>
  <si>
    <t>危险</t>
  </si>
  <si>
    <t>wei1 xian3</t>
  </si>
  <si>
    <t>危険</t>
  </si>
  <si>
    <t>xiu宿3</t>
  </si>
  <si>
    <t>宿</t>
  </si>
  <si>
    <t>两宿</t>
  </si>
  <si>
    <r>
      <rPr>
        <b/>
        <sz val="14"/>
        <color rgb="FFFF0000"/>
        <rFont val="MS UI Gothic"/>
        <family val="3"/>
      </rPr>
      <t>liang3</t>
    </r>
    <r>
      <rPr>
        <sz val="14"/>
        <rFont val="MS UI Gothic"/>
        <family val="3"/>
      </rPr>
      <t xml:space="preserve"> xiu3</t>
    </r>
  </si>
  <si>
    <t>二晩</t>
    <rPh sb="0" eb="2">
      <t>フタバン</t>
    </rPh>
    <phoneticPr fontId="9"/>
  </si>
  <si>
    <t>xing醒3</t>
  </si>
  <si>
    <t>醒</t>
  </si>
  <si>
    <t>叫醒</t>
  </si>
  <si>
    <t>jiao4 xing3</t>
  </si>
  <si>
    <t>起こす</t>
    <rPh sb="0" eb="1">
      <t>オ</t>
    </rPh>
    <phoneticPr fontId="9"/>
  </si>
  <si>
    <t>xing省3</t>
  </si>
  <si>
    <t>省</t>
  </si>
  <si>
    <t>反省</t>
  </si>
  <si>
    <r>
      <rPr>
        <b/>
        <sz val="14"/>
        <color indexed="10"/>
        <rFont val="MS UI Gothic"/>
        <family val="3"/>
      </rPr>
      <t>fan3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xing3</t>
    </r>
  </si>
  <si>
    <t>反省（する）</t>
    <rPh sb="0" eb="2">
      <t>ハンセイ</t>
    </rPh>
    <phoneticPr fontId="9"/>
  </si>
  <si>
    <t>xiang享3</t>
  </si>
  <si>
    <t>享</t>
  </si>
  <si>
    <t>享受</t>
  </si>
  <si>
    <t>xiang3 shou4</t>
  </si>
  <si>
    <t>味わい楽しむ</t>
  </si>
  <si>
    <t>xiang想3</t>
  </si>
  <si>
    <t>想</t>
  </si>
  <si>
    <t>想法</t>
  </si>
  <si>
    <t>xiang3 fa0</t>
  </si>
  <si>
    <t>考え方</t>
  </si>
  <si>
    <t>xiang响3</t>
  </si>
  <si>
    <t>响</t>
  </si>
  <si>
    <t>影响</t>
  </si>
  <si>
    <r>
      <t xml:space="preserve">ying3 </t>
    </r>
    <r>
      <rPr>
        <sz val="14"/>
        <rFont val="MS UI Gothic"/>
        <family val="3"/>
      </rPr>
      <t>xiang3</t>
    </r>
  </si>
  <si>
    <t>影響</t>
  </si>
  <si>
    <t>xu许3</t>
  </si>
  <si>
    <t>许</t>
  </si>
  <si>
    <t>許</t>
  </si>
  <si>
    <t>也许</t>
  </si>
  <si>
    <r>
      <rPr>
        <b/>
        <sz val="14"/>
        <color indexed="10"/>
        <rFont val="MS UI Gothic"/>
        <family val="3"/>
      </rPr>
      <t>ye3</t>
    </r>
    <r>
      <rPr>
        <sz val="14"/>
        <color indexed="10"/>
        <rFont val="MS UI Gothic"/>
        <family val="3"/>
      </rPr>
      <t xml:space="preserve"> </t>
    </r>
    <r>
      <rPr>
        <sz val="14"/>
        <rFont val="MS UI Gothic"/>
        <family val="3"/>
      </rPr>
      <t>xu3</t>
    </r>
  </si>
  <si>
    <t>もしかしたら・・・・かもしれない</t>
  </si>
  <si>
    <t>xue雪3</t>
  </si>
  <si>
    <t>雪</t>
  </si>
  <si>
    <t>雪碧</t>
  </si>
  <si>
    <t>xuan选3</t>
  </si>
  <si>
    <t>选</t>
  </si>
  <si>
    <t>選</t>
  </si>
  <si>
    <t>挑选</t>
  </si>
  <si>
    <t>xi戏4</t>
  </si>
  <si>
    <t>戏</t>
  </si>
  <si>
    <t>戯</t>
  </si>
  <si>
    <t>演戏</t>
  </si>
  <si>
    <t>yan3 xi4</t>
  </si>
  <si>
    <t>芝居</t>
  </si>
  <si>
    <t>xi细4</t>
  </si>
  <si>
    <t>细</t>
  </si>
  <si>
    <t>細</t>
  </si>
  <si>
    <t>详细</t>
  </si>
  <si>
    <t>xiang2 xi4</t>
  </si>
  <si>
    <t>xi系4</t>
  </si>
  <si>
    <t>关系</t>
  </si>
  <si>
    <t>guan1 xi0</t>
  </si>
  <si>
    <t>関係</t>
    <rPh sb="0" eb="2">
      <t>カンケイ</t>
    </rPh>
    <phoneticPr fontId="9"/>
  </si>
  <si>
    <t>xia夏4</t>
  </si>
  <si>
    <t>夏</t>
  </si>
  <si>
    <t>夏天</t>
  </si>
  <si>
    <t>xia4 tian1</t>
  </si>
  <si>
    <t>xia吓4</t>
  </si>
  <si>
    <t>吓</t>
  </si>
  <si>
    <t>吓了我一跳</t>
  </si>
  <si>
    <t>xia4 le0 wo3 yi2 tiao4</t>
  </si>
  <si>
    <t>びっくりした</t>
  </si>
  <si>
    <t>xia下4</t>
  </si>
  <si>
    <t>下</t>
  </si>
  <si>
    <t>下</t>
    <rPh sb="0" eb="1">
      <t>シタ</t>
    </rPh>
    <phoneticPr fontId="9"/>
  </si>
  <si>
    <t>xia4</t>
  </si>
  <si>
    <t>xie谢4</t>
  </si>
  <si>
    <t>谢</t>
  </si>
  <si>
    <t>謝</t>
  </si>
  <si>
    <t>谢谢</t>
  </si>
  <si>
    <t>xie4 xie0</t>
  </si>
  <si>
    <t>ありがとう</t>
  </si>
  <si>
    <t>xie泻4</t>
  </si>
  <si>
    <t>泻</t>
  </si>
  <si>
    <t>腹泻</t>
  </si>
  <si>
    <t>腹を下す、下痢する</t>
    <rPh sb="0" eb="1">
      <t>ハラ</t>
    </rPh>
    <phoneticPr fontId="9"/>
  </si>
  <si>
    <t>xie泄4</t>
  </si>
  <si>
    <t>泄</t>
  </si>
  <si>
    <t>宣泄</t>
  </si>
  <si>
    <t>xuan1 xie4</t>
  </si>
  <si>
    <t>不満をぶちまける</t>
  </si>
  <si>
    <t>xie蟹4</t>
  </si>
  <si>
    <t>蟹</t>
  </si>
  <si>
    <t>大闸蟹</t>
  </si>
  <si>
    <t>da4 zha2 xie4</t>
  </si>
  <si>
    <t>上海蟹</t>
    <rPh sb="0" eb="2">
      <t>シャンハイ</t>
    </rPh>
    <rPh sb="2" eb="3">
      <t>カニ</t>
    </rPh>
    <phoneticPr fontId="9"/>
  </si>
  <si>
    <t>xie卸4</t>
  </si>
  <si>
    <t>卸</t>
  </si>
  <si>
    <t>卸载</t>
  </si>
  <si>
    <t>xie4 zai4</t>
  </si>
  <si>
    <t>アンイストールする</t>
  </si>
  <si>
    <t>xie械4</t>
  </si>
  <si>
    <t>械</t>
  </si>
  <si>
    <t>器械</t>
  </si>
  <si>
    <t>qi4 xie4</t>
  </si>
  <si>
    <t>専門的な構造を持つ器具</t>
  </si>
  <si>
    <t>xin衅4</t>
  </si>
  <si>
    <t>衅</t>
  </si>
  <si>
    <t>挑衅</t>
  </si>
  <si>
    <t>tiao3 xin4</t>
  </si>
  <si>
    <t>挑発する、けんかを売る</t>
  </si>
  <si>
    <t>xin信4</t>
  </si>
  <si>
    <t>信</t>
  </si>
  <si>
    <t>信息</t>
  </si>
  <si>
    <t>xin4 xi1</t>
  </si>
  <si>
    <t>消息、便り、情報</t>
  </si>
  <si>
    <t>xiao笑4</t>
  </si>
  <si>
    <t>笑</t>
  </si>
  <si>
    <t>笑话</t>
  </si>
  <si>
    <t>xiao4 hua0</t>
  </si>
  <si>
    <t>冗談、笑い話</t>
    <rPh sb="0" eb="2">
      <t>ジョウダン</t>
    </rPh>
    <rPh sb="3" eb="4">
      <t>ワラ</t>
    </rPh>
    <rPh sb="5" eb="6">
      <t>バナシ</t>
    </rPh>
    <phoneticPr fontId="9"/>
  </si>
  <si>
    <t>xiao效4</t>
  </si>
  <si>
    <t>效</t>
  </si>
  <si>
    <t>効</t>
  </si>
  <si>
    <t>効果</t>
    <rPh sb="0" eb="2">
      <t>コウカ</t>
    </rPh>
    <phoneticPr fontId="9"/>
  </si>
  <si>
    <t>效果</t>
  </si>
  <si>
    <t>xiao4 guo3</t>
  </si>
  <si>
    <t>xiao校4</t>
  </si>
  <si>
    <t>校</t>
  </si>
  <si>
    <t>学校</t>
    <rPh sb="0" eb="2">
      <t>ガッコウ</t>
    </rPh>
    <phoneticPr fontId="9"/>
  </si>
  <si>
    <t>xue2 xiao4</t>
  </si>
  <si>
    <t>xian羡4</t>
  </si>
  <si>
    <t>羡</t>
  </si>
  <si>
    <t>羨</t>
  </si>
  <si>
    <t>羨ましい</t>
    <rPh sb="0" eb="1">
      <t>ウラヤ</t>
    </rPh>
    <phoneticPr fontId="9"/>
  </si>
  <si>
    <t>羡慕</t>
  </si>
  <si>
    <t>xian4 mu4</t>
  </si>
  <si>
    <t>xian限4</t>
  </si>
  <si>
    <t>限</t>
  </si>
  <si>
    <t>限制</t>
  </si>
  <si>
    <t>xian4 zhi4</t>
  </si>
  <si>
    <t>制限</t>
  </si>
  <si>
    <t>xian陷4</t>
  </si>
  <si>
    <t>陷</t>
  </si>
  <si>
    <t>陥</t>
  </si>
  <si>
    <t>陷阱</t>
  </si>
  <si>
    <t>xian线4</t>
  </si>
  <si>
    <t>线</t>
  </si>
  <si>
    <t>線</t>
  </si>
  <si>
    <t>内线</t>
  </si>
  <si>
    <t>nei4 xian4</t>
  </si>
  <si>
    <t>内線</t>
  </si>
  <si>
    <t>xian现4</t>
  </si>
  <si>
    <t>现</t>
  </si>
  <si>
    <t>現</t>
  </si>
  <si>
    <t>发现</t>
  </si>
  <si>
    <t>fa1 xian4</t>
  </si>
  <si>
    <t>気付く</t>
  </si>
  <si>
    <t>xian献4</t>
  </si>
  <si>
    <t>献</t>
  </si>
  <si>
    <t>献丑</t>
  </si>
  <si>
    <t>xian4 chou3</t>
  </si>
  <si>
    <t>自分の芸、作品を人前で披露する</t>
  </si>
  <si>
    <t>xian馅4</t>
  </si>
  <si>
    <t>馅</t>
  </si>
  <si>
    <t>具、中身</t>
    <rPh sb="0" eb="1">
      <t>グ</t>
    </rPh>
    <rPh sb="2" eb="4">
      <t>ナカミ</t>
    </rPh>
    <phoneticPr fontId="9"/>
  </si>
  <si>
    <t>馅儿</t>
  </si>
  <si>
    <t>xian4 r0</t>
  </si>
  <si>
    <t>xiu袖4</t>
  </si>
  <si>
    <t>袖</t>
  </si>
  <si>
    <t>袖子</t>
  </si>
  <si>
    <t>xiu4 zi0</t>
  </si>
  <si>
    <t>袖</t>
    <rPh sb="0" eb="1">
      <t>ソデ</t>
    </rPh>
    <phoneticPr fontId="9"/>
  </si>
  <si>
    <t>xiu绣4</t>
  </si>
  <si>
    <t>绣</t>
  </si>
  <si>
    <t>繍</t>
  </si>
  <si>
    <t>刺繍する</t>
    <rPh sb="0" eb="2">
      <t>シシュウ</t>
    </rPh>
    <phoneticPr fontId="9"/>
  </si>
  <si>
    <t>刺绣</t>
  </si>
  <si>
    <t>ci4 xiu4</t>
  </si>
  <si>
    <t>xiu锈4</t>
  </si>
  <si>
    <t>锈</t>
  </si>
  <si>
    <t>錆</t>
  </si>
  <si>
    <t>茶锈</t>
  </si>
  <si>
    <t>cha2 xiu4</t>
  </si>
  <si>
    <t>茶渋</t>
    <rPh sb="0" eb="2">
      <t>チャシブ</t>
    </rPh>
    <phoneticPr fontId="9"/>
  </si>
  <si>
    <t>xiu秀4</t>
  </si>
  <si>
    <t>秀</t>
  </si>
  <si>
    <t>优秀</t>
  </si>
  <si>
    <t>you1 xiu4</t>
  </si>
  <si>
    <t>優秀</t>
    <rPh sb="0" eb="2">
      <t>ユウシュウ</t>
    </rPh>
    <phoneticPr fontId="9"/>
  </si>
  <si>
    <t>xiu嗅4</t>
  </si>
  <si>
    <t>嗅</t>
  </si>
  <si>
    <t>嗅觉</t>
  </si>
  <si>
    <t>xiu4 jue2</t>
  </si>
  <si>
    <t>嗅覚</t>
    <rPh sb="0" eb="2">
      <t>キュウカク</t>
    </rPh>
    <phoneticPr fontId="9"/>
  </si>
  <si>
    <t>xing幸4</t>
  </si>
  <si>
    <t>幸</t>
  </si>
  <si>
    <t>xing性4</t>
  </si>
  <si>
    <t>性</t>
  </si>
  <si>
    <t>性感</t>
  </si>
  <si>
    <t>xing姓4</t>
  </si>
  <si>
    <t>姓</t>
  </si>
  <si>
    <t>姓名</t>
  </si>
  <si>
    <t>xing4 ming2</t>
  </si>
  <si>
    <t>姓名</t>
    <rPh sb="0" eb="2">
      <t>セイメイ</t>
    </rPh>
    <phoneticPr fontId="9"/>
  </si>
  <si>
    <t>xing兴4</t>
  </si>
  <si>
    <t>高兴</t>
  </si>
  <si>
    <t>xiang象4</t>
  </si>
  <si>
    <t>象</t>
  </si>
  <si>
    <t>对象</t>
  </si>
  <si>
    <t>dui4 xiang4</t>
  </si>
  <si>
    <t>恋愛、結婚の対象</t>
  </si>
  <si>
    <t>xiang像4</t>
  </si>
  <si>
    <t>像</t>
  </si>
  <si>
    <t>像素</t>
  </si>
  <si>
    <t>xiang4 su4</t>
  </si>
  <si>
    <t>ビクセル、画素</t>
  </si>
  <si>
    <t>xiang相4</t>
  </si>
  <si>
    <t>相片</t>
  </si>
  <si>
    <t>xiang项4</t>
  </si>
  <si>
    <t>项</t>
  </si>
  <si>
    <t>項</t>
  </si>
  <si>
    <t>项链</t>
  </si>
  <si>
    <t>xiang4 lian4</t>
  </si>
  <si>
    <t>ネックレス</t>
  </si>
  <si>
    <t>xiang向4</t>
  </si>
  <si>
    <t>向</t>
  </si>
  <si>
    <t>xiang4</t>
  </si>
  <si>
    <t>～の方に（動詞の前後でOK）</t>
  </si>
  <si>
    <r>
      <t>xu</t>
    </r>
    <r>
      <rPr>
        <sz val="9"/>
        <rFont val="FangSong"/>
        <family val="3"/>
      </rPr>
      <t>绪</t>
    </r>
    <r>
      <rPr>
        <sz val="9"/>
        <rFont val="MS UI Gothic"/>
        <family val="3"/>
      </rPr>
      <t>4</t>
    </r>
  </si>
  <si>
    <t>绪</t>
  </si>
  <si>
    <t>緒</t>
  </si>
  <si>
    <t>情绪</t>
  </si>
  <si>
    <t xml:space="preserve">qing2 xu4 </t>
  </si>
  <si>
    <t>意欲、気分、感情</t>
    <rPh sb="0" eb="2">
      <t>イヨク</t>
    </rPh>
    <rPh sb="3" eb="5">
      <t>キブン</t>
    </rPh>
    <rPh sb="6" eb="8">
      <t>カンジョウ</t>
    </rPh>
    <phoneticPr fontId="9"/>
  </si>
  <si>
    <t>xu序4</t>
  </si>
  <si>
    <t>序</t>
  </si>
  <si>
    <t>序曲</t>
  </si>
  <si>
    <t>xu4 qu3</t>
  </si>
  <si>
    <t>xu续4</t>
  </si>
  <si>
    <t>续</t>
  </si>
  <si>
    <t>続</t>
  </si>
  <si>
    <t>连续</t>
  </si>
  <si>
    <t>lian2 xu4</t>
  </si>
  <si>
    <t>連続する</t>
    <rPh sb="0" eb="2">
      <t>レンゾク</t>
    </rPh>
    <phoneticPr fontId="9"/>
  </si>
  <si>
    <t>xu蓄4</t>
  </si>
  <si>
    <t>蓄</t>
  </si>
  <si>
    <t>储蓄</t>
  </si>
  <si>
    <t>chu3 xu4</t>
  </si>
  <si>
    <t>貯蓄する</t>
    <rPh sb="0" eb="2">
      <t>チョチク</t>
    </rPh>
    <phoneticPr fontId="9"/>
  </si>
  <si>
    <t>xue血4</t>
  </si>
  <si>
    <t>血型</t>
  </si>
  <si>
    <t>xue4 xing2</t>
  </si>
  <si>
    <t>血液型</t>
    <rPh sb="0" eb="3">
      <t>ケツエキガタ</t>
    </rPh>
    <phoneticPr fontId="9"/>
  </si>
  <si>
    <t>xun训4</t>
  </si>
  <si>
    <t>训</t>
  </si>
  <si>
    <t>訓</t>
  </si>
  <si>
    <t>训练</t>
  </si>
  <si>
    <t>xun4 lian4</t>
  </si>
  <si>
    <t>訓練する</t>
    <rPh sb="0" eb="2">
      <t>クンレン</t>
    </rPh>
    <phoneticPr fontId="9"/>
  </si>
  <si>
    <t>xun讯4</t>
  </si>
  <si>
    <t>讯</t>
  </si>
  <si>
    <t>訊</t>
  </si>
  <si>
    <t>问讯处</t>
  </si>
  <si>
    <t>wen4 xun4 chu4</t>
  </si>
  <si>
    <t>案内所</t>
  </si>
  <si>
    <t>xuan旋4</t>
  </si>
  <si>
    <t>旋风</t>
  </si>
  <si>
    <t>xuan4 feng1</t>
  </si>
  <si>
    <t>つむじ風。旋風</t>
    <rPh sb="3" eb="4">
      <t>カゼ</t>
    </rPh>
    <rPh sb="5" eb="7">
      <t>センプウ</t>
    </rPh>
    <phoneticPr fontId="9"/>
  </si>
  <si>
    <t>zha扎1</t>
  </si>
  <si>
    <t>扎</t>
  </si>
  <si>
    <t>扎啤</t>
  </si>
  <si>
    <t>zha1 pi2</t>
  </si>
  <si>
    <t>ジョッキ入りの生ビール</t>
    <rPh sb="4" eb="5">
      <t>イ</t>
    </rPh>
    <rPh sb="7" eb="8">
      <t>ナマ</t>
    </rPh>
    <phoneticPr fontId="9"/>
  </si>
  <si>
    <t>zhai斋1</t>
  </si>
  <si>
    <t>斋</t>
  </si>
  <si>
    <t>斎</t>
  </si>
  <si>
    <t>斋饭</t>
  </si>
  <si>
    <t>zhai1 fan4</t>
  </si>
  <si>
    <t>精進料理</t>
  </si>
  <si>
    <t>zhan粘1</t>
  </si>
  <si>
    <t>粘</t>
  </si>
  <si>
    <t>互相粘连</t>
  </si>
  <si>
    <t>hu4 xiang1 zhan1 lian2</t>
  </si>
  <si>
    <t>互いにくっつく</t>
    <rPh sb="0" eb="1">
      <t>タガ</t>
    </rPh>
    <phoneticPr fontId="9"/>
  </si>
  <si>
    <t>zhao招1</t>
  </si>
  <si>
    <t>招</t>
  </si>
  <si>
    <t>招手</t>
  </si>
  <si>
    <t>zhao1 shou3</t>
  </si>
  <si>
    <t>手招き</t>
  </si>
  <si>
    <t>zhang章1</t>
  </si>
  <si>
    <t>章</t>
  </si>
  <si>
    <t>图章</t>
  </si>
  <si>
    <t>tu2 zhang1</t>
  </si>
  <si>
    <t>印鑑</t>
    <rPh sb="0" eb="2">
      <t>インカン</t>
    </rPh>
    <phoneticPr fontId="9"/>
  </si>
  <si>
    <t>zhang张1</t>
  </si>
  <si>
    <t>张</t>
  </si>
  <si>
    <t>張</t>
  </si>
  <si>
    <t>紧张</t>
  </si>
  <si>
    <t>jin3 zhang1</t>
  </si>
  <si>
    <t>zhou州1</t>
  </si>
  <si>
    <t>州</t>
  </si>
  <si>
    <t>苏州</t>
  </si>
  <si>
    <t>su1 zhou1</t>
  </si>
  <si>
    <t>蘇州</t>
  </si>
  <si>
    <t>zhou周1</t>
  </si>
  <si>
    <t>周</t>
  </si>
  <si>
    <t>周围</t>
  </si>
  <si>
    <t xml:space="preserve">zhou1 wei2 </t>
  </si>
  <si>
    <t>周囲</t>
  </si>
  <si>
    <t>zhou粥1</t>
  </si>
  <si>
    <t>粥</t>
  </si>
  <si>
    <t>zhou1</t>
  </si>
  <si>
    <t>生から煮込んだ粥</t>
    <rPh sb="0" eb="1">
      <t>ナマ</t>
    </rPh>
    <rPh sb="3" eb="5">
      <t>ニコ</t>
    </rPh>
    <rPh sb="7" eb="8">
      <t>カユ</t>
    </rPh>
    <phoneticPr fontId="9"/>
  </si>
  <si>
    <t>zhong中1</t>
  </si>
  <si>
    <t>中</t>
  </si>
  <si>
    <t>zhong１ guo2</t>
  </si>
  <si>
    <t>zhong钟1</t>
  </si>
  <si>
    <t>钟</t>
  </si>
  <si>
    <t>zhong1</t>
  </si>
  <si>
    <t>時</t>
    <rPh sb="0" eb="1">
      <t>ジ</t>
    </rPh>
    <phoneticPr fontId="9"/>
  </si>
  <si>
    <t>zhong终1</t>
  </si>
  <si>
    <t>终</t>
  </si>
  <si>
    <t>終</t>
  </si>
  <si>
    <t>终于</t>
  </si>
  <si>
    <t>zhong1 yu2</t>
  </si>
  <si>
    <t>やっと</t>
  </si>
  <si>
    <t>zhe遮1</t>
  </si>
  <si>
    <t>遮</t>
  </si>
  <si>
    <t>一白遮百丑</t>
  </si>
  <si>
    <r>
      <t xml:space="preserve">yi4 bai2 zhe1 </t>
    </r>
    <r>
      <rPr>
        <sz val="14"/>
        <color indexed="10"/>
        <rFont val="MS UI Gothic"/>
        <family val="3"/>
      </rPr>
      <t xml:space="preserve">bai3 </t>
    </r>
    <r>
      <rPr>
        <sz val="14"/>
        <rFont val="MS UI Gothic"/>
        <family val="3"/>
      </rPr>
      <t>chou3</t>
    </r>
  </si>
  <si>
    <t>色の白さは百難隠す</t>
  </si>
  <si>
    <t>zhe蜇1</t>
  </si>
  <si>
    <t>蜇</t>
  </si>
  <si>
    <t>蜜蜂蜇人</t>
  </si>
  <si>
    <t>mi4 feng1 zhe1 ren2</t>
  </si>
  <si>
    <t>ミツバチは人を刺す</t>
    <rPh sb="5" eb="6">
      <t>ヒト</t>
    </rPh>
    <rPh sb="7" eb="8">
      <t>サ</t>
    </rPh>
    <phoneticPr fontId="9"/>
  </si>
  <si>
    <t>zhen真1</t>
  </si>
  <si>
    <t>真</t>
  </si>
  <si>
    <t>认真</t>
  </si>
  <si>
    <t>ren4 zhen1</t>
  </si>
  <si>
    <t>真面目、真剣</t>
  </si>
  <si>
    <t>zhen珍1</t>
  </si>
  <si>
    <t>珍</t>
  </si>
  <si>
    <t>珍珠</t>
  </si>
  <si>
    <t>zhen1 zhu1</t>
  </si>
  <si>
    <t>真珠</t>
  </si>
  <si>
    <t>zhen针1</t>
  </si>
  <si>
    <t>针</t>
  </si>
  <si>
    <t>針</t>
  </si>
  <si>
    <t>打针</t>
  </si>
  <si>
    <t>da3 zhen1</t>
  </si>
  <si>
    <t>注射</t>
  </si>
  <si>
    <t>zheng征1</t>
  </si>
  <si>
    <t>征</t>
  </si>
  <si>
    <t>徴</t>
  </si>
  <si>
    <t>特征</t>
  </si>
  <si>
    <t>te4 zheng1</t>
  </si>
  <si>
    <t>特徴</t>
  </si>
  <si>
    <t>zheng争1</t>
  </si>
  <si>
    <t>争</t>
  </si>
  <si>
    <t>竞争</t>
  </si>
  <si>
    <t>jing4 zheng1</t>
  </si>
  <si>
    <t>zheng蒸1</t>
  </si>
  <si>
    <t>蒸</t>
  </si>
  <si>
    <t>清蒸大闸蟹</t>
  </si>
  <si>
    <t>qing1 zheng1 da4 zha2 xie4</t>
  </si>
  <si>
    <t>蟹の蒸し物</t>
  </si>
  <si>
    <t>zhi知1</t>
  </si>
  <si>
    <t>知</t>
  </si>
  <si>
    <t>知识</t>
  </si>
  <si>
    <t>zhi1 shi0</t>
  </si>
  <si>
    <t>知識</t>
    <rPh sb="0" eb="2">
      <t>チシキ</t>
    </rPh>
    <phoneticPr fontId="9"/>
  </si>
  <si>
    <t>zhi只1</t>
  </si>
  <si>
    <t>只</t>
  </si>
  <si>
    <t>两只手</t>
  </si>
  <si>
    <t>liang3 zhi1 shou3</t>
  </si>
  <si>
    <t>両手</t>
    <rPh sb="0" eb="2">
      <t>リョウテ</t>
    </rPh>
    <phoneticPr fontId="9"/>
  </si>
  <si>
    <t>zhi之1</t>
  </si>
  <si>
    <t>之</t>
  </si>
  <si>
    <t>三分之一</t>
  </si>
  <si>
    <t>san1 fen1zhi1 yi1</t>
  </si>
  <si>
    <t>三分の一</t>
    <rPh sb="0" eb="2">
      <t>サンブン</t>
    </rPh>
    <rPh sb="3" eb="4">
      <t>イチ</t>
    </rPh>
    <phoneticPr fontId="9"/>
  </si>
  <si>
    <t>zhi枝1</t>
  </si>
  <si>
    <t>枝</t>
  </si>
  <si>
    <t>枝</t>
    <rPh sb="0" eb="1">
      <t>エダ</t>
    </rPh>
    <phoneticPr fontId="9"/>
  </si>
  <si>
    <t>枝子</t>
  </si>
  <si>
    <t>zhi1 zi0</t>
  </si>
  <si>
    <t>zhi汁1</t>
  </si>
  <si>
    <t>汁</t>
  </si>
  <si>
    <t>果汁</t>
  </si>
  <si>
    <t>guo3 zhi1</t>
  </si>
  <si>
    <t>ジュース</t>
  </si>
  <si>
    <t>zhi支1</t>
  </si>
  <si>
    <t>支</t>
  </si>
  <si>
    <t>支援</t>
  </si>
  <si>
    <t>zhi1 yuan2</t>
  </si>
  <si>
    <t>援助</t>
  </si>
  <si>
    <t>zhi织1</t>
  </si>
  <si>
    <t>织</t>
  </si>
  <si>
    <t>織</t>
  </si>
  <si>
    <t>纺织</t>
  </si>
  <si>
    <t>zhu猪1</t>
  </si>
  <si>
    <t>猪</t>
  </si>
  <si>
    <t>豚</t>
  </si>
  <si>
    <t>猪肉</t>
  </si>
  <si>
    <t>zhu1 rou4</t>
  </si>
  <si>
    <t>豚肉</t>
  </si>
  <si>
    <t>zhu朱1</t>
  </si>
  <si>
    <t>朱</t>
  </si>
  <si>
    <t>朱红色</t>
  </si>
  <si>
    <t>zhu1 hong2 se4</t>
  </si>
  <si>
    <t>赤色</t>
    <rPh sb="0" eb="2">
      <t>アカイロ</t>
    </rPh>
    <phoneticPr fontId="9"/>
  </si>
  <si>
    <t>zhu珠1</t>
  </si>
  <si>
    <t>珠</t>
  </si>
  <si>
    <t>圆珠笔</t>
  </si>
  <si>
    <t>zhua抓1</t>
  </si>
  <si>
    <t>抓</t>
  </si>
  <si>
    <t>抓痒痒</t>
  </si>
  <si>
    <t>zhua1 yang3 yang0</t>
  </si>
  <si>
    <t>かゆいところをかく</t>
  </si>
  <si>
    <t>zhuo桌1</t>
  </si>
  <si>
    <t>桌</t>
  </si>
  <si>
    <t>卓</t>
  </si>
  <si>
    <t>机</t>
    <rPh sb="0" eb="1">
      <t>ツクエ</t>
    </rPh>
    <phoneticPr fontId="9"/>
  </si>
  <si>
    <t>桌子</t>
  </si>
  <si>
    <t>zhuo1 zi0</t>
  </si>
  <si>
    <t>zhuo捉1</t>
  </si>
  <si>
    <t>捉</t>
  </si>
  <si>
    <t>捕捉</t>
  </si>
  <si>
    <t>bu3 zhuo1</t>
  </si>
  <si>
    <t>逮捕する、チャンスを捉える</t>
    <rPh sb="0" eb="2">
      <t>タイホ</t>
    </rPh>
    <rPh sb="10" eb="11">
      <t>トラ</t>
    </rPh>
    <phoneticPr fontId="9"/>
  </si>
  <si>
    <t>zhuan砖1</t>
  </si>
  <si>
    <t>砖</t>
  </si>
  <si>
    <t>砖茶</t>
  </si>
  <si>
    <t>zhuan1 cha2</t>
  </si>
  <si>
    <t>レンガ茶</t>
    <rPh sb="3" eb="4">
      <t>チャ</t>
    </rPh>
    <phoneticPr fontId="9"/>
  </si>
  <si>
    <t>zhuan专1</t>
  </si>
  <si>
    <t>专</t>
  </si>
  <si>
    <t>専</t>
  </si>
  <si>
    <t>专家</t>
  </si>
  <si>
    <t>zhuan1 jia1</t>
  </si>
  <si>
    <t>専門家</t>
  </si>
  <si>
    <t>zhui追1</t>
  </si>
  <si>
    <t>追</t>
  </si>
  <si>
    <t>追求</t>
  </si>
  <si>
    <t>zhui1 qiu2</t>
  </si>
  <si>
    <t>追求する</t>
    <rPh sb="0" eb="2">
      <t>ツイキュウ</t>
    </rPh>
    <phoneticPr fontId="9"/>
  </si>
  <si>
    <t>zhuang庄1</t>
  </si>
  <si>
    <t>庄</t>
  </si>
  <si>
    <t>庄重</t>
  </si>
  <si>
    <t>zhuang1 zhong4</t>
  </si>
  <si>
    <t>言動がまじめで慎重である</t>
    <rPh sb="0" eb="2">
      <t>ゲンドウ</t>
    </rPh>
    <rPh sb="7" eb="9">
      <t>シンチョウ</t>
    </rPh>
    <phoneticPr fontId="9"/>
  </si>
  <si>
    <t>zhuang妆1</t>
  </si>
  <si>
    <t>妆</t>
  </si>
  <si>
    <t>化妆</t>
  </si>
  <si>
    <t>hua4 zhuang1</t>
  </si>
  <si>
    <t>化粧</t>
  </si>
  <si>
    <t>zhuang装1</t>
  </si>
  <si>
    <t>装</t>
  </si>
  <si>
    <t>服装</t>
  </si>
  <si>
    <t>fu2 zhuang1</t>
  </si>
  <si>
    <t>服装、</t>
  </si>
  <si>
    <t>zha闸2</t>
  </si>
  <si>
    <t>闸</t>
  </si>
  <si>
    <t>閘</t>
  </si>
  <si>
    <t>大闸蟹</t>
  </si>
  <si>
    <t>da4 zha2 xie4</t>
  </si>
  <si>
    <t>zha炸2</t>
  </si>
  <si>
    <t>炸</t>
  </si>
  <si>
    <t>炸酱</t>
  </si>
  <si>
    <t>zha2 jiang4</t>
  </si>
  <si>
    <t>味噌を油で炒めたもの</t>
    <rPh sb="0" eb="2">
      <t>ミソ</t>
    </rPh>
    <rPh sb="3" eb="4">
      <t>アブラ</t>
    </rPh>
    <rPh sb="5" eb="6">
      <t>イタ</t>
    </rPh>
    <phoneticPr fontId="9"/>
  </si>
  <si>
    <t>zhai宅2</t>
  </si>
  <si>
    <t>宅</t>
  </si>
  <si>
    <t>住宅</t>
    <rPh sb="0" eb="2">
      <t>ジュウタク</t>
    </rPh>
    <phoneticPr fontId="9"/>
  </si>
  <si>
    <t>住宅</t>
  </si>
  <si>
    <t>zhu4 zhai2</t>
  </si>
  <si>
    <t>zhao着2</t>
  </si>
  <si>
    <t>着</t>
  </si>
  <si>
    <t>着急</t>
  </si>
  <si>
    <t>あせる、いらいらする</t>
  </si>
  <si>
    <t>zhe辙2</t>
  </si>
  <si>
    <t>辙</t>
  </si>
  <si>
    <t>轍</t>
  </si>
  <si>
    <t>没辙</t>
  </si>
  <si>
    <t>mei2 zhe2</t>
  </si>
  <si>
    <t>万事休す、万策尽きる</t>
  </si>
  <si>
    <t>zhe蜇2</t>
  </si>
  <si>
    <t>海蜇</t>
  </si>
  <si>
    <t>hai3 zhe2</t>
  </si>
  <si>
    <t>くらげ</t>
  </si>
  <si>
    <t>zhe折2</t>
  </si>
  <si>
    <t>折</t>
  </si>
  <si>
    <t>打八折</t>
    <rPh sb="1" eb="2">
      <t>ハチ</t>
    </rPh>
    <phoneticPr fontId="9"/>
  </si>
  <si>
    <t>da3 ba1 zhe2</t>
  </si>
  <si>
    <t>八掛け</t>
    <rPh sb="0" eb="2">
      <t>ハチガ</t>
    </rPh>
    <phoneticPr fontId="9"/>
  </si>
  <si>
    <t>zhi职2</t>
  </si>
  <si>
    <t>职</t>
  </si>
  <si>
    <t>職</t>
  </si>
  <si>
    <t>职员</t>
  </si>
  <si>
    <t>zhi2 yuan2</t>
  </si>
  <si>
    <t>職員</t>
  </si>
  <si>
    <t>zhi植2</t>
  </si>
  <si>
    <t>植</t>
  </si>
  <si>
    <t>植物</t>
  </si>
  <si>
    <t>zhi2 wu4</t>
  </si>
  <si>
    <t>植物</t>
    <rPh sb="0" eb="2">
      <t>ショクブツ</t>
    </rPh>
    <phoneticPr fontId="9"/>
  </si>
  <si>
    <t>zhi值2</t>
  </si>
  <si>
    <t>值</t>
  </si>
  <si>
    <t>绝对值</t>
  </si>
  <si>
    <t>jue2 dui4 zhi2</t>
  </si>
  <si>
    <t>絶対値</t>
    <rPh sb="0" eb="3">
      <t>ゼッタイチ</t>
    </rPh>
    <phoneticPr fontId="9"/>
  </si>
  <si>
    <t>zhi直2</t>
  </si>
  <si>
    <t>直</t>
  </si>
  <si>
    <t>一直走</t>
  </si>
  <si>
    <t>yi4 zhi2 zou3</t>
  </si>
  <si>
    <t>まっすぐ行く</t>
    <rPh sb="4" eb="5">
      <t>イ</t>
    </rPh>
    <phoneticPr fontId="9"/>
  </si>
  <si>
    <t>zhi执2</t>
  </si>
  <si>
    <t>执</t>
  </si>
  <si>
    <t>執</t>
  </si>
  <si>
    <t>执照</t>
  </si>
  <si>
    <t>zhi2 zhao4</t>
  </si>
  <si>
    <t>政府の発行する許可証</t>
    <rPh sb="0" eb="2">
      <t>セイフ</t>
    </rPh>
    <rPh sb="3" eb="5">
      <t>ハッコウ</t>
    </rPh>
    <rPh sb="7" eb="10">
      <t>キョカショウ</t>
    </rPh>
    <phoneticPr fontId="9"/>
  </si>
  <si>
    <t>zhu烛2</t>
  </si>
  <si>
    <t>烛</t>
  </si>
  <si>
    <t>蜡烛</t>
  </si>
  <si>
    <t>zhu逐2</t>
  </si>
  <si>
    <t>逐</t>
  </si>
  <si>
    <t>遂</t>
  </si>
  <si>
    <t>逐渐</t>
  </si>
  <si>
    <t>zhu2 jian4</t>
  </si>
  <si>
    <t>次第に</t>
  </si>
  <si>
    <t>zhu竹2</t>
  </si>
  <si>
    <t>竹</t>
  </si>
  <si>
    <t>竹笋</t>
  </si>
  <si>
    <t>zhu2 sun3</t>
  </si>
  <si>
    <t>竹の子</t>
    <rPh sb="0" eb="1">
      <t>タケ</t>
    </rPh>
    <rPh sb="2" eb="3">
      <t>コ</t>
    </rPh>
    <phoneticPr fontId="9"/>
  </si>
  <si>
    <t>zhuo着2</t>
  </si>
  <si>
    <t>着陆</t>
  </si>
  <si>
    <t>zhuo2 lu4</t>
  </si>
  <si>
    <t>zhuo镯2</t>
  </si>
  <si>
    <t>镯</t>
  </si>
  <si>
    <t>手镯</t>
  </si>
  <si>
    <t>shou3 zhuo2</t>
  </si>
  <si>
    <t>ブレスレット、腕輪</t>
    <rPh sb="7" eb="9">
      <t>ウデワ</t>
    </rPh>
    <phoneticPr fontId="9"/>
  </si>
  <si>
    <t>zhuo灼2</t>
  </si>
  <si>
    <t>灼</t>
  </si>
  <si>
    <t>灼热的目光</t>
  </si>
  <si>
    <t>zhuo2 re4 de mu4 guang1</t>
  </si>
  <si>
    <t>熱い視線</t>
    <rPh sb="0" eb="1">
      <t>アツ</t>
    </rPh>
    <rPh sb="2" eb="4">
      <t>シセン</t>
    </rPh>
    <phoneticPr fontId="9"/>
  </si>
  <si>
    <t>zhai窄3</t>
  </si>
  <si>
    <t>窄</t>
  </si>
  <si>
    <t>狭窄</t>
  </si>
  <si>
    <t>xia2 zhai3</t>
  </si>
  <si>
    <t>幅が狭い</t>
    <rPh sb="0" eb="1">
      <t>ハバ</t>
    </rPh>
    <rPh sb="2" eb="3">
      <t>セマ</t>
    </rPh>
    <phoneticPr fontId="9"/>
  </si>
  <si>
    <t>zhan展3</t>
  </si>
  <si>
    <t>展</t>
  </si>
  <si>
    <t>展览</t>
  </si>
  <si>
    <r>
      <rPr>
        <b/>
        <sz val="14"/>
        <color indexed="10"/>
        <rFont val="MS UI Gothic"/>
        <family val="3"/>
      </rPr>
      <t>zhan</t>
    </r>
    <r>
      <rPr>
        <sz val="14"/>
        <color indexed="10"/>
        <rFont val="MS UI Gothic"/>
        <family val="3"/>
      </rPr>
      <t>3</t>
    </r>
    <r>
      <rPr>
        <sz val="14"/>
        <rFont val="MS UI Gothic"/>
        <family val="3"/>
      </rPr>
      <t xml:space="preserve"> lan3</t>
    </r>
  </si>
  <si>
    <t>zhao找3</t>
  </si>
  <si>
    <t>找</t>
  </si>
  <si>
    <t>捜</t>
  </si>
  <si>
    <t>zhao3</t>
  </si>
  <si>
    <t>捜す</t>
  </si>
  <si>
    <t>zhang掌3</t>
  </si>
  <si>
    <t>掌</t>
  </si>
  <si>
    <t>掌握</t>
  </si>
  <si>
    <t>zhang3 wo4</t>
  </si>
  <si>
    <t>掌握する</t>
    <rPh sb="0" eb="2">
      <t>ショウアク</t>
    </rPh>
    <phoneticPr fontId="9"/>
  </si>
  <si>
    <t>zhang涨3</t>
  </si>
  <si>
    <t>涨</t>
  </si>
  <si>
    <t>上涨</t>
  </si>
  <si>
    <t>shang4 zhang3</t>
  </si>
  <si>
    <t>値段、水位が上昇する</t>
  </si>
  <si>
    <t>zhang长3</t>
  </si>
  <si>
    <t>长</t>
  </si>
  <si>
    <t>長</t>
  </si>
  <si>
    <t>厂长</t>
  </si>
  <si>
    <r>
      <t>chang3</t>
    </r>
    <r>
      <rPr>
        <sz val="14"/>
        <rFont val="MS UI Gothic"/>
        <family val="3"/>
      </rPr>
      <t xml:space="preserve"> zhang3</t>
    </r>
  </si>
  <si>
    <t>工場長</t>
  </si>
  <si>
    <t>zhong种3</t>
  </si>
  <si>
    <t>种</t>
  </si>
  <si>
    <t>種</t>
  </si>
  <si>
    <t xml:space="preserve">一种 </t>
  </si>
  <si>
    <t>yi1 zhong3</t>
  </si>
  <si>
    <t>～の一種</t>
  </si>
  <si>
    <t>zhong肿3</t>
  </si>
  <si>
    <t>肿</t>
  </si>
  <si>
    <t>腫</t>
  </si>
  <si>
    <t>哭肿的双眼</t>
  </si>
  <si>
    <t>ku1 zhong3 de shuang1 yan3</t>
  </si>
  <si>
    <t>泣いてはれた眼</t>
    <rPh sb="0" eb="1">
      <t>ナ</t>
    </rPh>
    <rPh sb="6" eb="7">
      <t>メ</t>
    </rPh>
    <phoneticPr fontId="9"/>
  </si>
  <si>
    <t>zhe者3</t>
  </si>
  <si>
    <t>者</t>
  </si>
  <si>
    <t>或者</t>
  </si>
  <si>
    <t>zhen疹3</t>
  </si>
  <si>
    <t>疹</t>
  </si>
  <si>
    <t>风疹块</t>
  </si>
  <si>
    <t>feng1 zhen3 kuai4</t>
  </si>
  <si>
    <t>ジンマシン</t>
  </si>
  <si>
    <t>zhen诊3</t>
  </si>
  <si>
    <t>诊</t>
  </si>
  <si>
    <t>診</t>
  </si>
  <si>
    <t>诊断</t>
  </si>
  <si>
    <t>zhen3 duan4</t>
  </si>
  <si>
    <t>診断(する)</t>
    <rPh sb="0" eb="2">
      <t>シンダン</t>
    </rPh>
    <phoneticPr fontId="9"/>
  </si>
  <si>
    <t>zhen枕3</t>
  </si>
  <si>
    <t>枕</t>
  </si>
  <si>
    <t>枕头</t>
  </si>
  <si>
    <t>zhen3 tou0</t>
  </si>
  <si>
    <t>まくら</t>
  </si>
  <si>
    <t>zheng整3</t>
  </si>
  <si>
    <t>整</t>
  </si>
  <si>
    <t>调整</t>
  </si>
  <si>
    <t>tiao2 zheng3</t>
  </si>
  <si>
    <t>調整する</t>
    <rPh sb="0" eb="2">
      <t>チョウセイ</t>
    </rPh>
    <phoneticPr fontId="9"/>
  </si>
  <si>
    <t>zhi址3</t>
  </si>
  <si>
    <t>址</t>
  </si>
  <si>
    <t>地址</t>
  </si>
  <si>
    <t>di4 zhi3</t>
  </si>
  <si>
    <t>アドレス</t>
  </si>
  <si>
    <t>zhi纸3</t>
  </si>
  <si>
    <t>纸</t>
  </si>
  <si>
    <t>紙</t>
  </si>
  <si>
    <t>zhi只3</t>
  </si>
  <si>
    <t>只好</t>
  </si>
  <si>
    <r>
      <t>zhi3</t>
    </r>
    <r>
      <rPr>
        <sz val="14"/>
        <rFont val="MS UI Gothic"/>
        <family val="3"/>
      </rPr>
      <t xml:space="preserve"> hao3</t>
    </r>
  </si>
  <si>
    <t>仕方なく～する</t>
  </si>
  <si>
    <t>zhi指3</t>
  </si>
  <si>
    <t>指</t>
  </si>
  <si>
    <t>zhi3 jia0</t>
  </si>
  <si>
    <t>zhi止3</t>
  </si>
  <si>
    <t>止</t>
  </si>
  <si>
    <t>禁止</t>
  </si>
  <si>
    <t>jin4 zhi3</t>
  </si>
  <si>
    <t>禁止</t>
    <rPh sb="0" eb="2">
      <t>キンシ</t>
    </rPh>
    <phoneticPr fontId="9"/>
  </si>
  <si>
    <t>zhu主3</t>
  </si>
  <si>
    <t>主</t>
  </si>
  <si>
    <t>地主</t>
  </si>
  <si>
    <t>di4 zhu3</t>
  </si>
  <si>
    <t>地主</t>
    <rPh sb="0" eb="2">
      <t>ジヌシ</t>
    </rPh>
    <phoneticPr fontId="9"/>
  </si>
  <si>
    <t>zhu嘱3</t>
  </si>
  <si>
    <t>嘱</t>
  </si>
  <si>
    <t>嘱咐</t>
  </si>
  <si>
    <t>zhu3 fu0</t>
  </si>
  <si>
    <t>言い聞かせる</t>
    <rPh sb="0" eb="1">
      <t>イ</t>
    </rPh>
    <rPh sb="2" eb="3">
      <t>キ</t>
    </rPh>
    <phoneticPr fontId="9"/>
  </si>
  <si>
    <t>zhu煮3</t>
  </si>
  <si>
    <t>煮</t>
  </si>
  <si>
    <t>水煮鱼</t>
  </si>
  <si>
    <r>
      <rPr>
        <b/>
        <sz val="14"/>
        <color indexed="10"/>
        <rFont val="MS UI Gothic"/>
        <family val="3"/>
      </rPr>
      <t>shui3</t>
    </r>
    <r>
      <rPr>
        <sz val="14"/>
        <rFont val="MS UI Gothic"/>
        <family val="3"/>
      </rPr>
      <t xml:space="preserve"> zhu3 yu2</t>
    </r>
  </si>
  <si>
    <t>魚の辛子煮</t>
    <rPh sb="0" eb="1">
      <t>サカナ</t>
    </rPh>
    <rPh sb="2" eb="4">
      <t>カラシ</t>
    </rPh>
    <rPh sb="4" eb="5">
      <t>ニ</t>
    </rPh>
    <phoneticPr fontId="9"/>
  </si>
  <si>
    <t>zhuan转3</t>
  </si>
  <si>
    <t>转</t>
  </si>
  <si>
    <t>転</t>
  </si>
  <si>
    <t>回转</t>
  </si>
  <si>
    <t>hui2 zhuan3</t>
  </si>
  <si>
    <t>向きを変える、回転する</t>
    <rPh sb="0" eb="1">
      <t>ム</t>
    </rPh>
    <rPh sb="3" eb="4">
      <t>カ</t>
    </rPh>
    <rPh sb="7" eb="9">
      <t>カイテン</t>
    </rPh>
    <phoneticPr fontId="9"/>
  </si>
  <si>
    <t>zhun准3</t>
  </si>
  <si>
    <t>准</t>
  </si>
  <si>
    <t>準</t>
  </si>
  <si>
    <t>准备</t>
  </si>
  <si>
    <t>zhun3 bei4</t>
  </si>
  <si>
    <t>zha榨4</t>
  </si>
  <si>
    <t>榨</t>
  </si>
  <si>
    <t>搾</t>
  </si>
  <si>
    <t>现榨的</t>
  </si>
  <si>
    <t>xian4 zha4 de0</t>
  </si>
  <si>
    <t>今搾った</t>
    <rPh sb="0" eb="1">
      <t>イマ</t>
    </rPh>
    <rPh sb="1" eb="2">
      <t>シボ</t>
    </rPh>
    <phoneticPr fontId="9"/>
  </si>
  <si>
    <t>zhai债4</t>
  </si>
  <si>
    <t>债</t>
  </si>
  <si>
    <t>債</t>
  </si>
  <si>
    <t>债务</t>
  </si>
  <si>
    <t>zhai4 wu4</t>
  </si>
  <si>
    <t>債務、負債</t>
    <rPh sb="0" eb="2">
      <t>サイム</t>
    </rPh>
    <rPh sb="3" eb="5">
      <t>フサイ</t>
    </rPh>
    <phoneticPr fontId="9"/>
  </si>
  <si>
    <t>zhan战4</t>
  </si>
  <si>
    <t>战</t>
  </si>
  <si>
    <t>戦</t>
  </si>
  <si>
    <t>战争</t>
  </si>
  <si>
    <t>zhan4 zheng1</t>
  </si>
  <si>
    <t>戦争</t>
    <rPh sb="0" eb="2">
      <t>センソウ</t>
    </rPh>
    <phoneticPr fontId="9"/>
  </si>
  <si>
    <t>zhan占4</t>
  </si>
  <si>
    <t>占</t>
  </si>
  <si>
    <t>占领</t>
  </si>
  <si>
    <t>zhan4 ling3</t>
  </si>
  <si>
    <t>占領する</t>
  </si>
  <si>
    <t>zhan站4</t>
  </si>
  <si>
    <t>站</t>
  </si>
  <si>
    <t>駅</t>
  </si>
  <si>
    <t>车站</t>
  </si>
  <si>
    <t>che1 zhan4</t>
  </si>
  <si>
    <t>駅、停留所</t>
    <rPh sb="0" eb="1">
      <t>エキ</t>
    </rPh>
    <rPh sb="2" eb="4">
      <t>テイリュウ</t>
    </rPh>
    <rPh sb="4" eb="5">
      <t>ショ</t>
    </rPh>
    <phoneticPr fontId="9"/>
  </si>
  <si>
    <t>zhao照4</t>
  </si>
  <si>
    <t>照</t>
  </si>
  <si>
    <t>护照</t>
  </si>
  <si>
    <t>zhao兆4</t>
  </si>
  <si>
    <t>兆</t>
  </si>
  <si>
    <t>兆赫</t>
  </si>
  <si>
    <t>zhao4 he4</t>
  </si>
  <si>
    <t>メガヘルツ　</t>
  </si>
  <si>
    <t>zhao罩4</t>
  </si>
  <si>
    <t>罩</t>
  </si>
  <si>
    <t>マスク</t>
  </si>
  <si>
    <t>口罩</t>
  </si>
  <si>
    <t>kou3 zhao4</t>
  </si>
  <si>
    <t>zhang障4</t>
  </si>
  <si>
    <t>障</t>
  </si>
  <si>
    <t>保障</t>
  </si>
  <si>
    <t>bao3 zhang4</t>
  </si>
  <si>
    <t>保障</t>
    <rPh sb="0" eb="2">
      <t>ホショウ</t>
    </rPh>
    <phoneticPr fontId="9"/>
  </si>
  <si>
    <t>zhang丈4</t>
  </si>
  <si>
    <t>丈</t>
  </si>
  <si>
    <t>丈夫</t>
  </si>
  <si>
    <t>zhang4 fu0</t>
  </si>
  <si>
    <t>夫</t>
    <rPh sb="0" eb="1">
      <t>オット</t>
    </rPh>
    <phoneticPr fontId="9"/>
  </si>
  <si>
    <t>zhang账4</t>
  </si>
  <si>
    <t>账</t>
  </si>
  <si>
    <t>结账</t>
  </si>
  <si>
    <t>jie2 zhang4</t>
  </si>
  <si>
    <t>勘定、決算をする</t>
  </si>
  <si>
    <t>zhang帐4</t>
  </si>
  <si>
    <t>帐</t>
  </si>
  <si>
    <t>帳</t>
  </si>
  <si>
    <t>帐子</t>
  </si>
  <si>
    <t>zhang4 zi0</t>
  </si>
  <si>
    <t>幕、カーテン</t>
    <rPh sb="0" eb="1">
      <t>マク</t>
    </rPh>
    <phoneticPr fontId="9"/>
  </si>
  <si>
    <t>zhang杖4</t>
  </si>
  <si>
    <t>杖</t>
  </si>
  <si>
    <t>手杖</t>
  </si>
  <si>
    <t>shou3 zhang4</t>
  </si>
  <si>
    <t>ステッキ、杖</t>
    <rPh sb="5" eb="6">
      <t>ツエ</t>
    </rPh>
    <phoneticPr fontId="9"/>
  </si>
  <si>
    <t>zhou皱4</t>
  </si>
  <si>
    <t>皱</t>
  </si>
  <si>
    <t>皱纹</t>
  </si>
  <si>
    <t>zhong众4</t>
  </si>
  <si>
    <t>众</t>
  </si>
  <si>
    <t>与众不同</t>
  </si>
  <si>
    <t>zhong重4</t>
  </si>
  <si>
    <t>重</t>
  </si>
  <si>
    <t>重大</t>
  </si>
  <si>
    <t>zhong4 da4</t>
  </si>
  <si>
    <t>重大である</t>
    <rPh sb="0" eb="2">
      <t>ジュウダイ</t>
    </rPh>
    <phoneticPr fontId="9"/>
  </si>
  <si>
    <t>zhong中4</t>
  </si>
  <si>
    <t xml:space="preserve">中毒 </t>
  </si>
  <si>
    <t>zhong4 du2</t>
  </si>
  <si>
    <t>zhong种4</t>
  </si>
  <si>
    <t>种树</t>
  </si>
  <si>
    <t>zhong4 shu4</t>
  </si>
  <si>
    <t>木を植える</t>
    <rPh sb="0" eb="1">
      <t>キ</t>
    </rPh>
    <rPh sb="2" eb="3">
      <t>ウ</t>
    </rPh>
    <phoneticPr fontId="9"/>
  </si>
  <si>
    <t>zhe这4</t>
  </si>
  <si>
    <t>这</t>
  </si>
  <si>
    <t>这些</t>
  </si>
  <si>
    <t>zhe4 xie1</t>
  </si>
  <si>
    <t>これら</t>
  </si>
  <si>
    <t>zhe浙4</t>
  </si>
  <si>
    <t>浙</t>
  </si>
  <si>
    <t>浙江</t>
  </si>
  <si>
    <t>zhe4 jiang1</t>
  </si>
  <si>
    <t>せっこう省</t>
    <rPh sb="4" eb="5">
      <t>ショウ</t>
    </rPh>
    <phoneticPr fontId="9"/>
  </si>
  <si>
    <t>zhen阵4</t>
  </si>
  <si>
    <t>阵</t>
  </si>
  <si>
    <t>陣</t>
  </si>
  <si>
    <t>雷阵雨</t>
  </si>
  <si>
    <t>zhen振4</t>
  </si>
  <si>
    <t>振</t>
  </si>
  <si>
    <t>振动</t>
  </si>
  <si>
    <t>zhen4 dong4</t>
  </si>
  <si>
    <t>振動</t>
    <rPh sb="0" eb="2">
      <t>シンドウ</t>
    </rPh>
    <phoneticPr fontId="9"/>
  </si>
  <si>
    <t>zhen圳4</t>
  </si>
  <si>
    <t>圳</t>
  </si>
  <si>
    <t>深圳</t>
  </si>
  <si>
    <t>shen1 zhen4</t>
  </si>
  <si>
    <t>zhen震4</t>
  </si>
  <si>
    <t>震</t>
  </si>
  <si>
    <t>地震</t>
  </si>
  <si>
    <t>di4 zhen4</t>
  </si>
  <si>
    <t>地震</t>
    <rPh sb="0" eb="2">
      <t>ジシン</t>
    </rPh>
    <phoneticPr fontId="9"/>
  </si>
  <si>
    <t>zheng正4</t>
  </si>
  <si>
    <t>正</t>
  </si>
  <si>
    <t>真正</t>
  </si>
  <si>
    <t>zhen1 zheng4</t>
  </si>
  <si>
    <t>正真正銘の</t>
    <rPh sb="0" eb="2">
      <t>ショウシン</t>
    </rPh>
    <rPh sb="2" eb="4">
      <t>ショウメイ</t>
    </rPh>
    <phoneticPr fontId="9"/>
  </si>
  <si>
    <t>zheng症4</t>
  </si>
  <si>
    <t>症</t>
  </si>
  <si>
    <t>症状</t>
    <rPh sb="0" eb="2">
      <t>ショウジョウ</t>
    </rPh>
    <phoneticPr fontId="9"/>
  </si>
  <si>
    <t>症状</t>
  </si>
  <si>
    <t>zheng4 zhuang4</t>
  </si>
  <si>
    <t>zheng证4</t>
  </si>
  <si>
    <t>证</t>
  </si>
  <si>
    <t>証</t>
  </si>
  <si>
    <t>签证</t>
  </si>
  <si>
    <t>qian1 zheng4</t>
  </si>
  <si>
    <t>zheng政4</t>
  </si>
  <si>
    <t>政</t>
  </si>
  <si>
    <t>政策</t>
  </si>
  <si>
    <t>zheng4 ce4</t>
  </si>
  <si>
    <t>政策</t>
  </si>
  <si>
    <t>zheng挣4</t>
  </si>
  <si>
    <t>挣</t>
  </si>
  <si>
    <t>挣脱枷锁</t>
  </si>
  <si>
    <t>zhi置4</t>
  </si>
  <si>
    <t>置</t>
  </si>
  <si>
    <t>置换</t>
  </si>
  <si>
    <t>zhi4 huan0</t>
  </si>
  <si>
    <t>置き換える</t>
    <rPh sb="0" eb="1">
      <t>オ</t>
    </rPh>
    <rPh sb="2" eb="3">
      <t>カ</t>
    </rPh>
    <phoneticPr fontId="9"/>
  </si>
  <si>
    <t>zhi志4</t>
  </si>
  <si>
    <t>志</t>
  </si>
  <si>
    <t>杂志</t>
  </si>
  <si>
    <t>za2 zhi4</t>
  </si>
  <si>
    <t>雑誌</t>
  </si>
  <si>
    <t>zhi制4</t>
  </si>
  <si>
    <t>制</t>
  </si>
  <si>
    <t>限制</t>
  </si>
  <si>
    <t>zhi质4</t>
  </si>
  <si>
    <t>质</t>
  </si>
  <si>
    <t>質</t>
  </si>
  <si>
    <t>质量</t>
  </si>
  <si>
    <t>zhi4 liang4</t>
  </si>
  <si>
    <t>品質</t>
    <rPh sb="0" eb="2">
      <t>ヒンシツ</t>
    </rPh>
    <phoneticPr fontId="9"/>
  </si>
  <si>
    <t>zhi治4</t>
  </si>
  <si>
    <t>治</t>
  </si>
  <si>
    <t>治国</t>
  </si>
  <si>
    <t>zhi4 guo2</t>
  </si>
  <si>
    <t>国を治める</t>
    <rPh sb="0" eb="1">
      <t>クニ</t>
    </rPh>
    <rPh sb="2" eb="3">
      <t>オサ</t>
    </rPh>
    <phoneticPr fontId="9"/>
  </si>
  <si>
    <t>zhi至4</t>
  </si>
  <si>
    <t>至</t>
  </si>
  <si>
    <t>zhi4</t>
  </si>
  <si>
    <t>至る</t>
    <rPh sb="0" eb="1">
      <t>イタ</t>
    </rPh>
    <phoneticPr fontId="9"/>
  </si>
  <si>
    <t>zhi致4</t>
  </si>
  <si>
    <t>致</t>
  </si>
  <si>
    <t>一致</t>
  </si>
  <si>
    <r>
      <t xml:space="preserve">yi2 </t>
    </r>
    <r>
      <rPr>
        <sz val="14"/>
        <rFont val="MS UI Gothic"/>
        <family val="3"/>
      </rPr>
      <t>zhi4</t>
    </r>
  </si>
  <si>
    <t>一致する</t>
    <rPh sb="0" eb="2">
      <t>イッチ</t>
    </rPh>
    <phoneticPr fontId="9"/>
  </si>
  <si>
    <t>zhu著4</t>
  </si>
  <si>
    <t>著</t>
  </si>
  <si>
    <t>著名</t>
  </si>
  <si>
    <t>zhu4 ming2</t>
  </si>
  <si>
    <t>有名な、著名な</t>
  </si>
  <si>
    <t>zhu助4</t>
  </si>
  <si>
    <t>助</t>
  </si>
  <si>
    <t>帮助</t>
  </si>
  <si>
    <t>bang1 zhu4</t>
  </si>
  <si>
    <t>zhu注4</t>
  </si>
  <si>
    <t>注</t>
  </si>
  <si>
    <t>注意</t>
  </si>
  <si>
    <t>zhu4 yi4</t>
  </si>
  <si>
    <t>注意</t>
    <rPh sb="0" eb="2">
      <t>チュウイ</t>
    </rPh>
    <phoneticPr fontId="9"/>
  </si>
  <si>
    <t>zhu住4</t>
  </si>
  <si>
    <t>住</t>
  </si>
  <si>
    <t>住宅</t>
  </si>
  <si>
    <t>zhu4 zhai2</t>
  </si>
  <si>
    <t>zhu柱4</t>
  </si>
  <si>
    <t>柱</t>
  </si>
  <si>
    <t>支柱</t>
    <rPh sb="0" eb="2">
      <t>シチュウ</t>
    </rPh>
    <phoneticPr fontId="9"/>
  </si>
  <si>
    <t>zhi1 zhu4</t>
  </si>
  <si>
    <t>zhu筑4</t>
  </si>
  <si>
    <t>筑</t>
  </si>
  <si>
    <t>築</t>
  </si>
  <si>
    <t>建筑</t>
  </si>
  <si>
    <t>jian4 zhu4</t>
  </si>
  <si>
    <t>建築</t>
    <rPh sb="0" eb="2">
      <t>ケンチク</t>
    </rPh>
    <phoneticPr fontId="9"/>
  </si>
  <si>
    <t>zhu祝4</t>
  </si>
  <si>
    <t>祝</t>
  </si>
  <si>
    <t>祝福</t>
  </si>
  <si>
    <t>zhu4 fu2</t>
  </si>
  <si>
    <t>祝福する</t>
    <rPh sb="0" eb="2">
      <t>シュクフク</t>
    </rPh>
    <phoneticPr fontId="9"/>
  </si>
  <si>
    <t>zhuan转4</t>
  </si>
  <si>
    <t>转动</t>
  </si>
  <si>
    <t>zhuan4 dong4</t>
  </si>
  <si>
    <t>ぐるぐる回る、回す</t>
    <rPh sb="4" eb="5">
      <t>マワ</t>
    </rPh>
    <rPh sb="7" eb="8">
      <t>マワ</t>
    </rPh>
    <phoneticPr fontId="9"/>
  </si>
  <si>
    <t>zhuan赚4</t>
  </si>
  <si>
    <t>赚</t>
  </si>
  <si>
    <t>赚钱</t>
  </si>
  <si>
    <t>zhuan4 qian2</t>
  </si>
  <si>
    <t>金が儲かる</t>
  </si>
  <si>
    <t>zhui坠4</t>
  </si>
  <si>
    <t>坠</t>
  </si>
  <si>
    <t>墜</t>
  </si>
  <si>
    <t>墜落する</t>
    <rPh sb="0" eb="2">
      <t>ツイラク</t>
    </rPh>
    <phoneticPr fontId="9"/>
  </si>
  <si>
    <t>坠落</t>
  </si>
  <si>
    <t>zhui4 luo4</t>
  </si>
  <si>
    <t>zhuang壮4</t>
  </si>
  <si>
    <t>壮</t>
  </si>
  <si>
    <t>强壮</t>
  </si>
  <si>
    <t xml:space="preserve">qiang2 zhuang4 </t>
  </si>
  <si>
    <t>身体が丈夫になる</t>
    <rPh sb="0" eb="2">
      <t>カラダ</t>
    </rPh>
    <rPh sb="3" eb="5">
      <t>ジョウブ</t>
    </rPh>
    <phoneticPr fontId="9"/>
  </si>
  <si>
    <t>zhuang撞4</t>
  </si>
  <si>
    <t>撞</t>
  </si>
  <si>
    <t>撞墙</t>
  </si>
  <si>
    <t xml:space="preserve">zhuang4 qiang2 </t>
  </si>
  <si>
    <t>壁にぶつかる、行き詰まる</t>
    <rPh sb="0" eb="1">
      <t>カベ</t>
    </rPh>
    <rPh sb="7" eb="8">
      <t>ユ</t>
    </rPh>
    <rPh sb="9" eb="10">
      <t>ヅ</t>
    </rPh>
    <phoneticPr fontId="9"/>
  </si>
  <si>
    <t>zhuang状4</t>
  </si>
  <si>
    <t>状</t>
  </si>
  <si>
    <t>状况</t>
  </si>
  <si>
    <t>zhuang4 kuang4</t>
  </si>
  <si>
    <t>状況</t>
    <rPh sb="0" eb="2">
      <t>ジョウキョウ</t>
    </rPh>
    <phoneticPr fontId="9"/>
  </si>
  <si>
    <t>cha叉1</t>
  </si>
  <si>
    <t>叉</t>
  </si>
  <si>
    <t>叉子</t>
  </si>
  <si>
    <t>cha1 zi0</t>
  </si>
  <si>
    <t>cha插1</t>
  </si>
  <si>
    <t>插</t>
  </si>
  <si>
    <t>挿</t>
  </si>
  <si>
    <t>插座</t>
  </si>
  <si>
    <t>cha1 zuo4</t>
  </si>
  <si>
    <t>コンセント</t>
  </si>
  <si>
    <t>cha差1</t>
  </si>
  <si>
    <t>差</t>
  </si>
  <si>
    <t>差错</t>
  </si>
  <si>
    <t>cha1 cuo4</t>
  </si>
  <si>
    <t>過ち、間違い
（具体的な事柄、仕事）</t>
  </si>
  <si>
    <t>chai拆1</t>
  </si>
  <si>
    <t>拆</t>
  </si>
  <si>
    <t>拆封</t>
  </si>
  <si>
    <t>chai1 feng1</t>
  </si>
  <si>
    <t>封を切る、開封する</t>
    <rPh sb="0" eb="1">
      <t>フウ</t>
    </rPh>
    <rPh sb="2" eb="3">
      <t>キ</t>
    </rPh>
    <rPh sb="5" eb="7">
      <t>カイフウ</t>
    </rPh>
    <phoneticPr fontId="9"/>
  </si>
  <si>
    <t>chai差1</t>
  </si>
  <si>
    <t>出差</t>
  </si>
  <si>
    <t>chu1 chai1</t>
  </si>
  <si>
    <t>出張</t>
    <rPh sb="0" eb="2">
      <t>シュッチョウ</t>
    </rPh>
    <phoneticPr fontId="9"/>
  </si>
  <si>
    <t>chao超1</t>
  </si>
  <si>
    <t>超</t>
  </si>
  <si>
    <t>超市</t>
  </si>
  <si>
    <t>chao1 shi4</t>
  </si>
  <si>
    <t>ス－パーマーッケト</t>
  </si>
  <si>
    <r>
      <t>chao</t>
    </r>
    <r>
      <rPr>
        <sz val="9"/>
        <color indexed="60"/>
        <rFont val="FangSong"/>
        <family val="3"/>
      </rPr>
      <t>钞</t>
    </r>
    <r>
      <rPr>
        <sz val="9"/>
        <color indexed="60"/>
        <rFont val="MS UI Gothic"/>
        <family val="3"/>
      </rPr>
      <t>1</t>
    </r>
  </si>
  <si>
    <t>钞</t>
  </si>
  <si>
    <t>紙幣、札</t>
    <rPh sb="0" eb="2">
      <t>シヘイ</t>
    </rPh>
    <rPh sb="3" eb="4">
      <t>サツ</t>
    </rPh>
    <phoneticPr fontId="9"/>
  </si>
  <si>
    <t>钞票</t>
  </si>
  <si>
    <t>chao1 piao4</t>
  </si>
  <si>
    <t>chao抄1</t>
  </si>
  <si>
    <t>抄</t>
  </si>
  <si>
    <t>抄笔记</t>
  </si>
  <si>
    <t>chao1 bi3 ji4</t>
  </si>
  <si>
    <t>ノートを写す</t>
    <rPh sb="4" eb="5">
      <t>ウツ</t>
    </rPh>
    <phoneticPr fontId="9"/>
  </si>
  <si>
    <t>chou抽1</t>
  </si>
  <si>
    <t>抽</t>
  </si>
  <si>
    <t>chou1 ti4</t>
  </si>
  <si>
    <t>chong充1</t>
  </si>
  <si>
    <t>充</t>
  </si>
  <si>
    <t>充分</t>
  </si>
  <si>
    <t>chong1 fen4</t>
  </si>
  <si>
    <t>十分、充分</t>
    <rPh sb="0" eb="2">
      <t>ジュウブン</t>
    </rPh>
    <rPh sb="3" eb="5">
      <t>ジュウブン</t>
    </rPh>
    <phoneticPr fontId="9"/>
  </si>
  <si>
    <t>chong冲1</t>
  </si>
  <si>
    <t>冲</t>
  </si>
  <si>
    <t>冲茶</t>
  </si>
  <si>
    <t>chong1 cha2</t>
  </si>
  <si>
    <t>che车1</t>
  </si>
  <si>
    <t>车</t>
  </si>
  <si>
    <t>車</t>
  </si>
  <si>
    <t xml:space="preserve">汽车 </t>
  </si>
  <si>
    <t>qi4 che1</t>
  </si>
  <si>
    <t>cheng撑1</t>
  </si>
  <si>
    <t>撑</t>
  </si>
  <si>
    <t>撑着下巴</t>
  </si>
  <si>
    <t>cheng1 zhe0 xia4 ba0</t>
  </si>
  <si>
    <t>ほうづえをつく</t>
  </si>
  <si>
    <t>cheng称1</t>
  </si>
  <si>
    <t>称</t>
  </si>
  <si>
    <t>称一下分量</t>
  </si>
  <si>
    <t>cheng1 yi2 xia4 fen4 liang0</t>
  </si>
  <si>
    <t>重さをはかってください</t>
    <rPh sb="0" eb="1">
      <t>オモ</t>
    </rPh>
    <phoneticPr fontId="9"/>
  </si>
  <si>
    <t>chi吃1</t>
  </si>
  <si>
    <t>吃</t>
  </si>
  <si>
    <t>吃饭</t>
  </si>
  <si>
    <t>chi1 fan4</t>
  </si>
  <si>
    <t>ご飯を食べる</t>
    <rPh sb="1" eb="2">
      <t>ハン</t>
    </rPh>
    <rPh sb="3" eb="4">
      <t>タ</t>
    </rPh>
    <phoneticPr fontId="9"/>
  </si>
  <si>
    <t>chi痴1</t>
  </si>
  <si>
    <t>痴</t>
  </si>
  <si>
    <t>痴子</t>
  </si>
  <si>
    <t>chi1 zi0</t>
  </si>
  <si>
    <t>ばか者、狂人</t>
    <rPh sb="2" eb="3">
      <t>モノ</t>
    </rPh>
    <rPh sb="4" eb="6">
      <t>キョウジン</t>
    </rPh>
    <phoneticPr fontId="9"/>
  </si>
  <si>
    <t>chu初1</t>
  </si>
  <si>
    <t>初</t>
  </si>
  <si>
    <t>初めて</t>
  </si>
  <si>
    <t>初次</t>
  </si>
  <si>
    <t>chu1 ci4</t>
  </si>
  <si>
    <t>chu出1</t>
  </si>
  <si>
    <t>出</t>
  </si>
  <si>
    <t>chuan穿1</t>
  </si>
  <si>
    <t>穿</t>
  </si>
  <si>
    <t>穿衣服</t>
  </si>
  <si>
    <t>chuan1 yi1 fu0</t>
  </si>
  <si>
    <t>服を着る</t>
    <rPh sb="0" eb="1">
      <t>フク</t>
    </rPh>
    <rPh sb="2" eb="3">
      <t>キ</t>
    </rPh>
    <phoneticPr fontId="9"/>
  </si>
  <si>
    <t>chuan川1</t>
  </si>
  <si>
    <t>川</t>
  </si>
  <si>
    <t>四川菜</t>
  </si>
  <si>
    <t>si4 chuan1 cai4</t>
  </si>
  <si>
    <t>四川料理</t>
  </si>
  <si>
    <t>chui吹1</t>
  </si>
  <si>
    <t>吹</t>
  </si>
  <si>
    <t>吹黑管</t>
  </si>
  <si>
    <t>chui1 hei1 guan3</t>
  </si>
  <si>
    <t>クラリネットを吹く</t>
    <rPh sb="7" eb="8">
      <t>フ</t>
    </rPh>
    <phoneticPr fontId="9"/>
  </si>
  <si>
    <t>chun春1</t>
  </si>
  <si>
    <t>春</t>
  </si>
  <si>
    <t>卖春</t>
  </si>
  <si>
    <t>mai4 chun1</t>
  </si>
  <si>
    <t>売春</t>
  </si>
  <si>
    <t>chuang窗1</t>
  </si>
  <si>
    <t>窗</t>
  </si>
  <si>
    <t>窓</t>
  </si>
  <si>
    <t>窗户</t>
  </si>
  <si>
    <t>chuang1 hu0</t>
  </si>
  <si>
    <t>cha察2</t>
  </si>
  <si>
    <t>察</t>
  </si>
  <si>
    <t>观察</t>
  </si>
  <si>
    <t>guan1 cha2</t>
  </si>
  <si>
    <t>観察する、様子を見る</t>
  </si>
  <si>
    <t>cha茶2</t>
  </si>
  <si>
    <t>茶</t>
  </si>
  <si>
    <t>绿茶</t>
  </si>
  <si>
    <t>cha查2</t>
  </si>
  <si>
    <t>查</t>
  </si>
  <si>
    <t>査</t>
  </si>
  <si>
    <t>检查</t>
  </si>
  <si>
    <t>jian3 cha2</t>
  </si>
  <si>
    <t>検査</t>
  </si>
  <si>
    <t>chan缠2</t>
  </si>
  <si>
    <t>缠</t>
  </si>
  <si>
    <t>来缠</t>
  </si>
  <si>
    <t>lai2 chan2</t>
  </si>
  <si>
    <t>からんでくる</t>
  </si>
  <si>
    <t>chao潮2</t>
  </si>
  <si>
    <t>潮</t>
  </si>
  <si>
    <t>潮流</t>
  </si>
  <si>
    <t>chao2 liu2</t>
  </si>
  <si>
    <t>時代の流れ、趨勢</t>
    <rPh sb="0" eb="2">
      <t>ジダイ</t>
    </rPh>
    <rPh sb="3" eb="4">
      <t>ナガ</t>
    </rPh>
    <rPh sb="6" eb="8">
      <t>スウセイ</t>
    </rPh>
    <phoneticPr fontId="9"/>
  </si>
  <si>
    <t>chao巢2</t>
  </si>
  <si>
    <t>巢</t>
  </si>
  <si>
    <t>巣</t>
  </si>
  <si>
    <t>鸟巢</t>
  </si>
  <si>
    <t>niao3 chao2</t>
  </si>
  <si>
    <t>北京の鳥の巣ドーム</t>
    <rPh sb="0" eb="2">
      <t>ペキン</t>
    </rPh>
    <rPh sb="3" eb="4">
      <t>トリ</t>
    </rPh>
    <rPh sb="5" eb="6">
      <t>ス</t>
    </rPh>
    <phoneticPr fontId="9"/>
  </si>
  <si>
    <t>chao朝2</t>
  </si>
  <si>
    <t>朝</t>
  </si>
  <si>
    <t>朝阳</t>
  </si>
  <si>
    <t>chao2 yang2</t>
  </si>
  <si>
    <t>太陽の方向に向いている</t>
    <rPh sb="0" eb="2">
      <t>タイヨウ</t>
    </rPh>
    <rPh sb="3" eb="5">
      <t>ホウコウ</t>
    </rPh>
    <rPh sb="6" eb="7">
      <t>ム</t>
    </rPh>
    <phoneticPr fontId="9"/>
  </si>
  <si>
    <t>chang常2</t>
  </si>
  <si>
    <t>常</t>
  </si>
  <si>
    <t xml:space="preserve">非常 </t>
  </si>
  <si>
    <t>chang长2</t>
  </si>
  <si>
    <t>延长</t>
  </si>
  <si>
    <t>yan2 chang2</t>
  </si>
  <si>
    <t>延長する、延ばす</t>
  </si>
  <si>
    <t>chang肠2</t>
  </si>
  <si>
    <t>肠</t>
  </si>
  <si>
    <t>腸</t>
  </si>
  <si>
    <t>肠子</t>
  </si>
  <si>
    <t>chang2 zi0</t>
  </si>
  <si>
    <t>chang尝2</t>
  </si>
  <si>
    <t>尝</t>
  </si>
  <si>
    <t>嘗</t>
  </si>
  <si>
    <t>尝咸淡</t>
  </si>
  <si>
    <t>chang2 xian2 dan4</t>
  </si>
  <si>
    <t>塩加減をみる</t>
    <rPh sb="0" eb="3">
      <t>シオカゲン</t>
    </rPh>
    <phoneticPr fontId="9"/>
  </si>
  <si>
    <t>chang偿2</t>
  </si>
  <si>
    <t>偿</t>
  </si>
  <si>
    <t>償</t>
  </si>
  <si>
    <t>无偿</t>
  </si>
  <si>
    <t>wu2 chang2</t>
  </si>
  <si>
    <t>無償</t>
  </si>
  <si>
    <t>chou绸2</t>
  </si>
  <si>
    <t>绸</t>
  </si>
  <si>
    <t>丝绸</t>
  </si>
  <si>
    <t>si1 chou2</t>
  </si>
  <si>
    <t>シルク</t>
  </si>
  <si>
    <t>chou筹2</t>
  </si>
  <si>
    <t>筹</t>
  </si>
  <si>
    <t>筹码</t>
  </si>
  <si>
    <t>chou2 ma3</t>
  </si>
  <si>
    <t>賭け事のチップ。点棒</t>
  </si>
  <si>
    <t>chou酬2</t>
  </si>
  <si>
    <t>酬</t>
  </si>
  <si>
    <t>应酬话</t>
  </si>
  <si>
    <t>ying4 chou0 hua4</t>
  </si>
  <si>
    <t>社交辞令、挨拶言葉</t>
    <rPh sb="0" eb="2">
      <t>シャコウ</t>
    </rPh>
    <rPh sb="2" eb="4">
      <t>ジレイ</t>
    </rPh>
    <rPh sb="5" eb="7">
      <t>アイサツ</t>
    </rPh>
    <rPh sb="7" eb="9">
      <t>コトバ</t>
    </rPh>
    <phoneticPr fontId="9"/>
  </si>
  <si>
    <t>chou愁2</t>
  </si>
  <si>
    <t>愁</t>
  </si>
  <si>
    <t>发愁</t>
  </si>
  <si>
    <t>fa1 chou2</t>
  </si>
  <si>
    <t>気がめいる、気が沈む</t>
  </si>
  <si>
    <t>chong虫2</t>
  </si>
  <si>
    <t>虫</t>
  </si>
  <si>
    <t>虫牙</t>
  </si>
  <si>
    <t>chong2 ya2</t>
  </si>
  <si>
    <t>虫歯</t>
  </si>
  <si>
    <t>chong重2</t>
  </si>
  <si>
    <t>重新</t>
  </si>
  <si>
    <t>chong2 xin1</t>
  </si>
  <si>
    <t>改めて、新たに,もう一度</t>
  </si>
  <si>
    <t>chen晨2</t>
  </si>
  <si>
    <t>晨</t>
  </si>
  <si>
    <t>朝早く</t>
  </si>
  <si>
    <t>凌晨</t>
  </si>
  <si>
    <t>ling2 chen2</t>
  </si>
  <si>
    <t>夜明け方</t>
  </si>
  <si>
    <t>chen尘2</t>
  </si>
  <si>
    <t>尘</t>
  </si>
  <si>
    <t>吸尘器</t>
  </si>
  <si>
    <t>xi1 chen2 qi4</t>
  </si>
  <si>
    <t>掃除機</t>
  </si>
  <si>
    <t>chen沉2</t>
  </si>
  <si>
    <t>沉</t>
  </si>
  <si>
    <t>沈</t>
  </si>
  <si>
    <t>沉默</t>
  </si>
  <si>
    <t>chen陈2</t>
  </si>
  <si>
    <t>陈</t>
  </si>
  <si>
    <t>陳</t>
  </si>
  <si>
    <t>陳列する</t>
    <rPh sb="0" eb="2">
      <t>チンレツ</t>
    </rPh>
    <phoneticPr fontId="9"/>
  </si>
  <si>
    <t>陈列</t>
  </si>
  <si>
    <t>chen2 lie4</t>
  </si>
  <si>
    <t>cheng橙2</t>
  </si>
  <si>
    <t>橙</t>
  </si>
  <si>
    <t>オレンジ</t>
  </si>
  <si>
    <t>橙子</t>
  </si>
  <si>
    <t>cheng2 zi0</t>
  </si>
  <si>
    <t>cheng城2</t>
  </si>
  <si>
    <t>城</t>
  </si>
  <si>
    <t>水城</t>
  </si>
  <si>
    <t>shui3 cheng2</t>
  </si>
  <si>
    <t>水城</t>
    <rPh sb="0" eb="1">
      <t>ミズ</t>
    </rPh>
    <rPh sb="1" eb="2">
      <t>シロ</t>
    </rPh>
    <phoneticPr fontId="9"/>
  </si>
  <si>
    <t>cheng成2</t>
  </si>
  <si>
    <t>成</t>
  </si>
  <si>
    <t>cheng诚2</t>
  </si>
  <si>
    <t>诚</t>
  </si>
  <si>
    <t>誠</t>
  </si>
  <si>
    <t>诚意</t>
  </si>
  <si>
    <t>cheng2 yi4</t>
  </si>
  <si>
    <t>誠意</t>
    <rPh sb="0" eb="2">
      <t>セイイ</t>
    </rPh>
    <phoneticPr fontId="9"/>
  </si>
  <si>
    <t>cheng承2</t>
  </si>
  <si>
    <t>承</t>
  </si>
  <si>
    <t>承认</t>
  </si>
  <si>
    <t>cheng2 ren4</t>
  </si>
  <si>
    <t>承認</t>
  </si>
  <si>
    <t>cheng程2</t>
  </si>
  <si>
    <t>程</t>
  </si>
  <si>
    <t>工程</t>
  </si>
  <si>
    <t>gong1cheng2</t>
  </si>
  <si>
    <t>工程</t>
    <rPh sb="0" eb="2">
      <t>コウテイ</t>
    </rPh>
    <phoneticPr fontId="9"/>
  </si>
  <si>
    <t>cheng乘2</t>
  </si>
  <si>
    <t>乘</t>
  </si>
  <si>
    <t>乗</t>
  </si>
  <si>
    <t>乘车</t>
  </si>
  <si>
    <r>
      <t>cheng2 che1</t>
    </r>
  </si>
  <si>
    <t>車に乗る</t>
    <rPh sb="0" eb="1">
      <t>クルマ</t>
    </rPh>
    <rPh sb="2" eb="3">
      <t>ノ</t>
    </rPh>
    <phoneticPr fontId="9"/>
  </si>
  <si>
    <t>chi池2</t>
  </si>
  <si>
    <t>池塘</t>
  </si>
  <si>
    <t>chi持2</t>
  </si>
  <si>
    <t>持</t>
  </si>
  <si>
    <t>坚持</t>
  </si>
  <si>
    <t>jian1 chi2</t>
  </si>
  <si>
    <t>あくまで頑張る。守り通す</t>
  </si>
  <si>
    <t>chi迟2</t>
  </si>
  <si>
    <t>迟</t>
  </si>
  <si>
    <t>遅</t>
  </si>
  <si>
    <t>遅らせる、延ばす</t>
  </si>
  <si>
    <t>chu厨2</t>
  </si>
  <si>
    <t>厨</t>
  </si>
  <si>
    <t>厨房</t>
  </si>
  <si>
    <t>chu2 fang2</t>
  </si>
  <si>
    <t>台所</t>
  </si>
  <si>
    <t>chu橱2</t>
  </si>
  <si>
    <t>橱</t>
  </si>
  <si>
    <t>橱窗</t>
  </si>
  <si>
    <t>chu2 chuang1</t>
  </si>
  <si>
    <t>ショーウインドウ</t>
  </si>
  <si>
    <t>chu除2</t>
  </si>
  <si>
    <t>除</t>
  </si>
  <si>
    <t>解除</t>
  </si>
  <si>
    <t>jie3 chu2</t>
  </si>
  <si>
    <t>解除（する）</t>
    <rPh sb="0" eb="2">
      <t>カイジョ</t>
    </rPh>
    <phoneticPr fontId="9"/>
  </si>
  <si>
    <t>chuan传2</t>
  </si>
  <si>
    <t>传</t>
  </si>
  <si>
    <t>伝</t>
  </si>
  <si>
    <t>传真</t>
  </si>
  <si>
    <t>chuan2 zhen1</t>
  </si>
  <si>
    <t>ファックス</t>
  </si>
  <si>
    <t>chuan船2</t>
  </si>
  <si>
    <t>船</t>
  </si>
  <si>
    <t>船上交货</t>
  </si>
  <si>
    <t>chuan2 shang4 jiao1 huo4</t>
  </si>
  <si>
    <t>FOB</t>
  </si>
  <si>
    <t>chun唇2</t>
  </si>
  <si>
    <t>唇</t>
  </si>
  <si>
    <t>嘴唇</t>
  </si>
  <si>
    <t>zui3 chun2</t>
  </si>
  <si>
    <t>chun纯2</t>
  </si>
  <si>
    <t>纯</t>
  </si>
  <si>
    <t>純</t>
  </si>
  <si>
    <t>纯金</t>
  </si>
  <si>
    <t>chun2 jin1</t>
  </si>
  <si>
    <t>純金</t>
    <rPh sb="0" eb="2">
      <t>ジュンキン</t>
    </rPh>
    <phoneticPr fontId="9"/>
  </si>
  <si>
    <r>
      <t>chun醇</t>
    </r>
    <r>
      <rPr>
        <sz val="9"/>
        <color indexed="10"/>
        <rFont val="MS UI Gothic"/>
        <family val="3"/>
      </rPr>
      <t>2</t>
    </r>
  </si>
  <si>
    <t>醇</t>
  </si>
  <si>
    <t>无醇啤酒</t>
  </si>
  <si>
    <t xml:space="preserve">wu2 chun2 pi2 jiu3 </t>
  </si>
  <si>
    <t>ノンアルコールビール</t>
  </si>
  <si>
    <t>chuang床2</t>
  </si>
  <si>
    <t>床</t>
  </si>
  <si>
    <t>起床</t>
  </si>
  <si>
    <t>qi3 chuang 2</t>
  </si>
  <si>
    <t>起床する</t>
    <rPh sb="0" eb="2">
      <t>キショウ</t>
    </rPh>
    <phoneticPr fontId="9"/>
  </si>
  <si>
    <t>chan产3</t>
  </si>
  <si>
    <t>产</t>
  </si>
  <si>
    <t>産</t>
  </si>
  <si>
    <t>特产</t>
  </si>
  <si>
    <t>te4 chan3</t>
  </si>
  <si>
    <t>特産</t>
  </si>
  <si>
    <t>chao炒3</t>
  </si>
  <si>
    <t>炒</t>
  </si>
  <si>
    <t>清炒虾仁</t>
  </si>
  <si>
    <t>qing1 chao3 xia1 ren2</t>
  </si>
  <si>
    <t>えびのむき身の炒め物</t>
  </si>
  <si>
    <t>chao吵3</t>
  </si>
  <si>
    <t>吵</t>
  </si>
  <si>
    <t>吵架</t>
  </si>
  <si>
    <t>chao3 jia4</t>
  </si>
  <si>
    <t>口論する、</t>
  </si>
  <si>
    <t>chang敞3</t>
  </si>
  <si>
    <t>敞</t>
  </si>
  <si>
    <t>宽敞</t>
  </si>
  <si>
    <t>kuan1 chang0</t>
  </si>
  <si>
    <t>建物の内部空間が広々している</t>
    <rPh sb="0" eb="2">
      <t>タテモノ</t>
    </rPh>
    <rPh sb="3" eb="5">
      <t>ナイブ</t>
    </rPh>
    <rPh sb="5" eb="7">
      <t>クウカン</t>
    </rPh>
    <rPh sb="8" eb="10">
      <t>ヒロビロ</t>
    </rPh>
    <phoneticPr fontId="9"/>
  </si>
  <si>
    <t>chang厂3</t>
  </si>
  <si>
    <t>厂</t>
  </si>
  <si>
    <t>廠</t>
  </si>
  <si>
    <t>工場</t>
  </si>
  <si>
    <t>工厂</t>
  </si>
  <si>
    <t>gong1 chang3</t>
  </si>
  <si>
    <t>chang场3</t>
  </si>
  <si>
    <t>场</t>
  </si>
  <si>
    <t>場</t>
  </si>
  <si>
    <r>
      <rPr>
        <b/>
        <sz val="14"/>
        <color indexed="10"/>
        <rFont val="MS UI Gothic"/>
        <family val="3"/>
      </rPr>
      <t>guang3</t>
    </r>
    <r>
      <rPr>
        <sz val="14"/>
        <rFont val="MS UI Gothic"/>
        <family val="3"/>
      </rPr>
      <t xml:space="preserve"> chang3</t>
    </r>
  </si>
  <si>
    <t>chou丑3</t>
  </si>
  <si>
    <t>丑</t>
  </si>
  <si>
    <t>现丑</t>
  </si>
  <si>
    <t>恥をさらす</t>
  </si>
  <si>
    <t>chong宠3</t>
  </si>
  <si>
    <t>宠</t>
  </si>
  <si>
    <t>寵</t>
  </si>
  <si>
    <t>宠物</t>
  </si>
  <si>
    <t>chong3 wu4</t>
  </si>
  <si>
    <t>ペット</t>
  </si>
  <si>
    <t>chi侈3</t>
  </si>
  <si>
    <t>侈</t>
  </si>
  <si>
    <t>奢侈</t>
  </si>
  <si>
    <t>she1 chi3</t>
  </si>
  <si>
    <t>贅沢である</t>
  </si>
  <si>
    <t>chi齿3</t>
  </si>
  <si>
    <t>齿</t>
  </si>
  <si>
    <t>歯</t>
  </si>
  <si>
    <t>牙齿</t>
  </si>
  <si>
    <t>ya2 chi3</t>
  </si>
  <si>
    <t>chi尺3</t>
  </si>
  <si>
    <t>尺</t>
  </si>
  <si>
    <t>尺子</t>
  </si>
  <si>
    <t>chi3 zi0</t>
  </si>
  <si>
    <t>物差し</t>
  </si>
  <si>
    <t>chu础3</t>
  </si>
  <si>
    <t>础</t>
  </si>
  <si>
    <t>礎</t>
  </si>
  <si>
    <t>基础</t>
  </si>
  <si>
    <t>ji1 chu3</t>
  </si>
  <si>
    <t>基礎</t>
  </si>
  <si>
    <t>chu处3</t>
  </si>
  <si>
    <t>处</t>
  </si>
  <si>
    <t>処</t>
  </si>
  <si>
    <t>处理</t>
  </si>
  <si>
    <r>
      <t>chu3</t>
    </r>
    <r>
      <rPr>
        <sz val="14"/>
        <rFont val="MS UI Gothic"/>
        <family val="3"/>
      </rPr>
      <t xml:space="preserve"> li3</t>
    </r>
  </si>
  <si>
    <t>処理する、解決する</t>
  </si>
  <si>
    <t>chu楚3</t>
  </si>
  <si>
    <t>楚</t>
  </si>
  <si>
    <t>清楚</t>
  </si>
  <si>
    <t>qing1 chu0</t>
  </si>
  <si>
    <t>明らかである</t>
  </si>
  <si>
    <t>chu储3</t>
  </si>
  <si>
    <t>储</t>
  </si>
  <si>
    <t>儲</t>
  </si>
  <si>
    <t>储蓄</t>
  </si>
  <si>
    <t>chu3 xu4</t>
  </si>
  <si>
    <t>cha差4</t>
  </si>
  <si>
    <t>差不多</t>
  </si>
  <si>
    <t>cha4 bu duo1</t>
  </si>
  <si>
    <t>たいてい</t>
  </si>
  <si>
    <t>chang畅4</t>
  </si>
  <si>
    <t>畅</t>
  </si>
  <si>
    <t>暢</t>
  </si>
  <si>
    <t>畅销</t>
  </si>
  <si>
    <t>chang唱4</t>
  </si>
  <si>
    <t>唱</t>
  </si>
  <si>
    <t>唱歌</t>
  </si>
  <si>
    <t>chou臭4</t>
  </si>
  <si>
    <t>臭</t>
  </si>
  <si>
    <t>臭豆腐</t>
  </si>
  <si>
    <t>chou4 dou fu0</t>
  </si>
  <si>
    <t>チョー豆腐</t>
    <rPh sb="3" eb="5">
      <t>トウフ</t>
    </rPh>
    <phoneticPr fontId="9"/>
  </si>
  <si>
    <t>che撤4</t>
  </si>
  <si>
    <t>撤</t>
  </si>
  <si>
    <t>撒</t>
  </si>
  <si>
    <t>撤销</t>
  </si>
  <si>
    <t>che4 xiao1</t>
  </si>
  <si>
    <t>キャンセルする、アンドゥ</t>
  </si>
  <si>
    <t>che彻4</t>
  </si>
  <si>
    <t>彻</t>
  </si>
  <si>
    <t>徹</t>
  </si>
  <si>
    <t>彻底</t>
  </si>
  <si>
    <t>che4 di3</t>
  </si>
  <si>
    <t>徹底</t>
    <rPh sb="0" eb="2">
      <t>テッテイ</t>
    </rPh>
    <phoneticPr fontId="9"/>
  </si>
  <si>
    <t>chen衬4</t>
  </si>
  <si>
    <t>衬</t>
  </si>
  <si>
    <t>衬衫</t>
  </si>
  <si>
    <t>chen4 shan1</t>
  </si>
  <si>
    <t>Yシャツ</t>
  </si>
  <si>
    <t>chen趁4</t>
  </si>
  <si>
    <t>趁</t>
  </si>
  <si>
    <t>chen4</t>
  </si>
  <si>
    <t>～であるうちに。～の機に乗じて</t>
  </si>
  <si>
    <t>cheng秤4</t>
  </si>
  <si>
    <t>秤</t>
  </si>
  <si>
    <t>电子秤</t>
  </si>
  <si>
    <t>dian4 zi4 cheng4</t>
  </si>
  <si>
    <t>電子ばかり</t>
    <rPh sb="0" eb="2">
      <t>デンシ</t>
    </rPh>
    <phoneticPr fontId="9"/>
  </si>
  <si>
    <t>chi赤4</t>
  </si>
  <si>
    <t>赤</t>
  </si>
  <si>
    <t>面红耳赤</t>
  </si>
  <si>
    <t>mian4 hong2 er3 chi4</t>
  </si>
  <si>
    <t>すごく怒っている様子</t>
  </si>
  <si>
    <t>chi翅4</t>
  </si>
  <si>
    <t>翅</t>
  </si>
  <si>
    <t>鱼翅</t>
  </si>
  <si>
    <t>yu2 chi4</t>
  </si>
  <si>
    <t>ふかひれ</t>
  </si>
  <si>
    <t>chu触4</t>
  </si>
  <si>
    <t>触</t>
  </si>
  <si>
    <t>触摸屏</t>
  </si>
  <si>
    <t>chu4 mo1 ping2</t>
  </si>
  <si>
    <t>タッチパネル</t>
  </si>
  <si>
    <t>chu处4</t>
  </si>
  <si>
    <t>售票处</t>
  </si>
  <si>
    <t>shou4 piao4 chu4</t>
  </si>
  <si>
    <t>チケット売り場</t>
    <rPh sb="4" eb="5">
      <t>ウ</t>
    </rPh>
    <rPh sb="6" eb="7">
      <t>バ</t>
    </rPh>
    <phoneticPr fontId="9"/>
  </si>
  <si>
    <r>
      <t>chuo</t>
    </r>
    <r>
      <rPr>
        <sz val="9"/>
        <rFont val="FangSong"/>
        <family val="3"/>
      </rPr>
      <t>绰</t>
    </r>
    <r>
      <rPr>
        <sz val="9"/>
        <rFont val="MS UI Gothic"/>
        <family val="3"/>
      </rPr>
      <t>4</t>
    </r>
  </si>
  <si>
    <t>绰</t>
  </si>
  <si>
    <t>綽</t>
  </si>
  <si>
    <t>绰绰有余</t>
  </si>
  <si>
    <t>chuo4 chuo4 you3 yu2</t>
  </si>
  <si>
    <t>余裕綽々（しゃくしゃく）</t>
    <rPh sb="0" eb="2">
      <t>ヨユウ</t>
    </rPh>
    <rPh sb="2" eb="4">
      <t>シャクシャク</t>
    </rPh>
    <phoneticPr fontId="9"/>
  </si>
  <si>
    <t>chuang创4</t>
  </si>
  <si>
    <t>创</t>
  </si>
  <si>
    <t>創</t>
  </si>
  <si>
    <t>创造</t>
  </si>
  <si>
    <t>chuang4 zao4</t>
  </si>
  <si>
    <t>創造</t>
  </si>
  <si>
    <t>sha沙1</t>
  </si>
  <si>
    <t>沙</t>
  </si>
  <si>
    <t>砂</t>
  </si>
  <si>
    <t>沙发</t>
  </si>
  <si>
    <t>sha1 fa1</t>
  </si>
  <si>
    <t>ソファー</t>
  </si>
  <si>
    <t>sha杀1</t>
  </si>
  <si>
    <t>杀</t>
  </si>
  <si>
    <t>殺</t>
  </si>
  <si>
    <t>杀虫药</t>
  </si>
  <si>
    <t>sha1 chong2 yao4</t>
  </si>
  <si>
    <t>殺虫剤</t>
    <rPh sb="0" eb="3">
      <t>サッチュウザイ</t>
    </rPh>
    <phoneticPr fontId="9"/>
  </si>
  <si>
    <t>shan珊1</t>
  </si>
  <si>
    <t>珊</t>
  </si>
  <si>
    <t>珊瑚礁</t>
  </si>
  <si>
    <t>shan1 hu2 jiao1</t>
  </si>
  <si>
    <t>珊瑚（さんご）礁</t>
  </si>
  <si>
    <t>shan删1</t>
  </si>
  <si>
    <t>删</t>
  </si>
  <si>
    <t>删除</t>
  </si>
  <si>
    <t>shan1 chu2</t>
  </si>
  <si>
    <t>削除する</t>
    <rPh sb="0" eb="2">
      <t>サクジョ</t>
    </rPh>
    <phoneticPr fontId="9"/>
  </si>
  <si>
    <t>shan衫1</t>
  </si>
  <si>
    <t>衫</t>
  </si>
  <si>
    <t>衬衫</t>
  </si>
  <si>
    <t>chen4 shan1</t>
  </si>
  <si>
    <t>shan山1</t>
  </si>
  <si>
    <t>山</t>
  </si>
  <si>
    <t>山</t>
    <rPh sb="0" eb="1">
      <t>ヤマ</t>
    </rPh>
    <phoneticPr fontId="9"/>
  </si>
  <si>
    <t>山</t>
  </si>
  <si>
    <t>shan1</t>
  </si>
  <si>
    <t>shao稍1</t>
  </si>
  <si>
    <t>稍</t>
  </si>
  <si>
    <t>稍等</t>
  </si>
  <si>
    <t>shao1 deng3</t>
  </si>
  <si>
    <t>少し待って</t>
    <rPh sb="0" eb="1">
      <t>スコ</t>
    </rPh>
    <rPh sb="2" eb="3">
      <t>マ</t>
    </rPh>
    <phoneticPr fontId="9"/>
  </si>
  <si>
    <t>shao烧1</t>
  </si>
  <si>
    <t>烧</t>
  </si>
  <si>
    <t>焼</t>
  </si>
  <si>
    <t>发烧</t>
  </si>
  <si>
    <t>fa1 shao1</t>
  </si>
  <si>
    <t>熱が出る</t>
    <rPh sb="0" eb="1">
      <t>ネツ</t>
    </rPh>
    <rPh sb="2" eb="3">
      <t>デ</t>
    </rPh>
    <phoneticPr fontId="9"/>
  </si>
  <si>
    <t>shang商1</t>
  </si>
  <si>
    <t>商</t>
  </si>
  <si>
    <t>商量</t>
  </si>
  <si>
    <t>shang1 liang0</t>
  </si>
  <si>
    <t>相談する</t>
    <rPh sb="0" eb="2">
      <t>ソウダン</t>
    </rPh>
    <phoneticPr fontId="9"/>
  </si>
  <si>
    <t>shang伤1</t>
  </si>
  <si>
    <t>伤</t>
  </si>
  <si>
    <t>傷</t>
  </si>
  <si>
    <t>受伤</t>
  </si>
  <si>
    <t>shou4 shang1</t>
  </si>
  <si>
    <t>傷つく</t>
    <rPh sb="0" eb="1">
      <t>キズ</t>
    </rPh>
    <phoneticPr fontId="9"/>
  </si>
  <si>
    <t>shou收1</t>
  </si>
  <si>
    <t>收</t>
  </si>
  <si>
    <t>収</t>
  </si>
  <si>
    <t>收拾</t>
  </si>
  <si>
    <t>shou1 shi0</t>
  </si>
  <si>
    <t>片付ける、整理する</t>
  </si>
  <si>
    <t>she奢1</t>
  </si>
  <si>
    <t>奢</t>
  </si>
  <si>
    <t>奢侈</t>
  </si>
  <si>
    <t>shen身1</t>
  </si>
  <si>
    <t>身</t>
  </si>
  <si>
    <t>身体</t>
    <rPh sb="0" eb="2">
      <t>シンタイ</t>
    </rPh>
    <phoneticPr fontId="9"/>
  </si>
  <si>
    <t>shen1 ti3</t>
  </si>
  <si>
    <t>shen伸1</t>
  </si>
  <si>
    <t>伸</t>
  </si>
  <si>
    <t>衣来伸手</t>
  </si>
  <si>
    <t>yi1 lai2 shen1 shou3</t>
  </si>
  <si>
    <t>衣服が来れば手を伸ばす</t>
  </si>
  <si>
    <t>shen申1</t>
  </si>
  <si>
    <t>申</t>
  </si>
  <si>
    <t>申请</t>
  </si>
  <si>
    <t>shen1 qing3</t>
  </si>
  <si>
    <t>申請</t>
  </si>
  <si>
    <t>shen深1</t>
  </si>
  <si>
    <t>深</t>
  </si>
  <si>
    <t>深夜</t>
  </si>
  <si>
    <t>shen1ye4</t>
  </si>
  <si>
    <t>shen参1</t>
  </si>
  <si>
    <t>参</t>
  </si>
  <si>
    <t>海参</t>
  </si>
  <si>
    <t>hai3 shen1</t>
  </si>
  <si>
    <t>なまこ</t>
  </si>
  <si>
    <t>sheng牲1</t>
  </si>
  <si>
    <t>牲</t>
  </si>
  <si>
    <t>牺牲</t>
  </si>
  <si>
    <t>sheng生1</t>
  </si>
  <si>
    <t>生</t>
  </si>
  <si>
    <t>生日</t>
  </si>
  <si>
    <t>sheng1 ri0</t>
  </si>
  <si>
    <t>sheng声1</t>
  </si>
  <si>
    <t>声</t>
  </si>
  <si>
    <t>声音</t>
    <rPh sb="0" eb="1">
      <t>コエ</t>
    </rPh>
    <rPh sb="1" eb="2">
      <t>オト</t>
    </rPh>
    <phoneticPr fontId="9"/>
  </si>
  <si>
    <t>sheng1 yin1</t>
  </si>
  <si>
    <t>sheng升1</t>
  </si>
  <si>
    <t>升</t>
  </si>
  <si>
    <t>昇</t>
  </si>
  <si>
    <t>上升</t>
    <rPh sb="0" eb="2">
      <t>ウエマス</t>
    </rPh>
    <phoneticPr fontId="9"/>
  </si>
  <si>
    <t>shang4 sheng1</t>
  </si>
  <si>
    <t>上がる</t>
    <rPh sb="0" eb="1">
      <t>ア</t>
    </rPh>
    <phoneticPr fontId="9"/>
  </si>
  <si>
    <t>shi施1</t>
  </si>
  <si>
    <t>施</t>
  </si>
  <si>
    <t>施工</t>
  </si>
  <si>
    <t>shi1 gong1</t>
  </si>
  <si>
    <t>施工する、工事する</t>
  </si>
  <si>
    <t>shi失1</t>
  </si>
  <si>
    <t>失</t>
  </si>
  <si>
    <t>失败</t>
  </si>
  <si>
    <t>shi1 bai4</t>
  </si>
  <si>
    <t>失敗</t>
    <rPh sb="0" eb="2">
      <t>シッパイ</t>
    </rPh>
    <phoneticPr fontId="9"/>
  </si>
  <si>
    <t>shi师1</t>
  </si>
  <si>
    <t>师</t>
  </si>
  <si>
    <t>師</t>
  </si>
  <si>
    <t>师傅</t>
  </si>
  <si>
    <t>shi1 fu0</t>
  </si>
  <si>
    <t>師匠</t>
    <rPh sb="0" eb="2">
      <t>シショウ</t>
    </rPh>
    <phoneticPr fontId="9"/>
  </si>
  <si>
    <t>shi湿1</t>
  </si>
  <si>
    <t>湿</t>
  </si>
  <si>
    <t>风湿病</t>
  </si>
  <si>
    <t>feng1 shi1 bing4</t>
  </si>
  <si>
    <t>リューマチ</t>
  </si>
  <si>
    <t>shu叔1</t>
  </si>
  <si>
    <t>叔</t>
  </si>
  <si>
    <t>おじさん</t>
  </si>
  <si>
    <t>叔叔</t>
  </si>
  <si>
    <t>shu1 shu0</t>
  </si>
  <si>
    <t>shu殊1</t>
  </si>
  <si>
    <t>殊</t>
  </si>
  <si>
    <t>特殊</t>
  </si>
  <si>
    <t>te4 shu1</t>
  </si>
  <si>
    <t>特殊</t>
    <rPh sb="0" eb="2">
      <t>トクシュ</t>
    </rPh>
    <phoneticPr fontId="9"/>
  </si>
  <si>
    <t>shu蔬1</t>
  </si>
  <si>
    <t>蔬</t>
  </si>
  <si>
    <t xml:space="preserve">蔬菜 </t>
  </si>
  <si>
    <t>shu1 cai4</t>
  </si>
  <si>
    <t>野菜</t>
  </si>
  <si>
    <t>shu书1</t>
  </si>
  <si>
    <t>书</t>
  </si>
  <si>
    <t>書</t>
  </si>
  <si>
    <t>秘书</t>
  </si>
  <si>
    <t>mi4 shu1</t>
  </si>
  <si>
    <t>shu输1</t>
  </si>
  <si>
    <t>输</t>
  </si>
  <si>
    <t>輸</t>
  </si>
  <si>
    <t>运输</t>
  </si>
  <si>
    <t>yun4 shu1</t>
  </si>
  <si>
    <t>運送。運輸</t>
  </si>
  <si>
    <t>shu梳1</t>
  </si>
  <si>
    <t>梳</t>
  </si>
  <si>
    <t>梳子</t>
  </si>
  <si>
    <t>shu1 zi0</t>
  </si>
  <si>
    <t>くし</t>
  </si>
  <si>
    <t>shu舒1</t>
  </si>
  <si>
    <t>舒</t>
  </si>
  <si>
    <t>舒服</t>
  </si>
  <si>
    <t>shu1 fu0</t>
  </si>
  <si>
    <t>心地よい</t>
    <rPh sb="0" eb="2">
      <t>ココチ</t>
    </rPh>
    <phoneticPr fontId="9"/>
  </si>
  <si>
    <t>shua刷1</t>
  </si>
  <si>
    <t>刷</t>
  </si>
  <si>
    <t>牙刷</t>
  </si>
  <si>
    <t>ya2 shua1</t>
  </si>
  <si>
    <t>歯ブラシ</t>
  </si>
  <si>
    <t>shuo说1</t>
  </si>
  <si>
    <t>说</t>
  </si>
  <si>
    <t>説</t>
  </si>
  <si>
    <t>据说</t>
  </si>
  <si>
    <t>ju4 shuo1</t>
  </si>
  <si>
    <t>話によると vの発音</t>
  </si>
  <si>
    <t>shuai衰1</t>
  </si>
  <si>
    <t>衰</t>
  </si>
  <si>
    <t>衰弱</t>
  </si>
  <si>
    <t>shuai1 ruo4</t>
  </si>
  <si>
    <t>衰弱する</t>
    <rPh sb="0" eb="2">
      <t>スイジャク</t>
    </rPh>
    <phoneticPr fontId="9"/>
  </si>
  <si>
    <t>shuai摔1</t>
  </si>
  <si>
    <t>摔</t>
  </si>
  <si>
    <t>摔倒</t>
  </si>
  <si>
    <t>shuai1 dao3</t>
  </si>
  <si>
    <t>shuan栓1</t>
  </si>
  <si>
    <t>栓</t>
  </si>
  <si>
    <t>消火栓</t>
  </si>
  <si>
    <t>xiao1 huo3 shuan1</t>
  </si>
  <si>
    <t>消火栓</t>
  </si>
  <si>
    <t>shuan拴1</t>
  </si>
  <si>
    <t>拴</t>
  </si>
  <si>
    <t>拴绳子</t>
  </si>
  <si>
    <t>shuan1 sheng2 zi0</t>
  </si>
  <si>
    <t>縄を張る</t>
    <rPh sb="0" eb="1">
      <t>ナワ</t>
    </rPh>
    <rPh sb="2" eb="3">
      <t>ハ</t>
    </rPh>
    <phoneticPr fontId="9"/>
  </si>
  <si>
    <t>shuang双1</t>
  </si>
  <si>
    <t>双</t>
  </si>
  <si>
    <t>双手</t>
  </si>
  <si>
    <t>shuang1 shou3</t>
  </si>
  <si>
    <t>shuang霜1</t>
  </si>
  <si>
    <t>霜</t>
  </si>
  <si>
    <t>霜雪</t>
  </si>
  <si>
    <t>shuang1 xue3</t>
  </si>
  <si>
    <t>霜と雪</t>
    <rPh sb="0" eb="1">
      <t>シモ</t>
    </rPh>
    <rPh sb="2" eb="3">
      <t>ユキ</t>
    </rPh>
    <phoneticPr fontId="9"/>
  </si>
  <si>
    <t>sha啥2</t>
  </si>
  <si>
    <t>啥</t>
  </si>
  <si>
    <t>何？</t>
    <rPh sb="0" eb="1">
      <t>ナニ</t>
    </rPh>
    <phoneticPr fontId="9"/>
  </si>
  <si>
    <t>你干啥呢</t>
  </si>
  <si>
    <t>ni3 gan4 sha2 ne0</t>
  </si>
  <si>
    <t>何してるの？</t>
    <rPh sb="0" eb="1">
      <t>ナニ</t>
    </rPh>
    <phoneticPr fontId="9"/>
  </si>
  <si>
    <t>shao勺2</t>
  </si>
  <si>
    <t>勺</t>
  </si>
  <si>
    <t>汤勺</t>
  </si>
  <si>
    <t>she蛇2</t>
  </si>
  <si>
    <t>蛇</t>
  </si>
  <si>
    <t>画蛇添足</t>
  </si>
  <si>
    <t>hua4 she2 tian1 zu2</t>
  </si>
  <si>
    <t>蛇足</t>
    <rPh sb="0" eb="2">
      <t>ダソク</t>
    </rPh>
    <phoneticPr fontId="9"/>
  </si>
  <si>
    <t>she舌2</t>
  </si>
  <si>
    <t>舌</t>
  </si>
  <si>
    <t>鸭舌头</t>
  </si>
  <si>
    <t>ya1 she2 tou0</t>
  </si>
  <si>
    <t>アヒルの舌</t>
  </si>
  <si>
    <t>she折2</t>
  </si>
  <si>
    <t>腿折了</t>
  </si>
  <si>
    <t>tui3 she2 le0</t>
  </si>
  <si>
    <t>足が折れた</t>
    <rPh sb="0" eb="1">
      <t>アシ</t>
    </rPh>
    <rPh sb="2" eb="3">
      <t>オ</t>
    </rPh>
    <phoneticPr fontId="9"/>
  </si>
  <si>
    <t>shei谁2</t>
  </si>
  <si>
    <t>谁</t>
  </si>
  <si>
    <t>誰</t>
  </si>
  <si>
    <t>誰</t>
    <rPh sb="0" eb="1">
      <t>ダレ</t>
    </rPh>
    <phoneticPr fontId="9"/>
  </si>
  <si>
    <t>谁</t>
  </si>
  <si>
    <t>shei2 / shui2</t>
  </si>
  <si>
    <t>shen什2</t>
  </si>
  <si>
    <t>什</t>
  </si>
  <si>
    <t>何</t>
  </si>
  <si>
    <t>什么</t>
  </si>
  <si>
    <t>shen2 me0</t>
  </si>
  <si>
    <t>shen神2</t>
  </si>
  <si>
    <t>神</t>
  </si>
  <si>
    <t>神气</t>
  </si>
  <si>
    <t>shen2 qi4</t>
  </si>
  <si>
    <t>元気、活力</t>
    <rPh sb="0" eb="2">
      <t>ゲンキ</t>
    </rPh>
    <rPh sb="3" eb="5">
      <t>カツリョク</t>
    </rPh>
    <phoneticPr fontId="9"/>
  </si>
  <si>
    <t>sheng绳2</t>
  </si>
  <si>
    <t>绳</t>
  </si>
  <si>
    <t>縄</t>
  </si>
  <si>
    <t>縄、ひも</t>
    <rPh sb="0" eb="1">
      <t>ナワ</t>
    </rPh>
    <phoneticPr fontId="9"/>
  </si>
  <si>
    <t>绳子</t>
  </si>
  <si>
    <t>sheng2 zi0</t>
  </si>
  <si>
    <t>shi实2</t>
  </si>
  <si>
    <t>实</t>
  </si>
  <si>
    <t>実</t>
  </si>
  <si>
    <t xml:space="preserve">实在 </t>
  </si>
  <si>
    <t>shi2 zai4</t>
  </si>
  <si>
    <t>本当に</t>
  </si>
  <si>
    <t>shi食2</t>
  </si>
  <si>
    <t>食</t>
  </si>
  <si>
    <t>食品</t>
  </si>
  <si>
    <t>shi2 pin3</t>
  </si>
  <si>
    <t>shi时2</t>
  </si>
  <si>
    <t>时</t>
  </si>
  <si>
    <t>時</t>
  </si>
  <si>
    <t>时间</t>
  </si>
  <si>
    <t>shi2 jian1</t>
  </si>
  <si>
    <t>時間</t>
  </si>
  <si>
    <t>shi识2</t>
  </si>
  <si>
    <t>识</t>
  </si>
  <si>
    <t>識</t>
  </si>
  <si>
    <t>识别</t>
  </si>
  <si>
    <t>shi2 bie2</t>
  </si>
  <si>
    <t>識別する、見分ける</t>
    <rPh sb="0" eb="2">
      <t>シキベツ</t>
    </rPh>
    <rPh sb="5" eb="7">
      <t>ミワ</t>
    </rPh>
    <phoneticPr fontId="9"/>
  </si>
  <si>
    <t>shi石2</t>
  </si>
  <si>
    <t>石</t>
  </si>
  <si>
    <t>石榴</t>
  </si>
  <si>
    <t>shi2 liu0</t>
  </si>
  <si>
    <t>ざくろ</t>
  </si>
  <si>
    <t>shi拾2</t>
  </si>
  <si>
    <t>拾</t>
  </si>
  <si>
    <t>shou1 shi0</t>
  </si>
  <si>
    <t>shu塾2</t>
  </si>
  <si>
    <t>塾</t>
  </si>
  <si>
    <t>私塾</t>
  </si>
  <si>
    <t>si1 shu2</t>
  </si>
  <si>
    <t>私塾</t>
    <rPh sb="0" eb="2">
      <t>シジュク</t>
    </rPh>
    <phoneticPr fontId="9"/>
  </si>
  <si>
    <t>shu熟2</t>
  </si>
  <si>
    <t>熟</t>
  </si>
  <si>
    <t>shui谁2</t>
  </si>
  <si>
    <t>shui2</t>
  </si>
  <si>
    <t>sha傻3</t>
  </si>
  <si>
    <t>傻</t>
  </si>
  <si>
    <t>傻瓜</t>
  </si>
  <si>
    <t>sha3 gua1</t>
  </si>
  <si>
    <t>ばか、阿呆、間抜け</t>
    <rPh sb="3" eb="5">
      <t>アホウ</t>
    </rPh>
    <rPh sb="6" eb="8">
      <t>マヌ</t>
    </rPh>
    <phoneticPr fontId="9"/>
  </si>
  <si>
    <t>shai色3</t>
  </si>
  <si>
    <t>色</t>
  </si>
  <si>
    <t>色子</t>
  </si>
  <si>
    <t>shai3 zi0</t>
  </si>
  <si>
    <t>サイコロ</t>
  </si>
  <si>
    <t>shan闪3</t>
  </si>
  <si>
    <t>闪</t>
  </si>
  <si>
    <t>閃</t>
  </si>
  <si>
    <t>闪躲</t>
  </si>
  <si>
    <r>
      <t>shan3</t>
    </r>
    <r>
      <rPr>
        <sz val="14"/>
        <rFont val="MS UI Gothic"/>
        <family val="3"/>
      </rPr>
      <t xml:space="preserve"> duo3</t>
    </r>
  </si>
  <si>
    <t>shao少3</t>
  </si>
  <si>
    <t>少</t>
  </si>
  <si>
    <r>
      <rPr>
        <b/>
        <sz val="14"/>
        <color indexed="10"/>
        <rFont val="MS UI Gothic"/>
        <family val="3"/>
      </rPr>
      <t>jian3</t>
    </r>
    <r>
      <rPr>
        <sz val="14"/>
        <rFont val="MS UI Gothic"/>
        <family val="3"/>
      </rPr>
      <t xml:space="preserve"> shao3</t>
    </r>
  </si>
  <si>
    <t>shang赏3</t>
  </si>
  <si>
    <t>赏</t>
  </si>
  <si>
    <t>賞</t>
  </si>
  <si>
    <t>观赏</t>
  </si>
  <si>
    <t>guan1 shang3</t>
  </si>
  <si>
    <t>観賞する、見て楽しむ</t>
    <rPh sb="0" eb="2">
      <t>カンショウ</t>
    </rPh>
    <rPh sb="5" eb="6">
      <t>ミ</t>
    </rPh>
    <rPh sb="7" eb="8">
      <t>タノ</t>
    </rPh>
    <phoneticPr fontId="9"/>
  </si>
  <si>
    <t>shou手3</t>
  </si>
  <si>
    <t>手</t>
  </si>
  <si>
    <r>
      <t>shou3</t>
    </r>
    <r>
      <rPr>
        <sz val="14"/>
        <rFont val="MS UI Gothic"/>
        <family val="3"/>
      </rPr>
      <t xml:space="preserve"> biao3</t>
    </r>
  </si>
  <si>
    <t>shou首3</t>
  </si>
  <si>
    <t>首先</t>
  </si>
  <si>
    <t>shou3 xian1</t>
  </si>
  <si>
    <t>最初に、真っ先に</t>
  </si>
  <si>
    <t>shou守3</t>
  </si>
  <si>
    <t>守</t>
  </si>
  <si>
    <t>遵守</t>
  </si>
  <si>
    <t>zun1 shou3</t>
  </si>
  <si>
    <t>遵守する</t>
  </si>
  <si>
    <t>she舍3</t>
  </si>
  <si>
    <t>舍</t>
  </si>
  <si>
    <t>捨</t>
  </si>
  <si>
    <t>舍不得</t>
  </si>
  <si>
    <t>she3 bu0 de0</t>
  </si>
  <si>
    <t>使うこと、捨てることを惜しむ</t>
  </si>
  <si>
    <t>shen审3</t>
  </si>
  <si>
    <t>审</t>
  </si>
  <si>
    <t>審</t>
  </si>
  <si>
    <t>審査する</t>
    <rPh sb="0" eb="2">
      <t>シンサ</t>
    </rPh>
    <phoneticPr fontId="9"/>
  </si>
  <si>
    <t>审查</t>
  </si>
  <si>
    <t>shen3 cha2</t>
  </si>
  <si>
    <t>sheng省3</t>
  </si>
  <si>
    <t>省略</t>
  </si>
  <si>
    <t>sheng3 lve4</t>
  </si>
  <si>
    <t>shi史3</t>
  </si>
  <si>
    <t>史</t>
  </si>
  <si>
    <t>歴史</t>
  </si>
  <si>
    <t>历史</t>
  </si>
  <si>
    <t>li4 shi3</t>
  </si>
  <si>
    <t>shi驶3</t>
  </si>
  <si>
    <t>驶</t>
  </si>
  <si>
    <t>驾驶</t>
  </si>
  <si>
    <t>shi使3</t>
  </si>
  <si>
    <t>使</t>
  </si>
  <si>
    <t>～としても</t>
  </si>
  <si>
    <t>shi始3</t>
  </si>
  <si>
    <t>始</t>
  </si>
  <si>
    <t>开始</t>
  </si>
  <si>
    <t>kai1 shi3</t>
  </si>
  <si>
    <t>開始</t>
  </si>
  <si>
    <t>shu鼠3</t>
  </si>
  <si>
    <t>鼠</t>
  </si>
  <si>
    <t>ねずみ</t>
  </si>
  <si>
    <t>老鼠</t>
  </si>
  <si>
    <r>
      <t>lao3</t>
    </r>
    <r>
      <rPr>
        <sz val="14"/>
        <rFont val="MS UI Gothic"/>
        <family val="3"/>
      </rPr>
      <t xml:space="preserve"> shu3</t>
    </r>
  </si>
  <si>
    <t>shu属3</t>
  </si>
  <si>
    <t>属</t>
  </si>
  <si>
    <t>金属</t>
  </si>
  <si>
    <t>jin1 shu3</t>
  </si>
  <si>
    <t>金属</t>
    <rPh sb="0" eb="2">
      <t>キンゾク</t>
    </rPh>
    <phoneticPr fontId="9"/>
  </si>
  <si>
    <t>shu薯3</t>
  </si>
  <si>
    <t>薯</t>
  </si>
  <si>
    <t>马铃薯</t>
  </si>
  <si>
    <t>ma3 ling2 shu3</t>
  </si>
  <si>
    <t>shu数3</t>
  </si>
  <si>
    <t>数</t>
  </si>
  <si>
    <t>数零钱</t>
  </si>
  <si>
    <t>shu3 ling2 qian2</t>
  </si>
  <si>
    <t>小銭を数える</t>
    <rPh sb="0" eb="2">
      <t>コゼニ</t>
    </rPh>
    <rPh sb="3" eb="4">
      <t>カゾ</t>
    </rPh>
    <phoneticPr fontId="9"/>
  </si>
  <si>
    <t>shu暑3</t>
  </si>
  <si>
    <t>暑</t>
  </si>
  <si>
    <t>暑假</t>
  </si>
  <si>
    <t>shu3 jia4</t>
  </si>
  <si>
    <t>夏休み</t>
    <rPh sb="0" eb="2">
      <t>ナツヤス</t>
    </rPh>
    <phoneticPr fontId="9"/>
  </si>
  <si>
    <t>shuai甩3</t>
  </si>
  <si>
    <t>甩</t>
  </si>
  <si>
    <t>甩卖</t>
  </si>
  <si>
    <t>shuai3 mai4</t>
  </si>
  <si>
    <t>投売りする</t>
  </si>
  <si>
    <t>shui水3</t>
  </si>
  <si>
    <t>水</t>
  </si>
  <si>
    <t>水</t>
    <rPh sb="0" eb="1">
      <t>ミズ</t>
    </rPh>
    <phoneticPr fontId="9"/>
  </si>
  <si>
    <t>shui3</t>
  </si>
  <si>
    <t>shuang爽3</t>
  </si>
  <si>
    <t>爽</t>
  </si>
  <si>
    <t>直爽</t>
  </si>
  <si>
    <t>zhi2 shuang3</t>
  </si>
  <si>
    <t>はきはきしている</t>
  </si>
  <si>
    <t>sha厦4</t>
  </si>
  <si>
    <t>厦</t>
  </si>
  <si>
    <t>ビルディング</t>
  </si>
  <si>
    <t>大厦</t>
  </si>
  <si>
    <t>da4 sha4</t>
  </si>
  <si>
    <t>shai晒4</t>
  </si>
  <si>
    <t>晒</t>
  </si>
  <si>
    <t>晒太阳</t>
  </si>
  <si>
    <t>shai4 tai4 yang2</t>
  </si>
  <si>
    <t>ひなたぼっこ（をする）</t>
  </si>
  <si>
    <t>shan善4</t>
  </si>
  <si>
    <t>善</t>
  </si>
  <si>
    <t>改善</t>
  </si>
  <si>
    <t>gai3 shan4</t>
  </si>
  <si>
    <t>改善（する）</t>
  </si>
  <si>
    <t>shan扇4</t>
  </si>
  <si>
    <t>扇</t>
  </si>
  <si>
    <t>扇子</t>
  </si>
  <si>
    <t>shan4 zi0</t>
  </si>
  <si>
    <t>扇子</t>
    <rPh sb="0" eb="2">
      <t>センス</t>
    </rPh>
    <phoneticPr fontId="9"/>
  </si>
  <si>
    <t>shao少4</t>
  </si>
  <si>
    <t>少年</t>
  </si>
  <si>
    <t>shao4 nian2</t>
  </si>
  <si>
    <t>少年少女</t>
    <rPh sb="0" eb="2">
      <t>ショウネン</t>
    </rPh>
    <rPh sb="2" eb="4">
      <t>ショウジョ</t>
    </rPh>
    <phoneticPr fontId="9"/>
  </si>
  <si>
    <t>shao绍4</t>
  </si>
  <si>
    <t>绍</t>
  </si>
  <si>
    <t>紹</t>
  </si>
  <si>
    <t>介绍</t>
  </si>
  <si>
    <t>shang上4</t>
  </si>
  <si>
    <t>上</t>
  </si>
  <si>
    <t>上班</t>
  </si>
  <si>
    <t>shang4 ban1</t>
  </si>
  <si>
    <t>shang尚4</t>
  </si>
  <si>
    <t>尚</t>
  </si>
  <si>
    <t>时尚</t>
  </si>
  <si>
    <t>shi2 shang4</t>
  </si>
  <si>
    <t>shou受4</t>
  </si>
  <si>
    <t>受</t>
  </si>
  <si>
    <t>受ける</t>
  </si>
  <si>
    <t>受到</t>
  </si>
  <si>
    <t>shou4 dao4</t>
  </si>
  <si>
    <t>shou售4</t>
  </si>
  <si>
    <t>售</t>
  </si>
  <si>
    <t>售票处</t>
  </si>
  <si>
    <t>shou4 piao4 chu4</t>
  </si>
  <si>
    <t>チケット売場</t>
  </si>
  <si>
    <t>shou瘦4</t>
  </si>
  <si>
    <t>瘦</t>
  </si>
  <si>
    <t>痩</t>
  </si>
  <si>
    <t>痩せる</t>
  </si>
  <si>
    <t>shou4</t>
  </si>
  <si>
    <t>shou寿4</t>
  </si>
  <si>
    <t>寿</t>
  </si>
  <si>
    <t>寿司</t>
  </si>
  <si>
    <t>shou4 si1</t>
  </si>
  <si>
    <t>寿司</t>
  </si>
  <si>
    <t>shou兽4</t>
  </si>
  <si>
    <t>兽</t>
  </si>
  <si>
    <t>獣</t>
  </si>
  <si>
    <t>怪兽</t>
  </si>
  <si>
    <t>guai4 shou4</t>
  </si>
  <si>
    <t>怪獣</t>
    <rPh sb="0" eb="2">
      <t>カイジュウ</t>
    </rPh>
    <phoneticPr fontId="9"/>
  </si>
  <si>
    <t>shou授4</t>
  </si>
  <si>
    <t>授</t>
  </si>
  <si>
    <t>教授</t>
  </si>
  <si>
    <t>she社4</t>
  </si>
  <si>
    <t>社</t>
  </si>
  <si>
    <t>社会</t>
    <rPh sb="0" eb="2">
      <t>シャカイ</t>
    </rPh>
    <phoneticPr fontId="9"/>
  </si>
  <si>
    <t>she4 hui4</t>
  </si>
  <si>
    <t>社会</t>
  </si>
  <si>
    <t>she射4</t>
  </si>
  <si>
    <t>射</t>
  </si>
  <si>
    <t>射精</t>
  </si>
  <si>
    <t>she4 jing1</t>
  </si>
  <si>
    <t>射精する</t>
    <rPh sb="0" eb="2">
      <t>シャセイ</t>
    </rPh>
    <phoneticPr fontId="9"/>
  </si>
  <si>
    <t>she舍4</t>
  </si>
  <si>
    <t>舎</t>
  </si>
  <si>
    <t>宿舍</t>
  </si>
  <si>
    <t>su4 she4</t>
  </si>
  <si>
    <t>寮</t>
  </si>
  <si>
    <t>she设4</t>
  </si>
  <si>
    <t>设</t>
  </si>
  <si>
    <t>設</t>
  </si>
  <si>
    <t>she摄4</t>
  </si>
  <si>
    <t>摄</t>
  </si>
  <si>
    <t>撮</t>
  </si>
  <si>
    <t>摄像机</t>
  </si>
  <si>
    <t>she4 xiang4 ji1</t>
  </si>
  <si>
    <t>ビデオカメラ</t>
  </si>
  <si>
    <t>shen慎4</t>
  </si>
  <si>
    <t>慎</t>
  </si>
  <si>
    <t>慎重</t>
  </si>
  <si>
    <t>shen4 zhong4</t>
  </si>
  <si>
    <t>慎重である</t>
    <rPh sb="0" eb="2">
      <t>シンチョウ</t>
    </rPh>
    <phoneticPr fontId="9"/>
  </si>
  <si>
    <t>shen甚4</t>
  </si>
  <si>
    <t>甚</t>
  </si>
  <si>
    <t>甚至</t>
  </si>
  <si>
    <t>shen4 zhi4</t>
  </si>
  <si>
    <t>even ～さえ　　～すら</t>
  </si>
  <si>
    <t>shen渗4</t>
  </si>
  <si>
    <t>渗</t>
  </si>
  <si>
    <t>滲</t>
  </si>
  <si>
    <t>渗水</t>
  </si>
  <si>
    <t>shen4 shui3</t>
  </si>
  <si>
    <t>水かしみ出る</t>
    <rPh sb="0" eb="1">
      <t>ミズ</t>
    </rPh>
    <rPh sb="4" eb="5">
      <t>デ</t>
    </rPh>
    <phoneticPr fontId="9"/>
  </si>
  <si>
    <t>sheng盛4</t>
  </si>
  <si>
    <t>盛</t>
  </si>
  <si>
    <t>盛大</t>
  </si>
  <si>
    <t>sheng4 da4</t>
  </si>
  <si>
    <t>盛大である</t>
    <rPh sb="0" eb="2">
      <t>セイダイ</t>
    </rPh>
    <phoneticPr fontId="9"/>
  </si>
  <si>
    <t>sheng胜4</t>
  </si>
  <si>
    <t>胜</t>
  </si>
  <si>
    <t>勝</t>
  </si>
  <si>
    <t>胜利</t>
  </si>
  <si>
    <t>sheng4 li4</t>
  </si>
  <si>
    <t>勝利</t>
    <rPh sb="0" eb="2">
      <t>ショウリ</t>
    </rPh>
    <phoneticPr fontId="9"/>
  </si>
  <si>
    <t>sheng剩4</t>
  </si>
  <si>
    <t>剩</t>
  </si>
  <si>
    <t>剰</t>
  </si>
  <si>
    <t>剩下</t>
  </si>
  <si>
    <t>sheng4 xia4</t>
  </si>
  <si>
    <t>残る、余る</t>
    <rPh sb="0" eb="1">
      <t>ノコ</t>
    </rPh>
    <rPh sb="3" eb="4">
      <t>アマ</t>
    </rPh>
    <phoneticPr fontId="9"/>
  </si>
  <si>
    <t>sheng圣4</t>
  </si>
  <si>
    <t>圣</t>
  </si>
  <si>
    <t>聖</t>
  </si>
  <si>
    <t>圣诞节</t>
  </si>
  <si>
    <t>sheng4 dan4 jie2</t>
  </si>
  <si>
    <t>クリスマス</t>
  </si>
  <si>
    <t>shi是4</t>
  </si>
  <si>
    <t>是</t>
  </si>
  <si>
    <t>shi世4</t>
  </si>
  <si>
    <t>世</t>
  </si>
  <si>
    <t>shi事4</t>
  </si>
  <si>
    <t>事</t>
  </si>
  <si>
    <t>shi4 qing0</t>
  </si>
  <si>
    <t>shi市4</t>
  </si>
  <si>
    <t>市</t>
  </si>
  <si>
    <t>shi室4</t>
  </si>
  <si>
    <t>室</t>
  </si>
  <si>
    <t>教室</t>
  </si>
  <si>
    <t>jiao4 shi4</t>
  </si>
  <si>
    <t>shi士4</t>
  </si>
  <si>
    <t>士</t>
  </si>
  <si>
    <t>兵士</t>
  </si>
  <si>
    <t>bing1 shi4</t>
  </si>
  <si>
    <t>shi适4</t>
  </si>
  <si>
    <t>适</t>
  </si>
  <si>
    <t>適</t>
  </si>
  <si>
    <t>适合</t>
  </si>
  <si>
    <t>shi4 he2</t>
  </si>
  <si>
    <t>shi誓4</t>
  </si>
  <si>
    <t>誓</t>
  </si>
  <si>
    <t>海誓山盟</t>
  </si>
  <si>
    <t>shi式4</t>
  </si>
  <si>
    <t>式</t>
  </si>
  <si>
    <t>款式</t>
  </si>
  <si>
    <t>kuan3 shi4</t>
  </si>
  <si>
    <t>shi柿4</t>
  </si>
  <si>
    <t>柿</t>
  </si>
  <si>
    <t>西红柿</t>
  </si>
  <si>
    <t>xi1 hong2 shi4</t>
  </si>
  <si>
    <t>トマト</t>
  </si>
  <si>
    <t>shi饰4</t>
  </si>
  <si>
    <t>饰</t>
  </si>
  <si>
    <t>飾</t>
  </si>
  <si>
    <t>首饰</t>
  </si>
  <si>
    <t>shou3 shi4</t>
  </si>
  <si>
    <t>装飾品</t>
    <rPh sb="0" eb="3">
      <t>ソウショクヒン</t>
    </rPh>
    <phoneticPr fontId="9"/>
  </si>
  <si>
    <t>shi试4</t>
  </si>
  <si>
    <t>试</t>
  </si>
  <si>
    <t>試</t>
  </si>
  <si>
    <t>试试</t>
  </si>
  <si>
    <t>shi4 shi0</t>
  </si>
  <si>
    <t>試してみる</t>
    <rPh sb="0" eb="1">
      <t>タメ</t>
    </rPh>
    <phoneticPr fontId="9"/>
  </si>
  <si>
    <t>shi视4</t>
  </si>
  <si>
    <t>视</t>
  </si>
  <si>
    <t>視</t>
  </si>
  <si>
    <t>视察</t>
  </si>
  <si>
    <t>shi4 cha2</t>
  </si>
  <si>
    <t>視察する</t>
    <rPh sb="0" eb="2">
      <t>シサツ</t>
    </rPh>
    <phoneticPr fontId="9"/>
  </si>
  <si>
    <t>shi势4</t>
  </si>
  <si>
    <t>势</t>
  </si>
  <si>
    <t>勢</t>
  </si>
  <si>
    <t>优势</t>
  </si>
  <si>
    <t>you1 shi4</t>
  </si>
  <si>
    <t>優勢</t>
  </si>
  <si>
    <t>shi示4</t>
  </si>
  <si>
    <t>示</t>
  </si>
  <si>
    <t>表示</t>
  </si>
  <si>
    <t>biao3 shi4</t>
  </si>
  <si>
    <t>表す、示す</t>
    <rPh sb="0" eb="1">
      <t>アラワ</t>
    </rPh>
    <rPh sb="3" eb="4">
      <t>シメ</t>
    </rPh>
    <phoneticPr fontId="9"/>
  </si>
  <si>
    <t>shi释4</t>
  </si>
  <si>
    <t>释</t>
  </si>
  <si>
    <t>釈</t>
  </si>
  <si>
    <t>解释</t>
  </si>
  <si>
    <t>jie3 shi4</t>
  </si>
  <si>
    <t>解釈</t>
  </si>
  <si>
    <t>shu树4</t>
  </si>
  <si>
    <t>树</t>
  </si>
  <si>
    <t>樹</t>
  </si>
  <si>
    <t>树叶</t>
  </si>
  <si>
    <t>shu4 ye4</t>
  </si>
  <si>
    <t>木の葉</t>
    <rPh sb="0" eb="1">
      <t>キ</t>
    </rPh>
    <rPh sb="2" eb="3">
      <t>ハ</t>
    </rPh>
    <phoneticPr fontId="9"/>
  </si>
  <si>
    <t>shu数4</t>
  </si>
  <si>
    <t>大多数</t>
  </si>
  <si>
    <t>da4 duo1 shu4</t>
  </si>
  <si>
    <t>ほとんどの</t>
  </si>
  <si>
    <t>shu束4</t>
  </si>
  <si>
    <t>束</t>
  </si>
  <si>
    <t>一束</t>
  </si>
  <si>
    <t>yi2 shu4</t>
  </si>
  <si>
    <t>shu述4</t>
  </si>
  <si>
    <t>述</t>
  </si>
  <si>
    <t>描述</t>
  </si>
  <si>
    <t>shu术4</t>
  </si>
  <si>
    <t>术</t>
  </si>
  <si>
    <t>術</t>
  </si>
  <si>
    <t>技术</t>
  </si>
  <si>
    <t>shuo硕4</t>
  </si>
  <si>
    <t>硕</t>
  </si>
  <si>
    <t>富创硕</t>
  </si>
  <si>
    <t>fu4 chuang4 shuo4</t>
  </si>
  <si>
    <t>Fortronsouce</t>
  </si>
  <si>
    <t>shuai帅4</t>
  </si>
  <si>
    <t>帅</t>
  </si>
  <si>
    <t>帅哥</t>
  </si>
  <si>
    <t>shuai4 ge1</t>
  </si>
  <si>
    <t>カッコイイ男性</t>
  </si>
  <si>
    <t>shuai率4</t>
  </si>
  <si>
    <t>率孩子</t>
  </si>
  <si>
    <t>shuai4 hai2 zi0</t>
  </si>
  <si>
    <t>子供を連れる</t>
    <rPh sb="0" eb="2">
      <t>コドモ</t>
    </rPh>
    <rPh sb="3" eb="4">
      <t>ツ</t>
    </rPh>
    <phoneticPr fontId="9"/>
  </si>
  <si>
    <t>shuan涮4</t>
  </si>
  <si>
    <t>涮</t>
  </si>
  <si>
    <t>涮羊肉</t>
  </si>
  <si>
    <t>shuan4 yang2 rou4</t>
  </si>
  <si>
    <t>羊肉のしゃぶしゃぶ</t>
    <rPh sb="0" eb="1">
      <t>ヒツジ</t>
    </rPh>
    <rPh sb="1" eb="2">
      <t>ニク</t>
    </rPh>
    <phoneticPr fontId="9"/>
  </si>
  <si>
    <t>shui睡4</t>
  </si>
  <si>
    <t>睡</t>
  </si>
  <si>
    <t>睡眠</t>
  </si>
  <si>
    <t>shui4 mian2</t>
  </si>
  <si>
    <t>睡眠、眠ること</t>
    <rPh sb="0" eb="2">
      <t>スイミン</t>
    </rPh>
    <rPh sb="3" eb="4">
      <t>ネム</t>
    </rPh>
    <phoneticPr fontId="9"/>
  </si>
  <si>
    <t>shui税4</t>
  </si>
  <si>
    <t>税</t>
  </si>
  <si>
    <t>免税品</t>
  </si>
  <si>
    <t>mian3 shui4 pin3</t>
  </si>
  <si>
    <t>免税品</t>
  </si>
  <si>
    <t>shun瞬4</t>
  </si>
  <si>
    <t>瞬</t>
  </si>
  <si>
    <t>瞬间</t>
  </si>
  <si>
    <t>shun4 jian1</t>
  </si>
  <si>
    <t>瞬間</t>
  </si>
  <si>
    <t>shun顺4</t>
  </si>
  <si>
    <t>顺</t>
  </si>
  <si>
    <t>順</t>
  </si>
  <si>
    <t>顺便</t>
  </si>
  <si>
    <t>shun4 bian4</t>
  </si>
  <si>
    <t>ついでに</t>
  </si>
  <si>
    <t>reng扔1</t>
  </si>
  <si>
    <t>扔</t>
  </si>
  <si>
    <t>扔球</t>
  </si>
  <si>
    <t>reng1 qiu2</t>
  </si>
  <si>
    <t>ボールを投げる</t>
    <rPh sb="4" eb="5">
      <t>ナ</t>
    </rPh>
    <phoneticPr fontId="9"/>
  </si>
  <si>
    <t>ran然2</t>
  </si>
  <si>
    <t>然</t>
  </si>
  <si>
    <t>然后</t>
  </si>
  <si>
    <t>ran2 hou4</t>
  </si>
  <si>
    <t>その後</t>
    <rPh sb="2" eb="3">
      <t>ゴ</t>
    </rPh>
    <phoneticPr fontId="9"/>
  </si>
  <si>
    <t>rou柔2</t>
  </si>
  <si>
    <t>柔</t>
  </si>
  <si>
    <t>柔らかい</t>
    <rPh sb="0" eb="1">
      <t>ヤワ</t>
    </rPh>
    <phoneticPr fontId="9"/>
  </si>
  <si>
    <t>温柔</t>
  </si>
  <si>
    <t>wen1 rou2</t>
  </si>
  <si>
    <t>やさしい</t>
  </si>
  <si>
    <t>rong荣2</t>
  </si>
  <si>
    <t>荣</t>
  </si>
  <si>
    <t>荣幸</t>
  </si>
  <si>
    <t>rong2 xing4</t>
  </si>
  <si>
    <t>光栄である、幸運</t>
    <rPh sb="0" eb="2">
      <t>コウエイ</t>
    </rPh>
    <rPh sb="6" eb="8">
      <t>コウウン</t>
    </rPh>
    <phoneticPr fontId="9"/>
  </si>
  <si>
    <t>rong容2</t>
  </si>
  <si>
    <t>容</t>
  </si>
  <si>
    <t>容易</t>
  </si>
  <si>
    <t>rong2 yi4</t>
  </si>
  <si>
    <t>rong溶2</t>
  </si>
  <si>
    <t>溶</t>
  </si>
  <si>
    <t>溶在牛奶</t>
  </si>
  <si>
    <t>rong2 zai4 niu2 nai3</t>
  </si>
  <si>
    <t>牛乳に混ぜる</t>
    <rPh sb="0" eb="2">
      <t>ギュウニュウ</t>
    </rPh>
    <rPh sb="3" eb="4">
      <t>マ</t>
    </rPh>
    <phoneticPr fontId="9"/>
  </si>
  <si>
    <t>ren仁2</t>
  </si>
  <si>
    <t>仁</t>
  </si>
  <si>
    <t>清炒虾仁</t>
  </si>
  <si>
    <t>ren人2</t>
  </si>
  <si>
    <t>人</t>
  </si>
  <si>
    <t>人类</t>
  </si>
  <si>
    <t>reng仍2</t>
  </si>
  <si>
    <t>仍</t>
  </si>
  <si>
    <t>仍然</t>
  </si>
  <si>
    <t>reng2 ran2</t>
  </si>
  <si>
    <r>
      <t>依然として、相変わらず＝</t>
    </r>
    <r>
      <rPr>
        <sz val="14"/>
        <rFont val="Arial Unicode MS"/>
        <family val="3"/>
      </rPr>
      <t>还</t>
    </r>
    <r>
      <rPr>
        <sz val="14"/>
        <rFont val="MS UI Gothic"/>
        <family val="3"/>
      </rPr>
      <t>是</t>
    </r>
  </si>
  <si>
    <t>ru如2</t>
  </si>
  <si>
    <t>如</t>
  </si>
  <si>
    <t>ran染3</t>
  </si>
  <si>
    <t>染</t>
  </si>
  <si>
    <t>污染</t>
  </si>
  <si>
    <t>wu1 ran3</t>
  </si>
  <si>
    <t>汚染（する）</t>
  </si>
  <si>
    <t>rao扰3</t>
  </si>
  <si>
    <t>扰</t>
  </si>
  <si>
    <t>打扰一下</t>
  </si>
  <si>
    <r>
      <rPr>
        <b/>
        <sz val="14"/>
        <color indexed="10"/>
        <rFont val="MS UI Gothic"/>
        <family val="3"/>
      </rPr>
      <t>da3</t>
    </r>
    <r>
      <rPr>
        <sz val="14"/>
        <rFont val="MS UI Gothic"/>
        <family val="3"/>
      </rPr>
      <t xml:space="preserve"> rao3 yi2xia4</t>
    </r>
  </si>
  <si>
    <t>おじゃまします</t>
  </si>
  <si>
    <t>rang壤3</t>
  </si>
  <si>
    <t>壤</t>
  </si>
  <si>
    <t>壌</t>
  </si>
  <si>
    <t>土壤</t>
  </si>
  <si>
    <r>
      <t xml:space="preserve">tu3 </t>
    </r>
    <r>
      <rPr>
        <sz val="14"/>
        <rFont val="MS UI Gothic"/>
        <family val="3"/>
      </rPr>
      <t>rang3</t>
    </r>
  </si>
  <si>
    <t>土壌</t>
  </si>
  <si>
    <t>ren忍3</t>
  </si>
  <si>
    <t>忍</t>
  </si>
  <si>
    <t>忍耐</t>
  </si>
  <si>
    <t>ren3 nai4</t>
  </si>
  <si>
    <t>ru乳3</t>
  </si>
  <si>
    <t>乳</t>
  </si>
  <si>
    <t>豆乳</t>
  </si>
  <si>
    <t>dou4 ru3</t>
  </si>
  <si>
    <t>ruan软3</t>
  </si>
  <si>
    <t>软</t>
  </si>
  <si>
    <t>軟</t>
  </si>
  <si>
    <t>软和</t>
  </si>
  <si>
    <t>ruan3 huo0</t>
  </si>
  <si>
    <t>rui蕊3</t>
  </si>
  <si>
    <t>蕊</t>
  </si>
  <si>
    <t>雌蕊</t>
  </si>
  <si>
    <t>ci2 rui3</t>
  </si>
  <si>
    <t>めしべ</t>
  </si>
  <si>
    <t>rao绕4</t>
  </si>
  <si>
    <t>绕</t>
  </si>
  <si>
    <t>绕道</t>
  </si>
  <si>
    <t>rao4 dao4</t>
  </si>
  <si>
    <t>回り道をする、迂回する</t>
  </si>
  <si>
    <t>rang让4</t>
  </si>
  <si>
    <t>让</t>
  </si>
  <si>
    <t>譲</t>
  </si>
  <si>
    <t>请大家让让路</t>
  </si>
  <si>
    <t>qing3 da4 jia1 rang4 rang4 lu4</t>
  </si>
  <si>
    <t>皆さんちょっと道を開けて下さい</t>
    <rPh sb="0" eb="1">
      <t>ミナ</t>
    </rPh>
    <rPh sb="7" eb="8">
      <t>ミチ</t>
    </rPh>
    <rPh sb="9" eb="10">
      <t>ア</t>
    </rPh>
    <rPh sb="12" eb="13">
      <t>クダ</t>
    </rPh>
    <phoneticPr fontId="9"/>
  </si>
  <si>
    <t>rou肉4</t>
  </si>
  <si>
    <t>肉</t>
  </si>
  <si>
    <t>肥肉</t>
  </si>
  <si>
    <t>fei2 rou4</t>
  </si>
  <si>
    <t>脂身</t>
    <rPh sb="0" eb="2">
      <t>アブラミ</t>
    </rPh>
    <phoneticPr fontId="9"/>
  </si>
  <si>
    <t>re热4</t>
  </si>
  <si>
    <t>热</t>
  </si>
  <si>
    <t>熱</t>
  </si>
  <si>
    <t>热闹</t>
  </si>
  <si>
    <t>re4 nao4</t>
  </si>
  <si>
    <t>にぎやか</t>
  </si>
  <si>
    <t>ren认4</t>
  </si>
  <si>
    <t>认</t>
  </si>
  <si>
    <t>認</t>
  </si>
  <si>
    <t>认识</t>
  </si>
  <si>
    <t>ren4 shi0</t>
  </si>
  <si>
    <t>見知っている</t>
    <rPh sb="0" eb="2">
      <t>ミシ</t>
    </rPh>
    <phoneticPr fontId="9"/>
  </si>
  <si>
    <t>ren任4</t>
  </si>
  <si>
    <t>任</t>
  </si>
  <si>
    <t>信任</t>
  </si>
  <si>
    <t>xin4 ren4</t>
  </si>
  <si>
    <t>信用する、信頼する</t>
    <rPh sb="0" eb="2">
      <t>シンヨウ</t>
    </rPh>
    <rPh sb="5" eb="7">
      <t>シンライ</t>
    </rPh>
    <phoneticPr fontId="9"/>
  </si>
  <si>
    <t>ren饪4</t>
  </si>
  <si>
    <t>饪</t>
  </si>
  <si>
    <t>烹饪</t>
  </si>
  <si>
    <t>peng1 ren4</t>
  </si>
  <si>
    <t>ri日4</t>
  </si>
  <si>
    <t xml:space="preserve">生日 </t>
  </si>
  <si>
    <t>sheng1 ri4</t>
  </si>
  <si>
    <t>誕生日</t>
  </si>
  <si>
    <t>ru入4</t>
  </si>
  <si>
    <t>入</t>
  </si>
  <si>
    <t>收入</t>
  </si>
  <si>
    <t>shou1 ru4</t>
  </si>
  <si>
    <t>収入</t>
    <rPh sb="0" eb="2">
      <t>シュウニュウ</t>
    </rPh>
    <phoneticPr fontId="9"/>
  </si>
  <si>
    <t>ruo弱4</t>
  </si>
  <si>
    <t>弱</t>
  </si>
  <si>
    <t>软弱</t>
  </si>
  <si>
    <t>ruan3 ruo4</t>
  </si>
  <si>
    <t>軟弱である</t>
    <rPh sb="0" eb="2">
      <t>ナンジャク</t>
    </rPh>
    <phoneticPr fontId="9"/>
  </si>
  <si>
    <t>za扎1</t>
  </si>
  <si>
    <t>绑扎</t>
  </si>
  <si>
    <t>bang3 za1</t>
  </si>
  <si>
    <t>くくりつける</t>
  </si>
  <si>
    <t>zai灾1</t>
  </si>
  <si>
    <t>灾</t>
  </si>
  <si>
    <t>災</t>
  </si>
  <si>
    <t>火灾</t>
  </si>
  <si>
    <t>huo3 zai1</t>
  </si>
  <si>
    <t>火災</t>
    <rPh sb="0" eb="2">
      <t>カサイ</t>
    </rPh>
    <phoneticPr fontId="9"/>
  </si>
  <si>
    <t>zai栽1</t>
  </si>
  <si>
    <t>栽</t>
  </si>
  <si>
    <t>栽培</t>
  </si>
  <si>
    <t>zai1 pei2</t>
  </si>
  <si>
    <t>栽培</t>
    <rPh sb="0" eb="2">
      <t>サイバイ</t>
    </rPh>
    <phoneticPr fontId="9"/>
  </si>
  <si>
    <t>zao糟1</t>
  </si>
  <si>
    <t>糟</t>
  </si>
  <si>
    <t>糟糕</t>
  </si>
  <si>
    <t>zao1 gao1</t>
  </si>
  <si>
    <t>まるでなっていない</t>
  </si>
  <si>
    <t>zang脏1</t>
  </si>
  <si>
    <t>脏</t>
  </si>
  <si>
    <t>脏病</t>
  </si>
  <si>
    <t>zang1 bing4</t>
  </si>
  <si>
    <t>性病</t>
    <rPh sb="0" eb="2">
      <t>セイビョウ</t>
    </rPh>
    <phoneticPr fontId="9"/>
  </si>
  <si>
    <t>zong宗1</t>
  </si>
  <si>
    <t>宗</t>
  </si>
  <si>
    <t>正宗</t>
  </si>
  <si>
    <t>zheng4 zong1</t>
  </si>
  <si>
    <t>本場、正統、本筋</t>
    <rPh sb="0" eb="2">
      <t>ホンバ</t>
    </rPh>
    <rPh sb="3" eb="5">
      <t>セイトウ</t>
    </rPh>
    <rPh sb="6" eb="8">
      <t>ホンスジ</t>
    </rPh>
    <phoneticPr fontId="9"/>
  </si>
  <si>
    <t>zeng增1</t>
  </si>
  <si>
    <t>增</t>
  </si>
  <si>
    <t>増</t>
  </si>
  <si>
    <t>增加</t>
  </si>
  <si>
    <t>zeng1 jia1</t>
  </si>
  <si>
    <t>増加する</t>
    <rPh sb="0" eb="2">
      <t>ゾウカ</t>
    </rPh>
    <phoneticPr fontId="9"/>
  </si>
  <si>
    <t>zi资1</t>
  </si>
  <si>
    <t>资</t>
  </si>
  <si>
    <t>資</t>
  </si>
  <si>
    <t>工资</t>
  </si>
  <si>
    <t>gong1 zi1</t>
  </si>
  <si>
    <t>給料</t>
  </si>
  <si>
    <t>zi姿1</t>
  </si>
  <si>
    <t>姿</t>
  </si>
  <si>
    <t>姿态</t>
  </si>
  <si>
    <t>zi1 tai4</t>
  </si>
  <si>
    <t>姿、形。格好</t>
    <rPh sb="0" eb="1">
      <t>スガタ</t>
    </rPh>
    <rPh sb="2" eb="3">
      <t>カタチ</t>
    </rPh>
    <rPh sb="4" eb="6">
      <t>カッコウ</t>
    </rPh>
    <phoneticPr fontId="9"/>
  </si>
  <si>
    <t>zu租1</t>
  </si>
  <si>
    <t>租</t>
  </si>
  <si>
    <t>出租车</t>
  </si>
  <si>
    <t>chu1 zu1 che1</t>
  </si>
  <si>
    <t>タクシー</t>
  </si>
  <si>
    <t>zun尊1</t>
  </si>
  <si>
    <t>尊</t>
  </si>
  <si>
    <t>尊敬</t>
  </si>
  <si>
    <t>zun1 jing4</t>
  </si>
  <si>
    <t>尊敬する</t>
  </si>
  <si>
    <t>zun遵1</t>
  </si>
  <si>
    <t>遵</t>
  </si>
  <si>
    <t>遵守</t>
  </si>
  <si>
    <t>za杂2</t>
  </si>
  <si>
    <t>杂</t>
  </si>
  <si>
    <t>雑</t>
  </si>
  <si>
    <t>复杂</t>
  </si>
  <si>
    <t>zan咱2</t>
  </si>
  <si>
    <t>咱</t>
  </si>
  <si>
    <t>我々</t>
  </si>
  <si>
    <t>咱们</t>
  </si>
  <si>
    <t>zan2 men0</t>
  </si>
  <si>
    <t>ze责2</t>
  </si>
  <si>
    <t>责</t>
  </si>
  <si>
    <t>責</t>
  </si>
  <si>
    <t>责任</t>
  </si>
  <si>
    <t>ze2 ren4</t>
  </si>
  <si>
    <t>責任</t>
  </si>
  <si>
    <t>ze则2</t>
  </si>
  <si>
    <t>则</t>
  </si>
  <si>
    <t>則</t>
  </si>
  <si>
    <t>规则</t>
  </si>
  <si>
    <t>gui1 ze2</t>
  </si>
  <si>
    <t>ze择2</t>
  </si>
  <si>
    <t>择</t>
  </si>
  <si>
    <t>択</t>
  </si>
  <si>
    <t>选择</t>
  </si>
  <si>
    <t>xuan3 ze2</t>
  </si>
  <si>
    <t>選ぶ</t>
    <rPh sb="0" eb="1">
      <t>エラ</t>
    </rPh>
    <phoneticPr fontId="9"/>
  </si>
  <si>
    <t>zei贼2</t>
  </si>
  <si>
    <t>贼</t>
  </si>
  <si>
    <t>賊</t>
  </si>
  <si>
    <t>乌贼</t>
  </si>
  <si>
    <t>wu1 zei2</t>
  </si>
  <si>
    <t>イカ</t>
  </si>
  <si>
    <t>zu族2</t>
  </si>
  <si>
    <t>族</t>
  </si>
  <si>
    <t>民族</t>
  </si>
  <si>
    <t>zu足2</t>
  </si>
  <si>
    <t>足球</t>
  </si>
  <si>
    <t>zu2 qiu2</t>
  </si>
  <si>
    <t>サッカー</t>
  </si>
  <si>
    <t>zuo昨2</t>
  </si>
  <si>
    <t>昨</t>
  </si>
  <si>
    <t>昨天</t>
  </si>
  <si>
    <t>zuo2 tian1</t>
  </si>
  <si>
    <t>昨日</t>
  </si>
  <si>
    <t>zao早3</t>
  </si>
  <si>
    <t>早</t>
  </si>
  <si>
    <t>早晨</t>
  </si>
  <si>
    <t>zao3 chen2</t>
  </si>
  <si>
    <t>zao澡3</t>
  </si>
  <si>
    <t>澡</t>
  </si>
  <si>
    <t>洗澡</t>
  </si>
  <si>
    <r>
      <t xml:space="preserve">xi3 </t>
    </r>
    <r>
      <rPr>
        <sz val="14"/>
        <rFont val="MS UI Gothic"/>
        <family val="3"/>
      </rPr>
      <t>zao3</t>
    </r>
  </si>
  <si>
    <t>zou走3</t>
  </si>
  <si>
    <t>走</t>
  </si>
  <si>
    <t>一直走</t>
  </si>
  <si>
    <t>yi4 zhi2 zou3</t>
  </si>
  <si>
    <t>zong总3</t>
  </si>
  <si>
    <t>总</t>
  </si>
  <si>
    <t>総</t>
  </si>
  <si>
    <t>总是</t>
  </si>
  <si>
    <t>zong3 shi4</t>
  </si>
  <si>
    <t>しょっちゅう</t>
  </si>
  <si>
    <t>zen怎3</t>
  </si>
  <si>
    <t>怎</t>
  </si>
  <si>
    <t>怎么样</t>
  </si>
  <si>
    <t>zen3 me0 yang4</t>
  </si>
  <si>
    <t>どのような？</t>
  </si>
  <si>
    <t>zi仔3</t>
  </si>
  <si>
    <t>仔</t>
  </si>
  <si>
    <t>仔细</t>
  </si>
  <si>
    <t>zi3 xi4</t>
  </si>
  <si>
    <t>細かに</t>
  </si>
  <si>
    <t>zi紫3</t>
  </si>
  <si>
    <t>紫</t>
  </si>
  <si>
    <t>紫菜</t>
  </si>
  <si>
    <t>zi3 cai4</t>
  </si>
  <si>
    <t>海苔</t>
  </si>
  <si>
    <t>zi子3</t>
  </si>
  <si>
    <t>子</t>
  </si>
  <si>
    <t>子女</t>
  </si>
  <si>
    <r>
      <t>zi3</t>
    </r>
    <r>
      <rPr>
        <sz val="14"/>
        <rFont val="MS UI Gothic"/>
        <family val="3"/>
      </rPr>
      <t xml:space="preserve"> nv3</t>
    </r>
  </si>
  <si>
    <t>子供、息子と娘</t>
    <rPh sb="0" eb="2">
      <t>コドモ</t>
    </rPh>
    <rPh sb="3" eb="5">
      <t>ムスコ</t>
    </rPh>
    <rPh sb="6" eb="7">
      <t>ムスメ</t>
    </rPh>
    <phoneticPr fontId="9"/>
  </si>
  <si>
    <t>zu祖3</t>
  </si>
  <si>
    <t>祖</t>
  </si>
  <si>
    <t>祖先</t>
  </si>
  <si>
    <t>zu3 xian1</t>
  </si>
  <si>
    <t>祖先</t>
  </si>
  <si>
    <t>zu组3</t>
  </si>
  <si>
    <t>组</t>
  </si>
  <si>
    <t>組</t>
  </si>
  <si>
    <t>组长</t>
  </si>
  <si>
    <r>
      <t xml:space="preserve">zu3 </t>
    </r>
    <r>
      <rPr>
        <sz val="14"/>
        <rFont val="MS UI Gothic"/>
        <family val="3"/>
      </rPr>
      <t>zhang3</t>
    </r>
  </si>
  <si>
    <t>組長、グループリーダー</t>
  </si>
  <si>
    <t>zu阻3</t>
  </si>
  <si>
    <t>阻</t>
  </si>
  <si>
    <t>电阻</t>
  </si>
  <si>
    <t>dian4 zu3</t>
  </si>
  <si>
    <t>抵抗</t>
    <rPh sb="0" eb="2">
      <t>テイコウ</t>
    </rPh>
    <phoneticPr fontId="9"/>
  </si>
  <si>
    <t>zuo佐3</t>
  </si>
  <si>
    <t>佐</t>
  </si>
  <si>
    <t>佐料</t>
  </si>
  <si>
    <t>zuo3 liao4</t>
  </si>
  <si>
    <t>調味料</t>
    <rPh sb="0" eb="3">
      <t>チョウミリョウ</t>
    </rPh>
    <phoneticPr fontId="9"/>
  </si>
  <si>
    <t>zuo左3</t>
  </si>
  <si>
    <t>左</t>
  </si>
  <si>
    <t>左拐</t>
  </si>
  <si>
    <r>
      <t xml:space="preserve">zuo3 </t>
    </r>
    <r>
      <rPr>
        <sz val="14"/>
        <rFont val="MS UI Gothic"/>
        <family val="3"/>
      </rPr>
      <t>guai3</t>
    </r>
  </si>
  <si>
    <t>zui嘴3</t>
  </si>
  <si>
    <t>嘴</t>
  </si>
  <si>
    <t>嘴唇</t>
  </si>
  <si>
    <t>zui3 chun2</t>
  </si>
  <si>
    <t>zai在4</t>
  </si>
  <si>
    <t>在</t>
  </si>
  <si>
    <t>在る</t>
    <rPh sb="0" eb="1">
      <t>ア</t>
    </rPh>
    <phoneticPr fontId="9"/>
  </si>
  <si>
    <t>在</t>
    <rPh sb="0" eb="1">
      <t>ザイ</t>
    </rPh>
    <phoneticPr fontId="9"/>
  </si>
  <si>
    <t>zai4</t>
  </si>
  <si>
    <t>zai再4</t>
  </si>
  <si>
    <t>再</t>
  </si>
  <si>
    <t>再见</t>
  </si>
  <si>
    <t>zai4 jian4</t>
  </si>
  <si>
    <t>さよなら</t>
  </si>
  <si>
    <t>zai载4</t>
  </si>
  <si>
    <t>载</t>
  </si>
  <si>
    <t>載</t>
  </si>
  <si>
    <t>下载</t>
  </si>
  <si>
    <t>xia4 zai4 or zai3</t>
  </si>
  <si>
    <t>ダウンロードする</t>
  </si>
  <si>
    <t>zan暂4</t>
  </si>
  <si>
    <t>暂</t>
  </si>
  <si>
    <t>暫</t>
  </si>
  <si>
    <t>暂定</t>
  </si>
  <si>
    <t>zan4 ding4</t>
  </si>
  <si>
    <t>暫定的に</t>
    <rPh sb="0" eb="3">
      <t>ザンテイテキ</t>
    </rPh>
    <phoneticPr fontId="9"/>
  </si>
  <si>
    <t>zan赞4</t>
  </si>
  <si>
    <t>赞</t>
  </si>
  <si>
    <t>賛</t>
  </si>
  <si>
    <t>赞成</t>
  </si>
  <si>
    <t>zan4 cheng2</t>
  </si>
  <si>
    <t>zao皂4</t>
  </si>
  <si>
    <t>皂</t>
  </si>
  <si>
    <t>肥皂</t>
  </si>
  <si>
    <t>fei2 zao4</t>
  </si>
  <si>
    <t>石鹸</t>
  </si>
  <si>
    <t>zao造4</t>
  </si>
  <si>
    <t>造</t>
  </si>
  <si>
    <t>改造</t>
  </si>
  <si>
    <t>gai3 zao4</t>
  </si>
  <si>
    <t>改造する</t>
    <rPh sb="0" eb="2">
      <t>カイゾウ</t>
    </rPh>
    <phoneticPr fontId="9"/>
  </si>
  <si>
    <t>zao燥4</t>
  </si>
  <si>
    <t>燥</t>
  </si>
  <si>
    <t>干燥</t>
  </si>
  <si>
    <t>gan1 zao4</t>
  </si>
  <si>
    <t>乾燥している</t>
  </si>
  <si>
    <t>zao噪4</t>
  </si>
  <si>
    <t>噪</t>
  </si>
  <si>
    <t>噪音</t>
  </si>
  <si>
    <t>zao4 yin1</t>
  </si>
  <si>
    <t>騒音</t>
  </si>
  <si>
    <t>zang藏4</t>
  </si>
  <si>
    <t>藏</t>
  </si>
  <si>
    <t>蔵</t>
  </si>
  <si>
    <t>青藏高原</t>
  </si>
  <si>
    <t>qing1 zang4 gao1 yuan2</t>
  </si>
  <si>
    <t>チベット高原</t>
  </si>
  <si>
    <t>zang葬4</t>
  </si>
  <si>
    <t>葬</t>
  </si>
  <si>
    <t>葬礼</t>
  </si>
  <si>
    <t>zang脏4</t>
  </si>
  <si>
    <t>臓</t>
  </si>
  <si>
    <t>心脏</t>
  </si>
  <si>
    <t>xin1 zang4</t>
  </si>
  <si>
    <t>心臓</t>
  </si>
  <si>
    <t>zou揍4</t>
  </si>
  <si>
    <t>揍</t>
  </si>
  <si>
    <t>揍了一顿</t>
  </si>
  <si>
    <t>zou4 le0 yi2 dun4</t>
  </si>
  <si>
    <t>一発殴る</t>
    <rPh sb="0" eb="2">
      <t>イッパツ</t>
    </rPh>
    <rPh sb="2" eb="3">
      <t>ナグ</t>
    </rPh>
    <phoneticPr fontId="9"/>
  </si>
  <si>
    <t>zou奏4</t>
  </si>
  <si>
    <t>奏</t>
  </si>
  <si>
    <t>演奏</t>
  </si>
  <si>
    <t>yan3 zou4</t>
  </si>
  <si>
    <t>演奏する</t>
    <rPh sb="0" eb="2">
      <t>エンソウ</t>
    </rPh>
    <phoneticPr fontId="9"/>
  </si>
  <si>
    <t>zeng赠4</t>
  </si>
  <si>
    <t>赠</t>
  </si>
  <si>
    <t>贈</t>
  </si>
  <si>
    <t>赠送</t>
  </si>
  <si>
    <t>zeng4 song4</t>
  </si>
  <si>
    <t>プレゼントする</t>
  </si>
  <si>
    <t>zi字4</t>
  </si>
  <si>
    <t>字</t>
  </si>
  <si>
    <t>汉字</t>
  </si>
  <si>
    <t>han4 zi4</t>
  </si>
  <si>
    <t>zi自4</t>
  </si>
  <si>
    <t>自</t>
  </si>
  <si>
    <t>自由</t>
  </si>
  <si>
    <t>zi4 you2</t>
  </si>
  <si>
    <t>zuo坐4</t>
  </si>
  <si>
    <t>坐</t>
  </si>
  <si>
    <t>请坐</t>
  </si>
  <si>
    <t>qing3 zuo4</t>
  </si>
  <si>
    <t>お掛け下さい</t>
  </si>
  <si>
    <t>zuo座4</t>
  </si>
  <si>
    <t>座</t>
  </si>
  <si>
    <t>讲座</t>
  </si>
  <si>
    <t>zuo作4</t>
  </si>
  <si>
    <t>作</t>
  </si>
  <si>
    <t>作家</t>
  </si>
  <si>
    <t>zuo4 jia1</t>
  </si>
  <si>
    <t>作家</t>
  </si>
  <si>
    <t>zuo做4</t>
  </si>
  <si>
    <t>做</t>
  </si>
  <si>
    <t>做法</t>
  </si>
  <si>
    <t>zuo4 fa3</t>
  </si>
  <si>
    <t>やり方</t>
  </si>
  <si>
    <t>zuan钻4</t>
  </si>
  <si>
    <t>钻</t>
  </si>
  <si>
    <t>钻石</t>
  </si>
  <si>
    <t>zuan4 shi2</t>
  </si>
  <si>
    <t>ダイアモンド</t>
  </si>
  <si>
    <t>zui最4</t>
  </si>
  <si>
    <t>最</t>
  </si>
  <si>
    <t>最近</t>
  </si>
  <si>
    <t>zui4 jin4</t>
  </si>
  <si>
    <t>最近</t>
  </si>
  <si>
    <t>zui罪4</t>
  </si>
  <si>
    <t>罪</t>
  </si>
  <si>
    <t>犯罪</t>
  </si>
  <si>
    <t>zui醉4</t>
  </si>
  <si>
    <t>醉</t>
  </si>
  <si>
    <t>酔</t>
  </si>
  <si>
    <t>心醉</t>
  </si>
  <si>
    <t>xin1 zui4</t>
  </si>
  <si>
    <t>心酔する、うっとりする</t>
    <rPh sb="0" eb="2">
      <t>シンスイ</t>
    </rPh>
    <phoneticPr fontId="9"/>
  </si>
  <si>
    <t>ca擦1</t>
  </si>
  <si>
    <t>擦</t>
  </si>
  <si>
    <t>擦地板</t>
  </si>
  <si>
    <t>ca1 di4 ban3</t>
  </si>
  <si>
    <t>床を拭く</t>
    <rPh sb="0" eb="1">
      <t>ユカ</t>
    </rPh>
    <rPh sb="2" eb="3">
      <t>フ</t>
    </rPh>
    <phoneticPr fontId="9"/>
  </si>
  <si>
    <t>cai猜1</t>
  </si>
  <si>
    <t>猜</t>
  </si>
  <si>
    <t>猜测</t>
  </si>
  <si>
    <t>cai1 ce4</t>
  </si>
  <si>
    <t>推測する</t>
  </si>
  <si>
    <t>can餐1</t>
  </si>
  <si>
    <t>餐</t>
  </si>
  <si>
    <t>套餐</t>
  </si>
  <si>
    <t>セット</t>
  </si>
  <si>
    <t>can参1</t>
  </si>
  <si>
    <t>参加</t>
  </si>
  <si>
    <t>cao操1</t>
  </si>
  <si>
    <t>操</t>
  </si>
  <si>
    <t>体操</t>
  </si>
  <si>
    <t>ti3 cao1</t>
  </si>
  <si>
    <t>体操</t>
  </si>
  <si>
    <t>cang沧1</t>
  </si>
  <si>
    <t>沧</t>
  </si>
  <si>
    <t>沧海</t>
  </si>
  <si>
    <t>cang1 hai3</t>
  </si>
  <si>
    <t>青海原</t>
    <rPh sb="0" eb="3">
      <t>アオウナバラ</t>
    </rPh>
    <phoneticPr fontId="9"/>
  </si>
  <si>
    <t>cang舱1</t>
  </si>
  <si>
    <t>舱</t>
  </si>
  <si>
    <t>经济舱</t>
  </si>
  <si>
    <t>jing1 ji4 cang1</t>
  </si>
  <si>
    <t>エコノミークラス</t>
  </si>
  <si>
    <t>cang仓1</t>
  </si>
  <si>
    <t>仓</t>
  </si>
  <si>
    <t>倉</t>
  </si>
  <si>
    <t>仓库</t>
  </si>
  <si>
    <t>cong匆1</t>
  </si>
  <si>
    <t>匆</t>
  </si>
  <si>
    <t>匆匆</t>
  </si>
  <si>
    <t>cong1 cong1</t>
  </si>
  <si>
    <t>そそくさ。あたふた。慌しい</t>
    <rPh sb="10" eb="11">
      <t>アワタダ</t>
    </rPh>
    <phoneticPr fontId="9"/>
  </si>
  <si>
    <t>cong聪1</t>
  </si>
  <si>
    <t>聪</t>
  </si>
  <si>
    <t>聡</t>
  </si>
  <si>
    <t>聪明</t>
  </si>
  <si>
    <t>cong1 ming0</t>
  </si>
  <si>
    <t>cong葱1</t>
  </si>
  <si>
    <t>葱</t>
  </si>
  <si>
    <t>cong1</t>
  </si>
  <si>
    <t>ねぎ</t>
  </si>
  <si>
    <t>cu粗1</t>
  </si>
  <si>
    <t>粗</t>
  </si>
  <si>
    <t>粗心</t>
  </si>
  <si>
    <t>cu1 xin1</t>
  </si>
  <si>
    <t>そそっかしい、おおざっぱ</t>
  </si>
  <si>
    <t>cui催1</t>
  </si>
  <si>
    <t>催</t>
  </si>
  <si>
    <t>催促する</t>
    <rPh sb="0" eb="2">
      <t>サイソク</t>
    </rPh>
    <phoneticPr fontId="9"/>
  </si>
  <si>
    <t>催促</t>
  </si>
  <si>
    <t>cui1 cu4</t>
  </si>
  <si>
    <t>cun村1</t>
  </si>
  <si>
    <t>村</t>
  </si>
  <si>
    <t>农村</t>
  </si>
  <si>
    <t>nong2 cun1</t>
  </si>
  <si>
    <t>農村</t>
  </si>
  <si>
    <t>cai裁2</t>
  </si>
  <si>
    <t>裁</t>
  </si>
  <si>
    <t>总裁</t>
  </si>
  <si>
    <t>zong3 cai2</t>
  </si>
  <si>
    <t>CEO 総裁、首脳</t>
  </si>
  <si>
    <t>cai财2</t>
  </si>
  <si>
    <t>财</t>
  </si>
  <si>
    <t>財</t>
  </si>
  <si>
    <t>财产</t>
  </si>
  <si>
    <t>cai2 chan3</t>
  </si>
  <si>
    <t>財産</t>
  </si>
  <si>
    <t>cai材2</t>
  </si>
  <si>
    <t>材</t>
  </si>
  <si>
    <t>材料</t>
    <rPh sb="0" eb="2">
      <t>ザイリョウ</t>
    </rPh>
    <phoneticPr fontId="9"/>
  </si>
  <si>
    <t>材料</t>
  </si>
  <si>
    <t>cai2 liao4</t>
  </si>
  <si>
    <t>cai才2</t>
  </si>
  <si>
    <t>才</t>
  </si>
  <si>
    <t>刚才</t>
  </si>
  <si>
    <t>can惭2</t>
  </si>
  <si>
    <t>惭</t>
  </si>
  <si>
    <t>惭愧</t>
  </si>
  <si>
    <t>can残2</t>
  </si>
  <si>
    <t>残</t>
  </si>
  <si>
    <t>残留农药</t>
  </si>
  <si>
    <t>can2 liu2 nong2 yao4</t>
  </si>
  <si>
    <t>残留農薬</t>
    <rPh sb="0" eb="2">
      <t>ザンリュウ</t>
    </rPh>
    <rPh sb="2" eb="4">
      <t>ノウヤク</t>
    </rPh>
    <phoneticPr fontId="9"/>
  </si>
  <si>
    <t>cao曹2</t>
  </si>
  <si>
    <t>曹</t>
  </si>
  <si>
    <t>cao槽2</t>
  </si>
  <si>
    <t>槽</t>
  </si>
  <si>
    <t>跳槽</t>
  </si>
  <si>
    <t>tiao4 cao2</t>
  </si>
  <si>
    <t>転職する</t>
    <rPh sb="0" eb="2">
      <t>テンショク</t>
    </rPh>
    <phoneticPr fontId="9"/>
  </si>
  <si>
    <t>cang藏2</t>
  </si>
  <si>
    <t>快藏起来</t>
  </si>
  <si>
    <t>kuai4 cang2 qi3 lai2</t>
  </si>
  <si>
    <t>早く隠れろ</t>
    <rPh sb="0" eb="1">
      <t>ハヤ</t>
    </rPh>
    <rPh sb="2" eb="3">
      <t>カク</t>
    </rPh>
    <phoneticPr fontId="9"/>
  </si>
  <si>
    <t>cong从2</t>
  </si>
  <si>
    <t>从</t>
  </si>
  <si>
    <t>従</t>
  </si>
  <si>
    <t>cong2</t>
  </si>
  <si>
    <t>～から</t>
  </si>
  <si>
    <t>ceng曾2</t>
  </si>
  <si>
    <t>曾</t>
  </si>
  <si>
    <t>曽</t>
  </si>
  <si>
    <t>曾经</t>
  </si>
  <si>
    <t>ceng2 jing1</t>
  </si>
  <si>
    <t>以前</t>
  </si>
  <si>
    <t>ceng层2</t>
  </si>
  <si>
    <t>层</t>
  </si>
  <si>
    <t>層</t>
  </si>
  <si>
    <t>两层</t>
  </si>
  <si>
    <t>liang3 ceng2</t>
  </si>
  <si>
    <t>二重の</t>
    <rPh sb="0" eb="2">
      <t>ニジュウ</t>
    </rPh>
    <phoneticPr fontId="9"/>
  </si>
  <si>
    <t>ci雌2</t>
  </si>
  <si>
    <t>雌</t>
  </si>
  <si>
    <t>雌蕊</t>
  </si>
  <si>
    <t>ci2 rui3</t>
  </si>
  <si>
    <t>めしべ</t>
  </si>
  <si>
    <t>ci辞2</t>
  </si>
  <si>
    <t>辞</t>
  </si>
  <si>
    <t>告辞</t>
  </si>
  <si>
    <t>gao4 ci2</t>
  </si>
  <si>
    <t>ci词2</t>
  </si>
  <si>
    <t>词</t>
  </si>
  <si>
    <t>詞</t>
  </si>
  <si>
    <t>词典</t>
  </si>
  <si>
    <t>ci磁2</t>
  </si>
  <si>
    <t>磁</t>
  </si>
  <si>
    <t>磁石</t>
  </si>
  <si>
    <t>ci2 shi2</t>
  </si>
  <si>
    <t>磁石</t>
    <rPh sb="0" eb="2">
      <t>ジシャク</t>
    </rPh>
    <phoneticPr fontId="9"/>
  </si>
  <si>
    <t>cun存2</t>
  </si>
  <si>
    <t>存</t>
  </si>
  <si>
    <t>存在</t>
  </si>
  <si>
    <t>cun2 zai4</t>
  </si>
  <si>
    <t>存在</t>
    <rPh sb="0" eb="2">
      <t>ソンザイ</t>
    </rPh>
    <phoneticPr fontId="9"/>
  </si>
  <si>
    <t>cai踩3</t>
  </si>
  <si>
    <t>踩</t>
  </si>
  <si>
    <t>踩了我一脚</t>
  </si>
  <si>
    <t>cai3 le0 wo3 yi4 jiao3</t>
  </si>
  <si>
    <t>足を踏まれた</t>
    <rPh sb="0" eb="1">
      <t>アシ</t>
    </rPh>
    <rPh sb="2" eb="3">
      <t>フ</t>
    </rPh>
    <phoneticPr fontId="9"/>
  </si>
  <si>
    <t>cai睬3</t>
  </si>
  <si>
    <t>睬</t>
  </si>
  <si>
    <t>不理睬</t>
  </si>
  <si>
    <t>bu4 li3 cai3</t>
  </si>
  <si>
    <t>相手にしない</t>
    <rPh sb="0" eb="2">
      <t>アイテ</t>
    </rPh>
    <phoneticPr fontId="9"/>
  </si>
  <si>
    <t>cai采3</t>
  </si>
  <si>
    <t>采</t>
  </si>
  <si>
    <t>採</t>
  </si>
  <si>
    <t>采购部</t>
  </si>
  <si>
    <t>cai3 gou4 bu4</t>
  </si>
  <si>
    <t>資材部</t>
  </si>
  <si>
    <t>cai彩3</t>
  </si>
  <si>
    <t>彩</t>
  </si>
  <si>
    <t>彩信</t>
    <rPh sb="1" eb="2">
      <t>シン</t>
    </rPh>
    <phoneticPr fontId="9"/>
  </si>
  <si>
    <t>cai3 xin4</t>
  </si>
  <si>
    <t>写真付きメール</t>
    <rPh sb="0" eb="2">
      <t>シャシン</t>
    </rPh>
    <rPh sb="2" eb="3">
      <t>ツ</t>
    </rPh>
    <phoneticPr fontId="9"/>
  </si>
  <si>
    <t>can惨3</t>
  </si>
  <si>
    <t>惨</t>
  </si>
  <si>
    <t>惨败</t>
  </si>
  <si>
    <t>can3 bai4</t>
  </si>
  <si>
    <t>惨敗する</t>
    <rPh sb="0" eb="2">
      <t>ザンパイ</t>
    </rPh>
    <phoneticPr fontId="9"/>
  </si>
  <si>
    <t>cao草3</t>
  </si>
  <si>
    <t>草</t>
  </si>
  <si>
    <t>草原</t>
  </si>
  <si>
    <t>cao3 yuan2</t>
  </si>
  <si>
    <t>草原</t>
  </si>
  <si>
    <t>ci此3</t>
  </si>
  <si>
    <t>此</t>
  </si>
  <si>
    <t>此刻</t>
  </si>
  <si>
    <t>ci3 ke4</t>
  </si>
  <si>
    <t>現在、今</t>
  </si>
  <si>
    <t>cai菜4</t>
  </si>
  <si>
    <t>菜</t>
  </si>
  <si>
    <t>菜单</t>
  </si>
  <si>
    <t>cai4 dan1</t>
  </si>
  <si>
    <t>メニュー</t>
  </si>
  <si>
    <r>
      <t>can</t>
    </r>
    <r>
      <rPr>
        <sz val="9"/>
        <rFont val="FangSong"/>
        <family val="3"/>
      </rPr>
      <t>灿</t>
    </r>
    <r>
      <rPr>
        <sz val="9"/>
        <rFont val="MS UI Gothic"/>
        <family val="3"/>
      </rPr>
      <t>4</t>
    </r>
  </si>
  <si>
    <t>灿</t>
  </si>
  <si>
    <t>燦</t>
  </si>
  <si>
    <t>灿烂</t>
  </si>
  <si>
    <t>can4 lan4</t>
  </si>
  <si>
    <t>光り輝く、きらびやかに輝く</t>
    <rPh sb="0" eb="1">
      <t>ヒカ</t>
    </rPh>
    <rPh sb="2" eb="3">
      <t>カガヤ</t>
    </rPh>
    <rPh sb="11" eb="12">
      <t>カガヤ</t>
    </rPh>
    <phoneticPr fontId="9"/>
  </si>
  <si>
    <t>cou凑4</t>
  </si>
  <si>
    <t>凑</t>
  </si>
  <si>
    <t>凑巧</t>
  </si>
  <si>
    <t>cou4 qiao3</t>
  </si>
  <si>
    <t>うまい具合に</t>
    <rPh sb="3" eb="5">
      <t>グアイ</t>
    </rPh>
    <phoneticPr fontId="9"/>
  </si>
  <si>
    <t>ce册4</t>
  </si>
  <si>
    <t>册</t>
  </si>
  <si>
    <t>冊</t>
  </si>
  <si>
    <t>手册</t>
  </si>
  <si>
    <t>shou3 ce4</t>
  </si>
  <si>
    <t>ハンドブック</t>
  </si>
  <si>
    <t>ce策4</t>
  </si>
  <si>
    <t>策</t>
  </si>
  <si>
    <t>政策</t>
  </si>
  <si>
    <t>ce厕4</t>
  </si>
  <si>
    <t>厕</t>
  </si>
  <si>
    <t>厕所</t>
  </si>
  <si>
    <t>ce4 suo3</t>
  </si>
  <si>
    <t>便所</t>
  </si>
  <si>
    <t>ce测4</t>
  </si>
  <si>
    <t>测</t>
  </si>
  <si>
    <t>測</t>
  </si>
  <si>
    <t>猜测</t>
  </si>
  <si>
    <t>ci次4</t>
  </si>
  <si>
    <t>次</t>
  </si>
  <si>
    <t>下次</t>
  </si>
  <si>
    <t>xia4 ci4</t>
  </si>
  <si>
    <t>この次</t>
    <rPh sb="2" eb="3">
      <t>ツギ</t>
    </rPh>
    <phoneticPr fontId="9"/>
  </si>
  <si>
    <t>ci刺4</t>
  </si>
  <si>
    <t>刺</t>
  </si>
  <si>
    <t>粉刺</t>
  </si>
  <si>
    <t>fen3 ci4</t>
  </si>
  <si>
    <t>にきび</t>
  </si>
  <si>
    <t>cu醋4</t>
  </si>
  <si>
    <t>醋</t>
  </si>
  <si>
    <t>吃醋</t>
  </si>
  <si>
    <t>chi1 cu4</t>
  </si>
  <si>
    <t>やきもちをやく</t>
  </si>
  <si>
    <t>cu促4</t>
  </si>
  <si>
    <t>促</t>
  </si>
  <si>
    <t>催促</t>
  </si>
  <si>
    <t>cui1 cu4</t>
  </si>
  <si>
    <t>催促する</t>
  </si>
  <si>
    <t>cuo错4</t>
  </si>
  <si>
    <t>错</t>
  </si>
  <si>
    <t>錯</t>
  </si>
  <si>
    <t>間違い</t>
    <rPh sb="0" eb="2">
      <t>マチガ</t>
    </rPh>
    <phoneticPr fontId="9"/>
  </si>
  <si>
    <t>错误</t>
  </si>
  <si>
    <t>cuo4 wu4</t>
  </si>
  <si>
    <t>cui脆4</t>
  </si>
  <si>
    <t>脆</t>
  </si>
  <si>
    <t>干脆</t>
  </si>
  <si>
    <t>gan1 cui4</t>
  </si>
  <si>
    <t>行動がテキパキしている</t>
    <rPh sb="0" eb="2">
      <t>コウドウ</t>
    </rPh>
    <phoneticPr fontId="9"/>
  </si>
  <si>
    <t>cui悴4</t>
  </si>
  <si>
    <t>悴</t>
  </si>
  <si>
    <t>憔悴</t>
  </si>
  <si>
    <t>cun寸4</t>
  </si>
  <si>
    <t>寸</t>
  </si>
  <si>
    <t>尺寸</t>
  </si>
  <si>
    <t>chi3 cun0</t>
  </si>
  <si>
    <t>寸法、長さ</t>
    <rPh sb="0" eb="2">
      <t>スンポウ</t>
    </rPh>
    <rPh sb="3" eb="4">
      <t>ナガ</t>
    </rPh>
    <phoneticPr fontId="9"/>
  </si>
  <si>
    <t>sa撒1</t>
  </si>
  <si>
    <t>撒尿</t>
  </si>
  <si>
    <t>sai塞1</t>
  </si>
  <si>
    <t>塞</t>
  </si>
  <si>
    <t>加塞儿</t>
  </si>
  <si>
    <t>jia1 sai1r0</t>
  </si>
  <si>
    <t>列に割り込む</t>
    <rPh sb="0" eb="1">
      <t>レツ</t>
    </rPh>
    <rPh sb="2" eb="3">
      <t>ワ</t>
    </rPh>
    <rPh sb="4" eb="5">
      <t>コ</t>
    </rPh>
    <phoneticPr fontId="9"/>
  </si>
  <si>
    <t>san三1</t>
  </si>
  <si>
    <t>三</t>
  </si>
  <si>
    <t>三分之一</t>
  </si>
  <si>
    <t>san1 fen1zhi1 yi1</t>
  </si>
  <si>
    <t>三分の一</t>
  </si>
  <si>
    <t>sao搔1</t>
  </si>
  <si>
    <t>搔</t>
  </si>
  <si>
    <t>搔痒</t>
  </si>
  <si>
    <t>sao1 yang3</t>
  </si>
  <si>
    <t>かゆいところをかく</t>
  </si>
  <si>
    <t>sao骚1</t>
  </si>
  <si>
    <t>骚</t>
  </si>
  <si>
    <t>騒</t>
  </si>
  <si>
    <t>性骚扰</t>
  </si>
  <si>
    <t>xing4 sao1 rao3</t>
  </si>
  <si>
    <t>セクハラ</t>
  </si>
  <si>
    <t>sang桑1</t>
  </si>
  <si>
    <t>桑</t>
  </si>
  <si>
    <t>桑中之约</t>
  </si>
  <si>
    <t>sang1 zhong1 zhi1 yue1</t>
  </si>
  <si>
    <t>逢引の約束</t>
    <rPh sb="0" eb="2">
      <t>アイビキ</t>
    </rPh>
    <rPh sb="3" eb="5">
      <t>ヤクソク</t>
    </rPh>
    <phoneticPr fontId="9"/>
  </si>
  <si>
    <t>song松1</t>
  </si>
  <si>
    <t>松</t>
  </si>
  <si>
    <t>轻松</t>
  </si>
  <si>
    <t>qing1 song1</t>
  </si>
  <si>
    <t>リラックスする</t>
  </si>
  <si>
    <t>sen森1</t>
  </si>
  <si>
    <t>罗森</t>
  </si>
  <si>
    <t>luo2 sen1</t>
  </si>
  <si>
    <t>ローソン</t>
  </si>
  <si>
    <t>si丝1</t>
  </si>
  <si>
    <t>丝</t>
  </si>
  <si>
    <t>丝绸</t>
  </si>
  <si>
    <t>si1 chou2</t>
  </si>
  <si>
    <t>絹織物</t>
    <rPh sb="0" eb="1">
      <t>キヌ</t>
    </rPh>
    <rPh sb="1" eb="3">
      <t>オリモノ</t>
    </rPh>
    <phoneticPr fontId="9"/>
  </si>
  <si>
    <t>si司1</t>
  </si>
  <si>
    <t>司</t>
  </si>
  <si>
    <t>公司</t>
  </si>
  <si>
    <t>gong1 si1</t>
  </si>
  <si>
    <t>会社</t>
    <rPh sb="0" eb="2">
      <t>カイシャ</t>
    </rPh>
    <phoneticPr fontId="9"/>
  </si>
  <si>
    <t>si私1</t>
  </si>
  <si>
    <t>私</t>
  </si>
  <si>
    <t>私人</t>
  </si>
  <si>
    <t>si1 ren2</t>
  </si>
  <si>
    <t>個人的</t>
  </si>
  <si>
    <t>si思1</t>
  </si>
  <si>
    <t>思</t>
  </si>
  <si>
    <t>意思</t>
  </si>
  <si>
    <t>yi4 si0</t>
  </si>
  <si>
    <t>意味</t>
  </si>
  <si>
    <t>su苏1</t>
  </si>
  <si>
    <t>苏</t>
  </si>
  <si>
    <t>蘇</t>
  </si>
  <si>
    <t>苏州</t>
  </si>
  <si>
    <t>su酥1</t>
  </si>
  <si>
    <t>酥</t>
  </si>
  <si>
    <t>酥饼</t>
  </si>
  <si>
    <t>su1 bing3</t>
  </si>
  <si>
    <t>パイ皮に似た焼き菓子</t>
  </si>
  <si>
    <t>suo缩1</t>
  </si>
  <si>
    <t>缩</t>
  </si>
  <si>
    <t>縮</t>
  </si>
  <si>
    <t>缩小</t>
  </si>
  <si>
    <t>suo1 xiao3</t>
  </si>
  <si>
    <t>縮小する</t>
    <rPh sb="0" eb="2">
      <t>シュクショウ</t>
    </rPh>
    <phoneticPr fontId="9"/>
  </si>
  <si>
    <t>suan酸1</t>
  </si>
  <si>
    <t>酸</t>
  </si>
  <si>
    <t>酸奶</t>
  </si>
  <si>
    <t>suan1 nai3</t>
  </si>
  <si>
    <t>sui尿1</t>
  </si>
  <si>
    <t>尿尿</t>
  </si>
  <si>
    <t>niao4 sui1</t>
  </si>
  <si>
    <t>sui虽1</t>
  </si>
  <si>
    <t>虽</t>
  </si>
  <si>
    <t>虽然</t>
  </si>
  <si>
    <t>sui1 ran2</t>
  </si>
  <si>
    <t>～では有るけれども</t>
    <rPh sb="3" eb="4">
      <t>ア</t>
    </rPh>
    <phoneticPr fontId="9"/>
  </si>
  <si>
    <t>sun孙1</t>
  </si>
  <si>
    <t>孙</t>
  </si>
  <si>
    <t>孫</t>
  </si>
  <si>
    <t>孙子孙女外孙子外孙女</t>
  </si>
  <si>
    <t>sun1 zi0sunh1 nv3 wai4 sun1 zi0 wai4 sun1 nv3</t>
  </si>
  <si>
    <t>息子の男孫女孫,娘の男孫女孫</t>
    <rPh sb="0" eb="2">
      <t>ムスコ</t>
    </rPh>
    <rPh sb="3" eb="4">
      <t>オトコ</t>
    </rPh>
    <rPh sb="4" eb="5">
      <t>マゴ</t>
    </rPh>
    <rPh sb="5" eb="6">
      <t>オンナ</t>
    </rPh>
    <rPh sb="6" eb="7">
      <t>マゴ</t>
    </rPh>
    <rPh sb="8" eb="9">
      <t>ムスメ</t>
    </rPh>
    <rPh sb="10" eb="11">
      <t>オトコ</t>
    </rPh>
    <rPh sb="11" eb="12">
      <t>マゴ</t>
    </rPh>
    <rPh sb="12" eb="13">
      <t>オンナ</t>
    </rPh>
    <rPh sb="13" eb="14">
      <t>マゴ</t>
    </rPh>
    <phoneticPr fontId="9"/>
  </si>
  <si>
    <t>su俗2</t>
  </si>
  <si>
    <t>俗</t>
  </si>
  <si>
    <t>风俗</t>
  </si>
  <si>
    <t>feng1 su2</t>
  </si>
  <si>
    <t>風俗、風習</t>
  </si>
  <si>
    <t>sui随2</t>
  </si>
  <si>
    <t>随</t>
  </si>
  <si>
    <t xml:space="preserve">随便 </t>
  </si>
  <si>
    <t>sa洒3</t>
  </si>
  <si>
    <t>洒</t>
  </si>
  <si>
    <t>洒消毒水</t>
  </si>
  <si>
    <t>sa3 xiao1 du2 shui3</t>
  </si>
  <si>
    <t>消毒液を撒く</t>
    <rPh sb="0" eb="2">
      <t>ショウドク</t>
    </rPh>
    <rPh sb="2" eb="3">
      <t>エキ</t>
    </rPh>
    <rPh sb="4" eb="5">
      <t>マ</t>
    </rPh>
    <phoneticPr fontId="9"/>
  </si>
  <si>
    <t>san散3</t>
  </si>
  <si>
    <t>散</t>
  </si>
  <si>
    <t>散光</t>
  </si>
  <si>
    <t>san3 guang1</t>
  </si>
  <si>
    <t>乱視</t>
  </si>
  <si>
    <t>san伞3</t>
  </si>
  <si>
    <t>伞</t>
  </si>
  <si>
    <t>傘</t>
  </si>
  <si>
    <t>雨伞</t>
  </si>
  <si>
    <r>
      <rPr>
        <b/>
        <sz val="14"/>
        <color rgb="FFFF0000"/>
        <rFont val="MS UI Gothic"/>
        <family val="3"/>
      </rPr>
      <t>yu3</t>
    </r>
    <r>
      <rPr>
        <sz val="14"/>
        <rFont val="MS UI Gothic"/>
        <family val="3"/>
      </rPr>
      <t xml:space="preserve"> san3</t>
    </r>
  </si>
  <si>
    <t>雨傘</t>
    <rPh sb="0" eb="2">
      <t>アマガサ</t>
    </rPh>
    <phoneticPr fontId="9"/>
  </si>
  <si>
    <t>sao嫂3</t>
  </si>
  <si>
    <t>嫂</t>
  </si>
  <si>
    <t>嫂子</t>
  </si>
  <si>
    <t>sao3 zi0</t>
  </si>
  <si>
    <t>兄嫁</t>
  </si>
  <si>
    <t>sao扫3</t>
  </si>
  <si>
    <t>扫</t>
  </si>
  <si>
    <t>掃</t>
  </si>
  <si>
    <t>打扫</t>
  </si>
  <si>
    <r>
      <t>da3</t>
    </r>
    <r>
      <rPr>
        <sz val="14"/>
        <rFont val="MS UI Gothic"/>
        <family val="3"/>
      </rPr>
      <t xml:space="preserve"> sao3</t>
    </r>
  </si>
  <si>
    <t>掃除する</t>
  </si>
  <si>
    <t>sang嗓3</t>
  </si>
  <si>
    <t>嗓</t>
  </si>
  <si>
    <t>嗓子</t>
  </si>
  <si>
    <t>sang3 zi0</t>
  </si>
  <si>
    <t>si死3</t>
  </si>
  <si>
    <t>死</t>
  </si>
  <si>
    <t>要死</t>
  </si>
  <si>
    <t>yao4 si3</t>
  </si>
  <si>
    <t>suo索3</t>
  </si>
  <si>
    <t>索</t>
  </si>
  <si>
    <t>索赔问题</t>
  </si>
  <si>
    <t>suo锁3</t>
  </si>
  <si>
    <t>锁</t>
  </si>
  <si>
    <t>鍵をかける</t>
    <rPh sb="0" eb="1">
      <t>カギ</t>
    </rPh>
    <phoneticPr fontId="9"/>
  </si>
  <si>
    <t>上锁</t>
  </si>
  <si>
    <t>shang4 suo3</t>
  </si>
  <si>
    <t>suo所3</t>
  </si>
  <si>
    <t>所</t>
  </si>
  <si>
    <t>所有</t>
  </si>
  <si>
    <r>
      <t>suo3</t>
    </r>
    <r>
      <rPr>
        <sz val="14"/>
        <rFont val="MS UI Gothic"/>
        <family val="3"/>
      </rPr>
      <t xml:space="preserve"> you3</t>
    </r>
  </si>
  <si>
    <t>全ての.  所有（する）</t>
  </si>
  <si>
    <t>sun笋3</t>
  </si>
  <si>
    <t>笋</t>
  </si>
  <si>
    <t>筍</t>
  </si>
  <si>
    <t>竹笋</t>
  </si>
  <si>
    <t>zhu2 sun3</t>
  </si>
  <si>
    <t>竹の子</t>
  </si>
  <si>
    <t>sun损3</t>
  </si>
  <si>
    <t>损</t>
  </si>
  <si>
    <t>損</t>
  </si>
  <si>
    <t>损害</t>
  </si>
  <si>
    <t>sun3 hai4</t>
  </si>
  <si>
    <t>損害、損失をこうむらせる</t>
  </si>
  <si>
    <t>sai赛4</t>
  </si>
  <si>
    <t>赛</t>
  </si>
  <si>
    <t>比赛</t>
  </si>
  <si>
    <t>bi3 sai4</t>
  </si>
  <si>
    <t>試合</t>
  </si>
  <si>
    <t>san散4</t>
  </si>
  <si>
    <t>散步</t>
  </si>
  <si>
    <t>san4 bu4</t>
  </si>
  <si>
    <t>散歩する</t>
  </si>
  <si>
    <t>sou嗽4</t>
  </si>
  <si>
    <t>嗽</t>
  </si>
  <si>
    <t>咳嗽</t>
  </si>
  <si>
    <t>ke2 sou0</t>
  </si>
  <si>
    <t>song送4</t>
  </si>
  <si>
    <t>送</t>
  </si>
  <si>
    <t>运送</t>
  </si>
  <si>
    <t>yun4 song4</t>
  </si>
  <si>
    <t>運送</t>
  </si>
  <si>
    <t>se涩4</t>
  </si>
  <si>
    <t>涩</t>
  </si>
  <si>
    <t>渋</t>
  </si>
  <si>
    <t>苦涩</t>
  </si>
  <si>
    <t>ku3 se4</t>
  </si>
  <si>
    <t>苦くて渋い</t>
    <rPh sb="0" eb="1">
      <t>ニガ</t>
    </rPh>
    <rPh sb="3" eb="4">
      <t>シブ</t>
    </rPh>
    <phoneticPr fontId="9"/>
  </si>
  <si>
    <t>se色4</t>
  </si>
  <si>
    <t>yan2 se4</t>
  </si>
  <si>
    <t>se塞4</t>
  </si>
  <si>
    <t>堵塞</t>
  </si>
  <si>
    <t>du3 se4</t>
  </si>
  <si>
    <t>詰まる、塞がる</t>
    <rPh sb="0" eb="1">
      <t>ツ</t>
    </rPh>
    <rPh sb="4" eb="5">
      <t>フサ</t>
    </rPh>
    <phoneticPr fontId="9"/>
  </si>
  <si>
    <r>
      <t>se</t>
    </r>
    <r>
      <rPr>
        <sz val="9"/>
        <rFont val="FangSong"/>
        <family val="3"/>
      </rPr>
      <t>啬</t>
    </r>
    <r>
      <rPr>
        <sz val="9"/>
        <rFont val="MS UI Gothic"/>
        <family val="3"/>
      </rPr>
      <t>4</t>
    </r>
  </si>
  <si>
    <t>啬</t>
  </si>
  <si>
    <t>吝啬</t>
  </si>
  <si>
    <t xml:space="preserve">lin4 se4 </t>
  </si>
  <si>
    <t>けちけちしている、しみったれる</t>
  </si>
  <si>
    <t>si寺4</t>
  </si>
  <si>
    <t>佛寺</t>
  </si>
  <si>
    <t>fo2 si4</t>
  </si>
  <si>
    <t>si似4</t>
  </si>
  <si>
    <t>似</t>
  </si>
  <si>
    <t>类似</t>
  </si>
  <si>
    <t>lei4 si4</t>
  </si>
  <si>
    <t>類似する、似通う</t>
  </si>
  <si>
    <t>si四4</t>
  </si>
  <si>
    <t>四</t>
  </si>
  <si>
    <t>四川菜</t>
  </si>
  <si>
    <t>si4 chuan1 cai4</t>
  </si>
  <si>
    <t>su宿4</t>
  </si>
  <si>
    <t>宿舍</t>
  </si>
  <si>
    <t>su塑4</t>
  </si>
  <si>
    <t>塑</t>
  </si>
  <si>
    <t>塑料</t>
  </si>
  <si>
    <t>su4 liao4</t>
  </si>
  <si>
    <t>ビニール</t>
  </si>
  <si>
    <t>su素4</t>
  </si>
  <si>
    <t>素</t>
  </si>
  <si>
    <t>护发素</t>
  </si>
  <si>
    <t>hu4 fa4 su4</t>
  </si>
  <si>
    <t>リンス</t>
  </si>
  <si>
    <t>su速4</t>
  </si>
  <si>
    <t>速</t>
  </si>
  <si>
    <t xml:space="preserve">高速公路 </t>
  </si>
  <si>
    <t>gao1 su4 gong1 lu4</t>
  </si>
  <si>
    <t>高速道路</t>
  </si>
  <si>
    <t>su诉4</t>
  </si>
  <si>
    <t>诉</t>
  </si>
  <si>
    <t>訴</t>
  </si>
  <si>
    <t>告诉</t>
  </si>
  <si>
    <t>gao4 su0</t>
  </si>
  <si>
    <t>告げる、知らせる</t>
  </si>
  <si>
    <t>suan算4</t>
  </si>
  <si>
    <t>算</t>
  </si>
  <si>
    <t>算了</t>
  </si>
  <si>
    <t>suan4 le0</t>
  </si>
  <si>
    <t>あきらめる、やめにする</t>
  </si>
  <si>
    <t>suan蒜4</t>
  </si>
  <si>
    <t>蒜</t>
  </si>
  <si>
    <t>にんにく</t>
  </si>
  <si>
    <t>大蒜</t>
  </si>
  <si>
    <t>da4 suan4</t>
  </si>
  <si>
    <t>sui隧4</t>
  </si>
  <si>
    <t>隧</t>
  </si>
  <si>
    <t>隧道</t>
  </si>
  <si>
    <t>sui4 dao4</t>
  </si>
  <si>
    <t>トンネル</t>
  </si>
  <si>
    <t>sui岁4</t>
  </si>
  <si>
    <t>岁</t>
  </si>
  <si>
    <t>同岁</t>
  </si>
  <si>
    <t>tong2 sui4</t>
  </si>
  <si>
    <t>同い年</t>
  </si>
  <si>
    <t>sui碎4</t>
  </si>
  <si>
    <t>碎</t>
  </si>
  <si>
    <t>砕</t>
  </si>
  <si>
    <t>易碎品</t>
  </si>
  <si>
    <t>yi4 sui4 pin3</t>
  </si>
  <si>
    <t>壊れ物</t>
    <rPh sb="0" eb="1">
      <t>コワ</t>
    </rPh>
    <rPh sb="2" eb="3">
      <t>モノ</t>
    </rPh>
    <phoneticPr fontId="9"/>
  </si>
  <si>
    <t>a</t>
  </si>
  <si>
    <t>日本語</t>
    <rPh sb="0" eb="2">
      <t>ニホン</t>
    </rPh>
    <rPh sb="2" eb="3">
      <t>ゴ</t>
    </rPh>
    <phoneticPr fontId="3"/>
  </si>
  <si>
    <t>文章</t>
    <rPh sb="0" eb="2">
      <t>ブンショウ</t>
    </rPh>
    <phoneticPr fontId="3"/>
  </si>
  <si>
    <t>ピンイン声調</t>
    <rPh sb="4" eb="6">
      <t>セイチョウ</t>
    </rPh>
    <phoneticPr fontId="3"/>
  </si>
  <si>
    <t>下星期一立春。</t>
  </si>
  <si>
    <t>来週の月曜日は立春になります。</t>
    <rPh sb="0" eb="2">
      <t>ライシュウ</t>
    </rPh>
    <rPh sb="3" eb="6">
      <t>ゲツヨウビ</t>
    </rPh>
    <rPh sb="7" eb="9">
      <t>リッシュン</t>
    </rPh>
    <phoneticPr fontId="3"/>
  </si>
  <si>
    <t xml:space="preserve">xia4 xing1 qi1 yi1 li4 chun1 </t>
  </si>
  <si>
    <t>中国語</t>
    <rPh sb="0" eb="3">
      <t>チュウゴクゴ</t>
    </rPh>
    <phoneticPr fontId="3"/>
  </si>
  <si>
    <t>ピンイン　声調確認表</t>
    <rPh sb="5" eb="7">
      <t>セイチョウ</t>
    </rPh>
    <rPh sb="7" eb="9">
      <t>カクニン</t>
    </rPh>
    <rPh sb="9" eb="10">
      <t>ヒョウ</t>
    </rPh>
    <phoneticPr fontId="3"/>
  </si>
  <si>
    <t>中国語の欄は２段有ります。上段には文章を書きます。下段には　各漢字ごとに　英数字の半角で　ピンインと声調　スペース　ピンインと声調　スペース・・・・・と打ち込んでいきます。</t>
    <rPh sb="0" eb="3">
      <t>チュウゴクゴ</t>
    </rPh>
    <rPh sb="4" eb="5">
      <t>ラン</t>
    </rPh>
    <rPh sb="7" eb="8">
      <t>ダン</t>
    </rPh>
    <rPh sb="8" eb="9">
      <t>ア</t>
    </rPh>
    <rPh sb="13" eb="15">
      <t>ジョウダン</t>
    </rPh>
    <rPh sb="17" eb="19">
      <t>ブンショウ</t>
    </rPh>
    <rPh sb="20" eb="21">
      <t>カ</t>
    </rPh>
    <rPh sb="25" eb="27">
      <t>ゲダン</t>
    </rPh>
    <rPh sb="30" eb="31">
      <t>カク</t>
    </rPh>
    <rPh sb="31" eb="33">
      <t>カンジ</t>
    </rPh>
    <rPh sb="37" eb="40">
      <t>エイスウジ</t>
    </rPh>
    <rPh sb="41" eb="43">
      <t>ハンカク</t>
    </rPh>
    <rPh sb="50" eb="52">
      <t>セイチョウ</t>
    </rPh>
    <rPh sb="63" eb="65">
      <t>セイチョウ</t>
    </rPh>
    <rPh sb="76" eb="77">
      <t>ウ</t>
    </rPh>
    <rPh sb="78" eb="79">
      <t>コ</t>
    </rPh>
    <phoneticPr fontId="3"/>
  </si>
  <si>
    <t>区分</t>
    <rPh sb="0" eb="2">
      <t>クブン</t>
    </rPh>
    <phoneticPr fontId="3"/>
  </si>
  <si>
    <t>記載欄を増やす場合は、区分、文章、ピンイン声調の行をコピーして貼り付けてください。　</t>
    <rPh sb="0" eb="2">
      <t>キサイ</t>
    </rPh>
    <rPh sb="2" eb="3">
      <t>ラン</t>
    </rPh>
    <rPh sb="4" eb="5">
      <t>フ</t>
    </rPh>
    <rPh sb="7" eb="9">
      <t>バアイ</t>
    </rPh>
    <rPh sb="11" eb="13">
      <t>クブン</t>
    </rPh>
    <rPh sb="14" eb="16">
      <t>ブンショウ</t>
    </rPh>
    <rPh sb="21" eb="23">
      <t>セイチョウ</t>
    </rPh>
    <rPh sb="24" eb="25">
      <t>ギョウ</t>
    </rPh>
    <rPh sb="31" eb="32">
      <t>ハ</t>
    </rPh>
    <rPh sb="33" eb="34">
      <t>ツ</t>
    </rPh>
    <phoneticPr fontId="3"/>
  </si>
  <si>
    <t>あなたが明日来てほしいと思います。</t>
    <rPh sb="4" eb="6">
      <t>アス</t>
    </rPh>
    <rPh sb="6" eb="7">
      <t>キ</t>
    </rPh>
    <rPh sb="12" eb="13">
      <t>オモ</t>
    </rPh>
    <phoneticPr fontId="3"/>
  </si>
  <si>
    <t>我希望你明天来。</t>
  </si>
  <si>
    <t xml:space="preserve">wo3 xi1 wang4 ni3 ming2 tian1 lai2 </t>
  </si>
  <si>
    <t>明日授業に出るように、彼女に伝えて下さい。</t>
    <rPh sb="0" eb="2">
      <t>アス</t>
    </rPh>
    <rPh sb="2" eb="4">
      <t>ジュギョウ</t>
    </rPh>
    <rPh sb="5" eb="6">
      <t>デ</t>
    </rPh>
    <rPh sb="11" eb="13">
      <t>カノジョ</t>
    </rPh>
    <rPh sb="14" eb="15">
      <t>ツタ</t>
    </rPh>
    <rPh sb="17" eb="18">
      <t>クダ</t>
    </rPh>
    <phoneticPr fontId="3"/>
  </si>
  <si>
    <t>你通知她明天上课。</t>
  </si>
  <si>
    <t xml:space="preserve">ni3 tong1 zhi1 ta1 ming2 tian1 shang4 ke4 </t>
  </si>
  <si>
    <t>私はボーイフレンドと一緒に映画を観ます。</t>
    <rPh sb="0" eb="1">
      <t>ワタシ</t>
    </rPh>
    <rPh sb="10" eb="12">
      <t>イッショ</t>
    </rPh>
    <rPh sb="13" eb="15">
      <t>エイガ</t>
    </rPh>
    <rPh sb="16" eb="17">
      <t>ミ</t>
    </rPh>
    <phoneticPr fontId="3"/>
  </si>
  <si>
    <t>我和男朋友一起看电影。</t>
  </si>
  <si>
    <t>このケーキは値段が安く、味がいいです。</t>
    <rPh sb="6" eb="8">
      <t>ネダン</t>
    </rPh>
    <rPh sb="9" eb="10">
      <t>ヤス</t>
    </rPh>
    <rPh sb="12" eb="13">
      <t>アジ</t>
    </rPh>
    <phoneticPr fontId="3"/>
  </si>
  <si>
    <t>这种蛋糕价格便宜,味道鲜美。</t>
  </si>
  <si>
    <t xml:space="preserve">zhe4 zhong3 dan4 gao1 jia4 ge2 pian2 yi2 , wei4 dao4 xian1 mei3 </t>
  </si>
  <si>
    <t>彼はビールを飲みながらサッカーの試合を見ています。</t>
    <rPh sb="0" eb="1">
      <t>カレ</t>
    </rPh>
    <rPh sb="6" eb="7">
      <t>ノ</t>
    </rPh>
    <rPh sb="16" eb="18">
      <t>シアイ</t>
    </rPh>
    <rPh sb="19" eb="20">
      <t>ミ</t>
    </rPh>
    <phoneticPr fontId="3"/>
  </si>
  <si>
    <t>他一边喝啤酒，一边看足球比赛。</t>
  </si>
  <si>
    <t xml:space="preserve">ta1 yi4 bian1 he1 pi2 jiu3 , yi4 bian1 kan4 zu2 qiu2 bi3 sai4 </t>
  </si>
  <si>
    <t>私は来年中国に留学に行きたいです。</t>
    <rPh sb="0" eb="1">
      <t>ワタシ</t>
    </rPh>
    <rPh sb="2" eb="4">
      <t>ライネン</t>
    </rPh>
    <rPh sb="4" eb="6">
      <t>チュウゴク</t>
    </rPh>
    <rPh sb="7" eb="9">
      <t>リュウガク</t>
    </rPh>
    <rPh sb="10" eb="11">
      <t>イ</t>
    </rPh>
    <phoneticPr fontId="3"/>
  </si>
  <si>
    <t>我明年想去中国留学。</t>
  </si>
  <si>
    <t xml:space="preserve">wo3 ming2 nian2 xiang3 qu4 zhong1 guo2 liu2 xue2 </t>
  </si>
  <si>
    <t>今日午後空港へお客さんを迎えに行かなければなりません。</t>
    <rPh sb="0" eb="2">
      <t>キョウ</t>
    </rPh>
    <rPh sb="2" eb="4">
      <t>ゴゴ</t>
    </rPh>
    <rPh sb="4" eb="6">
      <t>クウコウ</t>
    </rPh>
    <rPh sb="8" eb="9">
      <t>キャク</t>
    </rPh>
    <rPh sb="12" eb="13">
      <t>ムカ</t>
    </rPh>
    <rPh sb="15" eb="16">
      <t>イ</t>
    </rPh>
    <phoneticPr fontId="3"/>
  </si>
  <si>
    <t>今天下午我得去机场接客人。</t>
  </si>
  <si>
    <t xml:space="preserve">jin1 tian1 xia4 wu3 wo3 dei3 qu4 ji1 chang3 jie1 ke4 ren2 </t>
  </si>
  <si>
    <t>誰でも親に育ててもらった恩義を忘れるべきではありません。</t>
    <rPh sb="0" eb="1">
      <t>ダレ</t>
    </rPh>
    <rPh sb="3" eb="4">
      <t>オヤ</t>
    </rPh>
    <rPh sb="5" eb="6">
      <t>ソダ</t>
    </rPh>
    <rPh sb="12" eb="14">
      <t>オンギ</t>
    </rPh>
    <rPh sb="15" eb="16">
      <t>ワス</t>
    </rPh>
    <phoneticPr fontId="3"/>
  </si>
  <si>
    <t>每个人都不应该忘记父母的养育之恩。</t>
  </si>
  <si>
    <t xml:space="preserve">mei3 ge0 ren2 dou1 bu4 ying1 gai1 wang4 ji4 fu4 mu3 de0 yang3 yu4 zhi1 en1 </t>
  </si>
  <si>
    <t>彼女は病気になったので、今日は授業を受けに来ることはできません。</t>
    <rPh sb="0" eb="2">
      <t>カノジョ</t>
    </rPh>
    <rPh sb="3" eb="5">
      <t>ビョウキ</t>
    </rPh>
    <rPh sb="12" eb="14">
      <t>キョウ</t>
    </rPh>
    <rPh sb="15" eb="17">
      <t>ジュギョウ</t>
    </rPh>
    <rPh sb="18" eb="19">
      <t>ウ</t>
    </rPh>
    <rPh sb="21" eb="22">
      <t>ク</t>
    </rPh>
    <phoneticPr fontId="3"/>
  </si>
  <si>
    <t>她病了，今天不能来上课。</t>
  </si>
  <si>
    <t xml:space="preserve">ta1 bing4 le0 , jin1 tian1 bu4 neng2 lai2 shang4 ke4 </t>
  </si>
  <si>
    <t>明日の夜、お電話を差し上げてもいいですか？</t>
    <rPh sb="0" eb="2">
      <t>アシタ</t>
    </rPh>
    <rPh sb="3" eb="4">
      <t>ヨル</t>
    </rPh>
    <rPh sb="6" eb="8">
      <t>デンワ</t>
    </rPh>
    <rPh sb="9" eb="10">
      <t>サ</t>
    </rPh>
    <rPh sb="11" eb="12">
      <t>ア</t>
    </rPh>
    <phoneticPr fontId="3"/>
  </si>
  <si>
    <t>明天晚上，我可以给你打个电话吗？</t>
  </si>
  <si>
    <t xml:space="preserve">ming2 tian1 wan3 shang4 , wo3 ke3 yi3 gei3 ni3 da3 ge0 dian4 hua4 ma0 </t>
  </si>
  <si>
    <t>私が彼の宿舎に言った時、彼は授業の復習をしているところでした。</t>
    <rPh sb="0" eb="1">
      <t>ワタシ</t>
    </rPh>
    <rPh sb="2" eb="3">
      <t>カレ</t>
    </rPh>
    <rPh sb="4" eb="6">
      <t>シュクシャ</t>
    </rPh>
    <rPh sb="7" eb="8">
      <t>イ</t>
    </rPh>
    <rPh sb="10" eb="11">
      <t>トキ</t>
    </rPh>
    <rPh sb="12" eb="13">
      <t>カレ</t>
    </rPh>
    <rPh sb="14" eb="16">
      <t>ジュギョウ</t>
    </rPh>
    <rPh sb="17" eb="19">
      <t>フクシュウ</t>
    </rPh>
    <phoneticPr fontId="3"/>
  </si>
  <si>
    <t>我去他宿舍的时候，他正在复习功课呢。</t>
  </si>
  <si>
    <t xml:space="preserve">wo3 qu4 ta1 su4 she4 de0 shi2 hou4 , ta1 zheng4 zai4 fu4 xi2 gong1 ke4 ne0 </t>
  </si>
  <si>
    <t>中検の準備をしていますので、あなたと一緒に遊びに行く時間がありません。</t>
    <rPh sb="0" eb="2">
      <t>チュウケン</t>
    </rPh>
    <rPh sb="3" eb="5">
      <t>ジュンビ</t>
    </rPh>
    <rPh sb="18" eb="20">
      <t>イッショ</t>
    </rPh>
    <rPh sb="21" eb="22">
      <t>アソ</t>
    </rPh>
    <rPh sb="24" eb="25">
      <t>イ</t>
    </rPh>
    <rPh sb="26" eb="28">
      <t>ジカン</t>
    </rPh>
    <phoneticPr fontId="3"/>
  </si>
  <si>
    <t>我正在准备汉语水平考试，没有时间跟你出去玩儿。</t>
  </si>
  <si>
    <t xml:space="preserve">wo3 zheng4 zai4 zhun3 bei4 han4 yu3 shui3 ping2 kao3 shi4 , mei2 you3 shi2 jian1 gen1 ni3 chu1 qu4 wan2 er0 </t>
  </si>
  <si>
    <t>彼に会いに行ったとき、彼はちょうど音楽を聴きながら本を読んでいました。</t>
    <rPh sb="0" eb="1">
      <t>カレ</t>
    </rPh>
    <rPh sb="2" eb="3">
      <t>ア</t>
    </rPh>
    <rPh sb="5" eb="6">
      <t>イ</t>
    </rPh>
    <rPh sb="11" eb="12">
      <t>カレ</t>
    </rPh>
    <rPh sb="17" eb="19">
      <t>オンガク</t>
    </rPh>
    <rPh sb="20" eb="21">
      <t>キ</t>
    </rPh>
    <rPh sb="25" eb="26">
      <t>ホン</t>
    </rPh>
    <rPh sb="27" eb="28">
      <t>ヨ</t>
    </rPh>
    <phoneticPr fontId="3"/>
  </si>
  <si>
    <t>我去找他的时候，他正听着音乐看书呢。</t>
  </si>
  <si>
    <t>ピンインと声調は、スペースを一つの漢字の区切りと判断して、右の欄に各漢字のピンインと声調が正しいかを、フレーズ表から判定して、正しい場合は　○　の表示をし　セルがピンクに変ります。</t>
    <rPh sb="5" eb="7">
      <t>セイチョウ</t>
    </rPh>
    <rPh sb="14" eb="15">
      <t>ヒト</t>
    </rPh>
    <rPh sb="17" eb="19">
      <t>カンジ</t>
    </rPh>
    <rPh sb="20" eb="22">
      <t>クギ</t>
    </rPh>
    <rPh sb="24" eb="26">
      <t>ハンダン</t>
    </rPh>
    <rPh sb="29" eb="30">
      <t>ミギ</t>
    </rPh>
    <rPh sb="31" eb="32">
      <t>ラン</t>
    </rPh>
    <rPh sb="33" eb="34">
      <t>カク</t>
    </rPh>
    <rPh sb="34" eb="36">
      <t>カンジ</t>
    </rPh>
    <rPh sb="42" eb="44">
      <t>セイチョウ</t>
    </rPh>
    <rPh sb="45" eb="46">
      <t>タダ</t>
    </rPh>
    <rPh sb="55" eb="56">
      <t>ヒョウ</t>
    </rPh>
    <rPh sb="58" eb="60">
      <t>ハンテイ</t>
    </rPh>
    <rPh sb="63" eb="64">
      <t>タダ</t>
    </rPh>
    <rPh sb="66" eb="68">
      <t>バアイ</t>
    </rPh>
    <rPh sb="73" eb="75">
      <t>ヒョウジ</t>
    </rPh>
    <rPh sb="85" eb="86">
      <t>カワ</t>
    </rPh>
    <phoneticPr fontId="3"/>
  </si>
  <si>
    <t xml:space="preserve">wo3 he2 nan2 peng2 you3 yi4 qi3 kan4 dian4 ying3 </t>
  </si>
  <si>
    <t>”フレーズ集”に載っていない漢字は　#N/A　の表示になります。”フレーズ集”には軽声は載っていないので、軽声の声調　0 の場合は　#N/A となります。</t>
    <rPh sb="5" eb="6">
      <t>シュウ</t>
    </rPh>
    <rPh sb="8" eb="9">
      <t>ノ</t>
    </rPh>
    <rPh sb="14" eb="16">
      <t>カンジ</t>
    </rPh>
    <rPh sb="24" eb="26">
      <t>ヒョウジ</t>
    </rPh>
    <rPh sb="37" eb="38">
      <t>シュウ</t>
    </rPh>
    <rPh sb="41" eb="43">
      <t>ケイセイ</t>
    </rPh>
    <rPh sb="44" eb="45">
      <t>ノ</t>
    </rPh>
    <rPh sb="53" eb="55">
      <t>ケイセイ</t>
    </rPh>
    <rPh sb="56" eb="58">
      <t>セイチョウ</t>
    </rPh>
    <rPh sb="62" eb="64">
      <t>バアイ</t>
    </rPh>
    <phoneticPr fontId="3"/>
  </si>
  <si>
    <t>１４の文例を付けたので、記載方法や表示を見て下さい。</t>
    <rPh sb="3" eb="5">
      <t>ブンレイ</t>
    </rPh>
    <rPh sb="6" eb="7">
      <t>ツ</t>
    </rPh>
    <rPh sb="12" eb="14">
      <t>キサイ</t>
    </rPh>
    <rPh sb="14" eb="16">
      <t>ホウホウ</t>
    </rPh>
    <rPh sb="17" eb="19">
      <t>ヒョウジ</t>
    </rPh>
    <rPh sb="20" eb="21">
      <t>ミ</t>
    </rPh>
    <rPh sb="22" eb="23">
      <t>クダ</t>
    </rPh>
    <phoneticPr fontId="3"/>
  </si>
  <si>
    <t>こちらの欄には数式が入っているので、セルに操作を加えないでください。</t>
    <rPh sb="4" eb="5">
      <t>ラン</t>
    </rPh>
    <rPh sb="7" eb="9">
      <t>スウシキ</t>
    </rPh>
    <rPh sb="10" eb="11">
      <t>ハイ</t>
    </rPh>
    <rPh sb="21" eb="23">
      <t>ソウサ</t>
    </rPh>
    <rPh sb="24" eb="25">
      <t>クワ</t>
    </rPh>
    <phoneticPr fontId="3"/>
  </si>
  <si>
    <t>日本語は記入してもしなくても、ピンイン声調の確認には関係ありません。</t>
    <rPh sb="0" eb="2">
      <t>ニホン</t>
    </rPh>
    <rPh sb="2" eb="3">
      <t>ゴ</t>
    </rPh>
    <rPh sb="4" eb="6">
      <t>キニュウ</t>
    </rPh>
    <rPh sb="19" eb="21">
      <t>セイチョウ</t>
    </rPh>
    <rPh sb="22" eb="24">
      <t>カクニン</t>
    </rPh>
    <rPh sb="26" eb="28">
      <t>カンケイ</t>
    </rPh>
    <phoneticPr fontId="3"/>
  </si>
  <si>
    <t xml:space="preserve">wo3 qu4 zhao3 ta1 de0 shi2 hou4 , ta1 zheng4 ting1 zhe0 yin1 yue4 kan4 shu1 ne0 </t>
  </si>
  <si>
    <t>誤例１</t>
    <rPh sb="0" eb="1">
      <t>ゴ</t>
    </rPh>
    <rPh sb="1" eb="2">
      <t>レイ</t>
    </rPh>
    <phoneticPr fontId="3"/>
  </si>
  <si>
    <t>我明年想去中国留学。</t>
  </si>
  <si>
    <r>
      <t xml:space="preserve">wo3 </t>
    </r>
    <r>
      <rPr>
        <b/>
        <sz val="11"/>
        <color rgb="FFFF0000"/>
        <rFont val="Calibri"/>
        <family val="3"/>
        <scheme val="minor"/>
      </rPr>
      <t>min2</t>
    </r>
    <r>
      <rPr>
        <sz val="11"/>
        <color rgb="FFFF0000"/>
        <rFont val="Calibri"/>
        <family val="3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nian2 </t>
    </r>
    <r>
      <rPr>
        <b/>
        <sz val="11"/>
        <color rgb="FFFF0000"/>
        <rFont val="Calibri"/>
        <family val="3"/>
        <scheme val="minor"/>
      </rPr>
      <t>xiang4</t>
    </r>
    <r>
      <rPr>
        <b/>
        <sz val="11"/>
        <color theme="1"/>
        <rFont val="Calibri"/>
        <family val="3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qu4 zhong1 guo2 </t>
    </r>
    <r>
      <rPr>
        <b/>
        <sz val="11"/>
        <color rgb="FFFF0000"/>
        <rFont val="Calibri"/>
        <family val="3"/>
        <scheme val="minor"/>
      </rPr>
      <t>liou2</t>
    </r>
    <r>
      <rPr>
        <sz val="11"/>
        <color rgb="FFFF0000"/>
        <rFont val="Calibri"/>
        <family val="3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xue2 </t>
    </r>
  </si>
  <si>
    <t>正例１</t>
    <rPh sb="0" eb="1">
      <t>タダ</t>
    </rPh>
    <rPh sb="1" eb="2">
      <t>レイ</t>
    </rPh>
    <phoneticPr fontId="3"/>
  </si>
  <si>
    <t>我明年想去中国留学。</t>
  </si>
  <si>
    <r>
      <t xml:space="preserve">wo3 </t>
    </r>
    <r>
      <rPr>
        <b/>
        <sz val="11"/>
        <color rgb="FFFF0000"/>
        <rFont val="Calibri"/>
        <family val="3"/>
        <scheme val="minor"/>
      </rPr>
      <t>ming2</t>
    </r>
    <r>
      <rPr>
        <sz val="11"/>
        <color theme="1"/>
        <rFont val="Calibri"/>
        <family val="2"/>
        <scheme val="minor"/>
      </rPr>
      <t xml:space="preserve"> nian2 </t>
    </r>
    <r>
      <rPr>
        <b/>
        <sz val="11"/>
        <color rgb="FFFF0000"/>
        <rFont val="Calibri"/>
        <family val="3"/>
        <scheme val="minor"/>
      </rPr>
      <t>xiang3</t>
    </r>
    <r>
      <rPr>
        <sz val="11"/>
        <color theme="1"/>
        <rFont val="Calibri"/>
        <family val="2"/>
        <scheme val="minor"/>
      </rPr>
      <t xml:space="preserve"> qu4 zhong1 guo2 </t>
    </r>
    <r>
      <rPr>
        <b/>
        <sz val="11"/>
        <color rgb="FFFF0000"/>
        <rFont val="Calibri"/>
        <family val="3"/>
        <scheme val="minor"/>
      </rPr>
      <t>liu2</t>
    </r>
    <r>
      <rPr>
        <sz val="11"/>
        <color theme="1"/>
        <rFont val="Calibri"/>
        <family val="2"/>
        <scheme val="minor"/>
      </rPr>
      <t xml:space="preserve"> xue2 </t>
    </r>
  </si>
  <si>
    <t>誤例２</t>
    <rPh sb="0" eb="1">
      <t>ゴ</t>
    </rPh>
    <rPh sb="1" eb="2">
      <t>レイ</t>
    </rPh>
    <phoneticPr fontId="3"/>
  </si>
  <si>
    <t>中検の準備をしていますので、あなたと一緒に遊びに行く時間がありません。</t>
    <rPh sb="0" eb="2">
      <t>チュウケン</t>
    </rPh>
    <rPh sb="3" eb="5">
      <t>ジュンビ</t>
    </rPh>
    <rPh sb="18" eb="20">
      <t>イッショ</t>
    </rPh>
    <rPh sb="21" eb="22">
      <t>アソ</t>
    </rPh>
    <rPh sb="24" eb="25">
      <t>イ</t>
    </rPh>
    <rPh sb="26" eb="28">
      <t>ジカン</t>
    </rPh>
    <phoneticPr fontId="2"/>
  </si>
  <si>
    <t>我正在准备汉语水平考试，没有时间跟你出去玩儿。</t>
  </si>
  <si>
    <r>
      <t>wo3</t>
    </r>
    <r>
      <rPr>
        <b/>
        <sz val="11"/>
        <color rgb="FFFF0000"/>
        <rFont val="Calibri"/>
        <family val="3"/>
        <scheme val="minor"/>
      </rPr>
      <t xml:space="preserve"> zheng1</t>
    </r>
    <r>
      <rPr>
        <sz val="11"/>
        <color theme="1"/>
        <rFont val="Calibri"/>
        <family val="2"/>
        <scheme val="minor"/>
      </rPr>
      <t xml:space="preserve"> zai4 </t>
    </r>
    <r>
      <rPr>
        <b/>
        <sz val="11"/>
        <color rgb="FFFF0000"/>
        <rFont val="Calibri"/>
        <family val="3"/>
        <scheme val="minor"/>
      </rPr>
      <t>zhun2</t>
    </r>
    <r>
      <rPr>
        <sz val="11"/>
        <color theme="1"/>
        <rFont val="Calibri"/>
        <family val="2"/>
        <scheme val="minor"/>
      </rPr>
      <t xml:space="preserve"> bei4 han4 yu3 shui3</t>
    </r>
    <r>
      <rPr>
        <b/>
        <sz val="11"/>
        <color rgb="FFFF0000"/>
        <rFont val="Calibri"/>
        <family val="3"/>
        <scheme val="minor"/>
      </rPr>
      <t xml:space="preserve"> ping4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3"/>
        <scheme val="minor"/>
      </rPr>
      <t>kao1</t>
    </r>
    <r>
      <rPr>
        <sz val="11"/>
        <color theme="1"/>
        <rFont val="Calibri"/>
        <family val="2"/>
        <scheme val="minor"/>
      </rPr>
      <t xml:space="preserve"> shi4 , mei2 you3 shi2 j</t>
    </r>
    <r>
      <rPr>
        <b/>
        <sz val="11"/>
        <color rgb="FFFF0000"/>
        <rFont val="Calibri"/>
        <family val="3"/>
        <scheme val="minor"/>
      </rPr>
      <t>iang1</t>
    </r>
    <r>
      <rPr>
        <sz val="11"/>
        <color theme="1"/>
        <rFont val="Calibri"/>
        <family val="2"/>
        <scheme val="minor"/>
      </rPr>
      <t xml:space="preserve"> gen1 ni3 chu1 qu4 wan2 er0 </t>
    </r>
  </si>
  <si>
    <t>正例２</t>
    <rPh sb="0" eb="1">
      <t>タダ</t>
    </rPh>
    <rPh sb="1" eb="2">
      <t>レイ</t>
    </rPh>
    <phoneticPr fontId="3"/>
  </si>
  <si>
    <r>
      <t>wo3</t>
    </r>
    <r>
      <rPr>
        <b/>
        <sz val="11"/>
        <color rgb="FFFF0000"/>
        <rFont val="Calibri"/>
        <family val="3"/>
        <scheme val="minor"/>
      </rPr>
      <t xml:space="preserve"> zheng4</t>
    </r>
    <r>
      <rPr>
        <sz val="11"/>
        <color theme="1"/>
        <rFont val="Calibri"/>
        <family val="2"/>
        <scheme val="minor"/>
      </rPr>
      <t xml:space="preserve"> zai4 </t>
    </r>
    <r>
      <rPr>
        <b/>
        <sz val="11"/>
        <color rgb="FFFF0000"/>
        <rFont val="Calibri"/>
        <family val="3"/>
        <scheme val="minor"/>
      </rPr>
      <t>zhun3</t>
    </r>
    <r>
      <rPr>
        <sz val="11"/>
        <color theme="1"/>
        <rFont val="Calibri"/>
        <family val="2"/>
        <scheme val="minor"/>
      </rPr>
      <t xml:space="preserve"> bei4 han4 yu3 shui3</t>
    </r>
    <r>
      <rPr>
        <sz val="11"/>
        <color rgb="FFFF0000"/>
        <rFont val="Calibri"/>
        <family val="3"/>
        <scheme val="minor"/>
      </rPr>
      <t xml:space="preserve"> </t>
    </r>
    <r>
      <rPr>
        <b/>
        <sz val="11"/>
        <color rgb="FFFF0000"/>
        <rFont val="Calibri"/>
        <family val="3"/>
        <scheme val="minor"/>
      </rPr>
      <t xml:space="preserve">ping2 kao3 </t>
    </r>
    <r>
      <rPr>
        <sz val="11"/>
        <color theme="1"/>
        <rFont val="Calibri"/>
        <family val="2"/>
        <scheme val="minor"/>
      </rPr>
      <t xml:space="preserve">shi4 , mei2 you3 shi2 </t>
    </r>
    <r>
      <rPr>
        <b/>
        <sz val="11"/>
        <color rgb="FFFF0000"/>
        <rFont val="Calibri"/>
        <family val="3"/>
        <scheme val="minor"/>
      </rPr>
      <t>jian1</t>
    </r>
    <r>
      <rPr>
        <sz val="11"/>
        <color theme="1"/>
        <rFont val="Calibri"/>
        <family val="2"/>
        <scheme val="minor"/>
      </rPr>
      <t xml:space="preserve"> gen1 ni3 chu1 qu4 wan2 er0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</si>
</sst>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MS UI Gothic"/>
      <family val="3"/>
    </font>
    <font>
      <sz val="6"/>
      <name val="Calibri"/>
      <family val="2"/>
      <scheme val="minor"/>
    </font>
    <font>
      <sz val="9"/>
      <name val="MS UI Gothic"/>
      <family val="3"/>
    </font>
    <font>
      <sz val="16"/>
      <color rgb="FFFF0000"/>
      <name val="Arial Unicode MS"/>
      <family val="3"/>
    </font>
    <font>
      <sz val="12"/>
      <name val="MS UI Gothic"/>
      <family val="3"/>
    </font>
    <font>
      <sz val="14"/>
      <name val="Arial Unicode MS"/>
      <family val="3"/>
    </font>
    <font>
      <sz val="14"/>
      <name val="MS UI Gothic"/>
      <family val="3"/>
    </font>
    <font>
      <sz val="6"/>
      <name val="ＭＳ Ｐゴシック"/>
      <family val="3"/>
    </font>
    <font>
      <sz val="16"/>
      <name val="Arial Unicode MS"/>
      <family val="3"/>
    </font>
    <font>
      <sz val="11"/>
      <name val="Arial Unicode MS"/>
      <family val="3"/>
    </font>
    <font>
      <sz val="9"/>
      <name val="Arial Unicode MS"/>
      <family val="3"/>
    </font>
    <font>
      <sz val="14"/>
      <color rgb="FF000000"/>
      <name val="MS UI Gothic"/>
      <family val="3"/>
    </font>
    <font>
      <sz val="9"/>
      <color indexed="60"/>
      <name val="MS UI Gothic"/>
      <family val="3"/>
    </font>
    <font>
      <sz val="16"/>
      <color indexed="60"/>
      <name val="Arial Unicode MS"/>
      <family val="3"/>
    </font>
    <font>
      <sz val="12"/>
      <color indexed="60"/>
      <name val="Arial Unicode MS"/>
      <family val="3"/>
    </font>
    <font>
      <sz val="16"/>
      <color rgb="FF00B0F0"/>
      <name val="Arial Unicode MS"/>
      <family val="3"/>
    </font>
    <font>
      <sz val="12"/>
      <color rgb="FF00B0F0"/>
      <name val="Arial Unicode MS"/>
      <family val="3"/>
    </font>
    <font>
      <sz val="9"/>
      <color indexed="10"/>
      <name val="MS UI Gothic"/>
      <family val="3"/>
    </font>
    <font>
      <sz val="16"/>
      <color rgb="FF993300"/>
      <name val="Arial Unicode MS"/>
      <family val="3"/>
    </font>
    <font>
      <sz val="12"/>
      <color rgb="FF7030A0"/>
      <name val="Arial Unicode MS"/>
      <family val="3"/>
    </font>
    <font>
      <sz val="9"/>
      <color indexed="60"/>
      <name val="FangSong"/>
      <family val="3"/>
    </font>
    <font>
      <sz val="14"/>
      <color indexed="60"/>
      <name val="Arial Unicode MS"/>
      <family val="3"/>
    </font>
    <font>
      <sz val="14"/>
      <color indexed="10"/>
      <name val="Arial Unicode MS"/>
      <family val="3"/>
    </font>
    <font>
      <sz val="16"/>
      <color indexed="10"/>
      <name val="Arial Unicode MS"/>
      <family val="3"/>
    </font>
    <font>
      <sz val="12"/>
      <color indexed="10"/>
      <name val="Arial Unicode MS"/>
      <family val="3"/>
    </font>
    <font>
      <sz val="9"/>
      <color indexed="10"/>
      <name val="FangSong"/>
      <family val="3"/>
    </font>
    <font>
      <sz val="9"/>
      <color rgb="FF0000FF"/>
      <name val="MS UI Gothic"/>
      <family val="3"/>
    </font>
    <font>
      <sz val="16"/>
      <color indexed="12"/>
      <name val="Arial Unicode MS"/>
      <family val="3"/>
    </font>
    <font>
      <sz val="12"/>
      <color indexed="12"/>
      <name val="Arial Unicode MS"/>
      <family val="3"/>
    </font>
    <font>
      <sz val="9"/>
      <color indexed="12"/>
      <name val="MS UI Gothic"/>
      <family val="3"/>
    </font>
    <font>
      <sz val="11"/>
      <color indexed="12"/>
      <name val="MS UI Gothic"/>
      <family val="3"/>
    </font>
    <font>
      <sz val="14"/>
      <color indexed="10"/>
      <name val="MS UI Gothic"/>
      <family val="3"/>
    </font>
    <font>
      <b/>
      <sz val="14"/>
      <color indexed="10"/>
      <name val="MS UI Gothic"/>
      <family val="3"/>
    </font>
    <font>
      <b/>
      <sz val="14"/>
      <color rgb="FFFF0000"/>
      <name val="MS UI Gothic"/>
      <family val="3"/>
    </font>
    <font>
      <sz val="12"/>
      <name val="Arial Unicode MS"/>
      <family val="3"/>
    </font>
    <font>
      <sz val="10"/>
      <name val="MS UI Gothic"/>
      <family val="3"/>
    </font>
    <font>
      <sz val="16"/>
      <color rgb="FF0000FF"/>
      <name val="Arial Unicode MS"/>
      <family val="3"/>
    </font>
    <font>
      <sz val="9"/>
      <name val="FangSong"/>
      <family val="3"/>
    </font>
    <font>
      <sz val="9"/>
      <color rgb="FFFF0000"/>
      <name val="MS UI Gothic"/>
      <family val="3"/>
    </font>
    <font>
      <sz val="14"/>
      <color rgb="FFFF0000"/>
      <name val="MS UI Gothic"/>
      <family val="3"/>
    </font>
    <font>
      <b/>
      <sz val="14"/>
      <color indexed="12"/>
      <name val="MS UI Gothic"/>
      <family val="3"/>
    </font>
    <font>
      <sz val="12"/>
      <color rgb="FFFF0000"/>
      <name val="Arial Unicode MS"/>
      <family val="3"/>
    </font>
    <font>
      <sz val="9"/>
      <color rgb="FF993300"/>
      <name val="MS UI Gothic"/>
      <family val="3"/>
    </font>
    <font>
      <sz val="12"/>
      <color rgb="FF993300"/>
      <name val="Arial Unicode MS"/>
      <family val="3"/>
    </font>
    <font>
      <sz val="16"/>
      <color indexed="53"/>
      <name val="Arial Unicode MS"/>
      <family val="3"/>
    </font>
    <font>
      <sz val="12"/>
      <color indexed="53"/>
      <name val="Arial Unicode MS"/>
      <family val="3"/>
    </font>
    <font>
      <sz val="14"/>
      <color indexed="21"/>
      <name val="MS UI Gothic"/>
      <family val="3"/>
    </font>
    <font>
      <sz val="12"/>
      <color rgb="FF0000FF"/>
      <name val="Arial Unicode MS"/>
      <family val="3"/>
    </font>
    <font>
      <sz val="9"/>
      <color indexed="12"/>
      <name val="FangSong"/>
      <family val="3"/>
    </font>
    <font>
      <sz val="9"/>
      <color rgb="FF0000FF"/>
      <name val="MingLiU"/>
      <family val="3"/>
    </font>
    <font>
      <sz val="9"/>
      <color rgb="FF993300"/>
      <name val="FangSong"/>
      <family val="3"/>
    </font>
    <font>
      <sz val="14"/>
      <color rgb="FF0000FF"/>
      <name val="MS UI Gothic"/>
      <family val="3"/>
    </font>
    <font>
      <b/>
      <sz val="14"/>
      <name val="Arial Unicode MS"/>
      <family val="3"/>
    </font>
    <font>
      <sz val="14"/>
      <color indexed="12"/>
      <name val="MS UI Gothic"/>
      <family val="3"/>
    </font>
    <font>
      <b/>
      <sz val="16"/>
      <color indexed="60"/>
      <name val="Arial Unicode MS"/>
      <family val="3"/>
    </font>
    <font>
      <b/>
      <sz val="12"/>
      <color rgb="FF00B0F0"/>
      <name val="Arial Unicode MS"/>
      <family val="3"/>
    </font>
    <font>
      <b/>
      <sz val="16"/>
      <color rgb="FF00B0F0"/>
      <name val="Arial Unicode MS"/>
      <family val="3"/>
    </font>
    <font>
      <b/>
      <sz val="16"/>
      <color indexed="12"/>
      <name val="Arial Unicode MS"/>
      <family val="3"/>
    </font>
    <font>
      <sz val="11"/>
      <name val="ＭＳ Ｐゴシック"/>
      <family val="3"/>
    </font>
    <font>
      <sz val="16"/>
      <color theme="1"/>
      <name val="Arial Unicode MS"/>
      <family val="3"/>
    </font>
    <font>
      <sz val="11"/>
      <color theme="1"/>
      <name val="Arial Unicode MS"/>
      <family val="3"/>
    </font>
    <font>
      <sz val="11"/>
      <name val="Calibri"/>
      <family val="3"/>
      <scheme val="minor"/>
    </font>
    <font>
      <sz val="11"/>
      <color rgb="FFFF0000"/>
      <name val="Calibri"/>
      <family val="3"/>
      <scheme val="minor"/>
    </font>
    <font>
      <sz val="9"/>
      <color theme="1"/>
      <name val="Calibri"/>
      <family val="2"/>
      <scheme val="minor"/>
    </font>
    <font>
      <b/>
      <u val="single"/>
      <sz val="16"/>
      <color rgb="FFFF0000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sz val="11"/>
      <color rgb="FF0070C0"/>
      <name val="Calibri"/>
      <family val="3"/>
      <scheme val="minor"/>
    </font>
    <font>
      <b/>
      <sz val="11"/>
      <color theme="1"/>
      <name val="Calibri"/>
      <family val="3"/>
      <scheme val="minor"/>
    </font>
  </fonts>
  <fills count="6">
    <fill>
      <patternFill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60" fillId="0" borderId="0" applyFont="0" applyFill="0" applyBorder="0" applyProtection="0">
      <alignment/>
    </xf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vertical="center" shrinkToFi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vertical="center" shrinkToFit="1"/>
    </xf>
    <xf numFmtId="0" fontId="3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37" fillId="0" borderId="1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 shrinkToFit="1"/>
    </xf>
    <xf numFmtId="0" fontId="43" fillId="0" borderId="1" xfId="0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46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54" fillId="0" borderId="1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 shrinkToFit="1"/>
    </xf>
    <xf numFmtId="0" fontId="55" fillId="0" borderId="1" xfId="0" applyFont="1" applyFill="1" applyBorder="1" applyAlignment="1">
      <alignment vertical="center" shrinkToFit="1"/>
    </xf>
    <xf numFmtId="0" fontId="56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shrinkToFit="1"/>
    </xf>
    <xf numFmtId="0" fontId="58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6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6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3" fillId="0" borderId="1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3" fillId="3" borderId="5" xfId="0" applyFont="1" applyFill="1" applyBorder="1" applyAlignment="1">
      <alignment vertical="center"/>
    </xf>
    <xf numFmtId="0" fontId="63" fillId="3" borderId="4" xfId="0" applyFont="1" applyFill="1" applyBorder="1" applyAlignment="1">
      <alignment vertical="center"/>
    </xf>
    <xf numFmtId="0" fontId="63" fillId="3" borderId="6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68" fillId="3" borderId="8" xfId="0" applyFont="1" applyFill="1" applyBorder="1" applyAlignment="1">
      <alignment vertical="center"/>
    </xf>
    <xf numFmtId="0" fontId="67" fillId="4" borderId="0" xfId="0" applyFont="1" applyFill="1" applyAlignment="1">
      <alignment horizontal="right" vertical="center"/>
    </xf>
    <xf numFmtId="0" fontId="67" fillId="4" borderId="0" xfId="0" applyFont="1" applyFill="1" applyAlignment="1">
      <alignment horizontal="center" vertical="center"/>
    </xf>
    <xf numFmtId="0" fontId="67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67" fillId="5" borderId="0" xfId="0" applyFont="1" applyFill="1" applyAlignment="1">
      <alignment horizontal="right" vertical="center"/>
    </xf>
    <xf numFmtId="0" fontId="67" fillId="5" borderId="0" xfId="0" applyFont="1" applyFill="1" applyAlignment="1">
      <alignment horizontal="center" vertical="center"/>
    </xf>
    <xf numFmtId="0" fontId="67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6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62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6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6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通貨 2" xfId="20"/>
  </cellStyles>
  <dxfs count="3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00;&#12531;&#12452;&#12531;&#22768;&#35519;&#30906;&#35469;&#34920;&#21407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レーズ表抜粋"/>
      <sheetName val="関数作成用"/>
      <sheetName val="確認表１"/>
      <sheetName val="投稿用２"/>
    </sheetNames>
    <sheetDataSet>
      <sheetData sheetId="0">
        <row r="3">
          <cell r="B3" t="str">
            <v>a阿1</v>
          </cell>
          <cell r="C3" t="str">
            <v>阿</v>
          </cell>
          <cell r="D3" t="str">
            <v>a</v>
          </cell>
          <cell r="E3">
            <v>1</v>
          </cell>
        </row>
        <row r="4">
          <cell r="B4" t="str">
            <v>ai挨1</v>
          </cell>
          <cell r="C4" t="str">
            <v>挨</v>
          </cell>
          <cell r="D4" t="str">
            <v>ai</v>
          </cell>
          <cell r="E4">
            <v>1</v>
          </cell>
        </row>
        <row r="5">
          <cell r="B5" t="str">
            <v>ai哀1</v>
          </cell>
          <cell r="C5" t="str">
            <v>哀</v>
          </cell>
          <cell r="D5" t="str">
            <v>ai</v>
          </cell>
          <cell r="E5">
            <v>1</v>
          </cell>
        </row>
        <row r="6">
          <cell r="B6" t="str">
            <v>an安1</v>
          </cell>
          <cell r="C6" t="str">
            <v>安</v>
          </cell>
          <cell r="D6" t="str">
            <v>an</v>
          </cell>
          <cell r="E6">
            <v>1</v>
          </cell>
        </row>
        <row r="7">
          <cell r="B7" t="str">
            <v>ao凹1</v>
          </cell>
          <cell r="C7" t="str">
            <v>凹</v>
          </cell>
          <cell r="D7" t="str">
            <v>ao</v>
          </cell>
          <cell r="E7">
            <v>1</v>
          </cell>
        </row>
        <row r="8">
          <cell r="B8" t="str">
            <v>ou欧1</v>
          </cell>
          <cell r="C8" t="str">
            <v>欧</v>
          </cell>
          <cell r="D8" t="str">
            <v>ou</v>
          </cell>
          <cell r="E8">
            <v>1</v>
          </cell>
        </row>
        <row r="9">
          <cell r="B9" t="str">
            <v>en恩1</v>
          </cell>
          <cell r="C9" t="str">
            <v>恩</v>
          </cell>
          <cell r="D9" t="str">
            <v>en</v>
          </cell>
          <cell r="E9">
            <v>1</v>
          </cell>
        </row>
        <row r="10">
          <cell r="B10" t="str">
            <v>yi依1</v>
          </cell>
          <cell r="C10" t="str">
            <v>依</v>
          </cell>
          <cell r="D10" t="str">
            <v>yi</v>
          </cell>
          <cell r="E10">
            <v>1</v>
          </cell>
        </row>
        <row r="11">
          <cell r="B11" t="str">
            <v>yi医1</v>
          </cell>
          <cell r="C11" t="str">
            <v>医</v>
          </cell>
          <cell r="D11" t="str">
            <v>yi</v>
          </cell>
          <cell r="E11">
            <v>1</v>
          </cell>
        </row>
        <row r="12">
          <cell r="B12" t="str">
            <v>yi衣1</v>
          </cell>
          <cell r="C12" t="str">
            <v>衣</v>
          </cell>
          <cell r="D12" t="str">
            <v>yi</v>
          </cell>
          <cell r="E12">
            <v>1</v>
          </cell>
        </row>
        <row r="13">
          <cell r="B13" t="str">
            <v>yi一1</v>
          </cell>
          <cell r="C13" t="str">
            <v>一</v>
          </cell>
          <cell r="D13" t="str">
            <v>yi</v>
          </cell>
          <cell r="E13">
            <v>1</v>
          </cell>
        </row>
        <row r="14">
          <cell r="B14" t="str">
            <v>ya压1</v>
          </cell>
          <cell r="C14" t="str">
            <v>压</v>
          </cell>
          <cell r="D14" t="str">
            <v>ya</v>
          </cell>
          <cell r="E14">
            <v>1</v>
          </cell>
        </row>
        <row r="15">
          <cell r="B15" t="str">
            <v>ya押1</v>
          </cell>
          <cell r="C15" t="str">
            <v>押</v>
          </cell>
          <cell r="D15" t="str">
            <v>ya</v>
          </cell>
          <cell r="E15">
            <v>1</v>
          </cell>
        </row>
        <row r="16">
          <cell r="B16" t="str">
            <v>ya鸭1</v>
          </cell>
          <cell r="C16" t="str">
            <v>鸭</v>
          </cell>
          <cell r="D16" t="str">
            <v>ya</v>
          </cell>
          <cell r="E16">
            <v>1</v>
          </cell>
        </row>
        <row r="17">
          <cell r="B17" t="str">
            <v>ya鸦1</v>
          </cell>
          <cell r="C17" t="str">
            <v>鸦</v>
          </cell>
          <cell r="D17" t="str">
            <v>ya</v>
          </cell>
          <cell r="E17">
            <v>1</v>
          </cell>
        </row>
        <row r="18">
          <cell r="B18" t="str">
            <v>ye椰1</v>
          </cell>
          <cell r="C18" t="str">
            <v>椰</v>
          </cell>
          <cell r="D18" t="str">
            <v>ye</v>
          </cell>
          <cell r="E18">
            <v>1</v>
          </cell>
        </row>
        <row r="19">
          <cell r="B19" t="str">
            <v>yin音1</v>
          </cell>
          <cell r="C19" t="str">
            <v>音</v>
          </cell>
          <cell r="D19" t="str">
            <v>yin</v>
          </cell>
          <cell r="E19">
            <v>1</v>
          </cell>
        </row>
        <row r="20">
          <cell r="B20" t="str">
            <v>yin因1</v>
          </cell>
          <cell r="C20" t="str">
            <v>因</v>
          </cell>
          <cell r="D20" t="str">
            <v>yin</v>
          </cell>
          <cell r="E20">
            <v>1</v>
          </cell>
        </row>
        <row r="21">
          <cell r="B21" t="str">
            <v>yin阴1</v>
          </cell>
          <cell r="C21" t="str">
            <v>阴</v>
          </cell>
          <cell r="D21" t="str">
            <v>yin</v>
          </cell>
          <cell r="E21">
            <v>1</v>
          </cell>
        </row>
        <row r="22">
          <cell r="B22" t="str">
            <v>yao幺1</v>
          </cell>
          <cell r="C22" t="str">
            <v>幺</v>
          </cell>
          <cell r="D22" t="str">
            <v>yao</v>
          </cell>
          <cell r="E22">
            <v>1</v>
          </cell>
        </row>
        <row r="23">
          <cell r="B23" t="str">
            <v>yao妖1</v>
          </cell>
          <cell r="C23" t="str">
            <v>妖</v>
          </cell>
          <cell r="D23" t="str">
            <v>yao</v>
          </cell>
          <cell r="E23">
            <v>1</v>
          </cell>
        </row>
        <row r="24">
          <cell r="B24" t="str">
            <v>yao腰1</v>
          </cell>
          <cell r="C24" t="str">
            <v>腰</v>
          </cell>
          <cell r="D24" t="str">
            <v>yao</v>
          </cell>
          <cell r="E24">
            <v>1</v>
          </cell>
        </row>
        <row r="25">
          <cell r="B25" t="str">
            <v>yao邀1</v>
          </cell>
          <cell r="C25" t="str">
            <v>邀</v>
          </cell>
          <cell r="D25" t="str">
            <v>yao</v>
          </cell>
          <cell r="E25">
            <v>1</v>
          </cell>
        </row>
        <row r="26">
          <cell r="B26" t="str">
            <v>yao要1</v>
          </cell>
          <cell r="C26" t="str">
            <v>要</v>
          </cell>
          <cell r="D26" t="str">
            <v>yao</v>
          </cell>
          <cell r="E26">
            <v>1</v>
          </cell>
        </row>
        <row r="27">
          <cell r="B27" t="str">
            <v>yan烟1</v>
          </cell>
          <cell r="C27" t="str">
            <v>烟</v>
          </cell>
          <cell r="D27" t="str">
            <v>yan</v>
          </cell>
          <cell r="E27">
            <v>1</v>
          </cell>
        </row>
        <row r="28">
          <cell r="B28" t="str">
            <v>you优1</v>
          </cell>
          <cell r="C28" t="str">
            <v>优</v>
          </cell>
          <cell r="D28" t="str">
            <v>you</v>
          </cell>
          <cell r="E28">
            <v>1</v>
          </cell>
        </row>
        <row r="29">
          <cell r="B29" t="str">
            <v>you幽1</v>
          </cell>
          <cell r="C29" t="str">
            <v>幽</v>
          </cell>
          <cell r="D29" t="str">
            <v>you</v>
          </cell>
          <cell r="E29">
            <v>1</v>
          </cell>
        </row>
        <row r="30">
          <cell r="B30" t="str">
            <v>you忧1</v>
          </cell>
          <cell r="C30" t="str">
            <v>忧</v>
          </cell>
          <cell r="D30" t="str">
            <v>you</v>
          </cell>
          <cell r="E30">
            <v>1</v>
          </cell>
        </row>
        <row r="31">
          <cell r="B31" t="str">
            <v>you悠1</v>
          </cell>
          <cell r="C31" t="str">
            <v>悠</v>
          </cell>
          <cell r="D31" t="str">
            <v>you</v>
          </cell>
          <cell r="E31">
            <v>1</v>
          </cell>
        </row>
        <row r="32">
          <cell r="B32" t="str">
            <v>ying英1</v>
          </cell>
          <cell r="C32" t="str">
            <v>英</v>
          </cell>
          <cell r="D32" t="str">
            <v>ying</v>
          </cell>
          <cell r="E32">
            <v>1</v>
          </cell>
        </row>
        <row r="33">
          <cell r="B33" t="str">
            <v>ying樱1</v>
          </cell>
          <cell r="C33" t="str">
            <v>樱</v>
          </cell>
          <cell r="D33" t="str">
            <v>ying</v>
          </cell>
          <cell r="E33">
            <v>1</v>
          </cell>
        </row>
        <row r="34">
          <cell r="B34" t="str">
            <v>ying应1</v>
          </cell>
          <cell r="C34" t="str">
            <v>应</v>
          </cell>
          <cell r="D34" t="str">
            <v>ying</v>
          </cell>
          <cell r="E34">
            <v>1</v>
          </cell>
        </row>
        <row r="35">
          <cell r="B35" t="str">
            <v>yang秧1</v>
          </cell>
          <cell r="C35" t="str">
            <v>秧</v>
          </cell>
          <cell r="D35" t="str">
            <v>yang</v>
          </cell>
          <cell r="E35">
            <v>1</v>
          </cell>
        </row>
        <row r="36">
          <cell r="B36" t="str">
            <v>yang央1</v>
          </cell>
          <cell r="C36" t="str">
            <v>央</v>
          </cell>
          <cell r="D36" t="str">
            <v>yang</v>
          </cell>
          <cell r="E36">
            <v>1</v>
          </cell>
        </row>
        <row r="37">
          <cell r="B37" t="str">
            <v>yong拥1</v>
          </cell>
          <cell r="C37" t="str">
            <v>拥</v>
          </cell>
          <cell r="D37" t="str">
            <v>yong</v>
          </cell>
          <cell r="E37">
            <v>1</v>
          </cell>
        </row>
        <row r="38">
          <cell r="B38" t="str">
            <v>wu污1</v>
          </cell>
          <cell r="C38" t="str">
            <v>污</v>
          </cell>
          <cell r="D38" t="str">
            <v>wu</v>
          </cell>
          <cell r="E38">
            <v>1</v>
          </cell>
        </row>
        <row r="39">
          <cell r="B39" t="str">
            <v>wu屋1</v>
          </cell>
          <cell r="C39" t="str">
            <v>屋</v>
          </cell>
          <cell r="D39" t="str">
            <v>wu</v>
          </cell>
          <cell r="E39">
            <v>1</v>
          </cell>
        </row>
        <row r="40">
          <cell r="B40" t="str">
            <v>wu乌1</v>
          </cell>
          <cell r="C40" t="str">
            <v>乌</v>
          </cell>
          <cell r="D40" t="str">
            <v>wu</v>
          </cell>
          <cell r="E40">
            <v>1</v>
          </cell>
        </row>
        <row r="41">
          <cell r="B41" t="str">
            <v>wa挖1</v>
          </cell>
          <cell r="C41" t="str">
            <v>挖</v>
          </cell>
          <cell r="D41" t="str">
            <v>wa</v>
          </cell>
          <cell r="E41">
            <v>1</v>
          </cell>
        </row>
        <row r="42">
          <cell r="B42" t="str">
            <v>wa蛙1</v>
          </cell>
          <cell r="C42" t="str">
            <v>蛙</v>
          </cell>
          <cell r="D42" t="str">
            <v>wa</v>
          </cell>
          <cell r="E42">
            <v>1</v>
          </cell>
        </row>
        <row r="43">
          <cell r="B43" t="str">
            <v>wo窝1</v>
          </cell>
          <cell r="C43" t="str">
            <v>窝</v>
          </cell>
          <cell r="D43" t="str">
            <v>wo</v>
          </cell>
          <cell r="E43">
            <v>1</v>
          </cell>
        </row>
        <row r="44">
          <cell r="B44" t="str">
            <v>wo蜗1</v>
          </cell>
          <cell r="C44" t="str">
            <v>蜗</v>
          </cell>
          <cell r="D44" t="str">
            <v>wo</v>
          </cell>
          <cell r="E44">
            <v>1</v>
          </cell>
        </row>
        <row r="45">
          <cell r="B45" t="str">
            <v>wan湾1</v>
          </cell>
          <cell r="C45" t="str">
            <v>湾</v>
          </cell>
          <cell r="D45" t="str">
            <v>wan</v>
          </cell>
          <cell r="E45">
            <v>1</v>
          </cell>
        </row>
        <row r="46">
          <cell r="B46" t="str">
            <v>wei威1</v>
          </cell>
          <cell r="C46" t="str">
            <v>威</v>
          </cell>
          <cell r="D46" t="str">
            <v>wei</v>
          </cell>
          <cell r="E46">
            <v>1</v>
          </cell>
        </row>
        <row r="47">
          <cell r="B47" t="str">
            <v>wei微1</v>
          </cell>
          <cell r="C47" t="str">
            <v>微</v>
          </cell>
          <cell r="D47" t="str">
            <v>wei</v>
          </cell>
          <cell r="E47">
            <v>1</v>
          </cell>
        </row>
        <row r="48">
          <cell r="B48" t="str">
            <v>wei危1</v>
          </cell>
          <cell r="C48" t="str">
            <v>危</v>
          </cell>
          <cell r="D48" t="str">
            <v>wei</v>
          </cell>
          <cell r="E48">
            <v>1</v>
          </cell>
        </row>
        <row r="49">
          <cell r="B49" t="str">
            <v>wen温1</v>
          </cell>
          <cell r="C49" t="str">
            <v>温</v>
          </cell>
          <cell r="D49" t="str">
            <v>wen</v>
          </cell>
          <cell r="E49">
            <v>1</v>
          </cell>
        </row>
        <row r="50">
          <cell r="B50" t="str">
            <v>yu淤1</v>
          </cell>
          <cell r="C50" t="str">
            <v>淤</v>
          </cell>
          <cell r="D50" t="str">
            <v>yu</v>
          </cell>
          <cell r="E50">
            <v>1</v>
          </cell>
        </row>
        <row r="51">
          <cell r="B51" t="str">
            <v>yue约1</v>
          </cell>
          <cell r="C51" t="str">
            <v>约</v>
          </cell>
          <cell r="D51" t="str">
            <v>yue</v>
          </cell>
          <cell r="E51">
            <v>1</v>
          </cell>
        </row>
        <row r="52">
          <cell r="B52" t="str">
            <v>yun晕1</v>
          </cell>
          <cell r="C52" t="str">
            <v>晕</v>
          </cell>
          <cell r="D52" t="str">
            <v>yun</v>
          </cell>
          <cell r="E52">
            <v>1</v>
          </cell>
        </row>
        <row r="53">
          <cell r="B53" t="str">
            <v>yuan冤1</v>
          </cell>
          <cell r="C53" t="str">
            <v>冤</v>
          </cell>
          <cell r="D53" t="str">
            <v>yuan</v>
          </cell>
          <cell r="E53">
            <v>1</v>
          </cell>
        </row>
        <row r="54">
          <cell r="B54" t="str">
            <v>yuan鸳1</v>
          </cell>
          <cell r="C54" t="str">
            <v>鸳</v>
          </cell>
          <cell r="D54" t="str">
            <v>yuan</v>
          </cell>
          <cell r="E54">
            <v>1</v>
          </cell>
        </row>
        <row r="55">
          <cell r="B55" t="str">
            <v>er而2</v>
          </cell>
          <cell r="C55" t="str">
            <v>而</v>
          </cell>
          <cell r="D55" t="str">
            <v>er</v>
          </cell>
          <cell r="E55">
            <v>2</v>
          </cell>
        </row>
        <row r="56">
          <cell r="B56" t="str">
            <v>er儿2</v>
          </cell>
          <cell r="C56" t="str">
            <v>儿</v>
          </cell>
          <cell r="D56" t="str">
            <v>er</v>
          </cell>
          <cell r="E56">
            <v>2</v>
          </cell>
        </row>
        <row r="57">
          <cell r="B57" t="str">
            <v>ai癌2</v>
          </cell>
          <cell r="C57" t="str">
            <v>癌</v>
          </cell>
          <cell r="D57" t="str">
            <v>ai</v>
          </cell>
          <cell r="E57">
            <v>2</v>
          </cell>
        </row>
        <row r="58">
          <cell r="B58" t="str">
            <v>ai挨2</v>
          </cell>
          <cell r="C58" t="str">
            <v>挨</v>
          </cell>
          <cell r="D58" t="str">
            <v>ai</v>
          </cell>
          <cell r="E58">
            <v>2</v>
          </cell>
        </row>
        <row r="59">
          <cell r="B59" t="str">
            <v>ao熬2</v>
          </cell>
          <cell r="C59" t="str">
            <v>熬</v>
          </cell>
          <cell r="D59" t="str">
            <v>ao</v>
          </cell>
          <cell r="E59">
            <v>2</v>
          </cell>
        </row>
        <row r="60">
          <cell r="B60" t="str">
            <v>ang昂2</v>
          </cell>
          <cell r="C60" t="str">
            <v>昂</v>
          </cell>
          <cell r="D60" t="str">
            <v>ang</v>
          </cell>
          <cell r="E60">
            <v>2</v>
          </cell>
        </row>
        <row r="61">
          <cell r="B61" t="str">
            <v>e鹅2</v>
          </cell>
          <cell r="C61" t="str">
            <v>鹅</v>
          </cell>
          <cell r="D61" t="str">
            <v>e</v>
          </cell>
          <cell r="E61">
            <v>2</v>
          </cell>
        </row>
        <row r="62">
          <cell r="B62" t="str">
            <v>e额2</v>
          </cell>
          <cell r="C62" t="str">
            <v>额</v>
          </cell>
          <cell r="D62" t="str">
            <v>e</v>
          </cell>
          <cell r="E62">
            <v>2</v>
          </cell>
        </row>
        <row r="63">
          <cell r="B63" t="str">
            <v>yi姨2</v>
          </cell>
          <cell r="C63" t="str">
            <v>姨</v>
          </cell>
          <cell r="D63" t="str">
            <v>yi</v>
          </cell>
          <cell r="E63">
            <v>2</v>
          </cell>
        </row>
        <row r="64">
          <cell r="B64" t="str">
            <v>yi疑2</v>
          </cell>
          <cell r="C64" t="str">
            <v>疑</v>
          </cell>
          <cell r="D64" t="str">
            <v>yi</v>
          </cell>
          <cell r="E64">
            <v>2</v>
          </cell>
        </row>
        <row r="65">
          <cell r="B65" t="str">
            <v>yi遗2</v>
          </cell>
          <cell r="C65" t="str">
            <v>遗</v>
          </cell>
          <cell r="D65" t="str">
            <v>yi</v>
          </cell>
          <cell r="E65">
            <v>2</v>
          </cell>
        </row>
        <row r="66">
          <cell r="B66" t="str">
            <v>yi仪2</v>
          </cell>
          <cell r="C66" t="str">
            <v>仪</v>
          </cell>
          <cell r="D66" t="str">
            <v>yi</v>
          </cell>
          <cell r="E66">
            <v>2</v>
          </cell>
        </row>
        <row r="67">
          <cell r="B67" t="str">
            <v>yi移2</v>
          </cell>
          <cell r="C67" t="str">
            <v>移</v>
          </cell>
          <cell r="D67" t="str">
            <v>yi</v>
          </cell>
          <cell r="E67">
            <v>2</v>
          </cell>
        </row>
        <row r="68">
          <cell r="B68" t="str">
            <v>yi宜2</v>
          </cell>
          <cell r="C68" t="str">
            <v>宜</v>
          </cell>
          <cell r="D68" t="str">
            <v>yi</v>
          </cell>
          <cell r="E68">
            <v>2</v>
          </cell>
        </row>
        <row r="69">
          <cell r="B69" t="str">
            <v>ya牙2</v>
          </cell>
          <cell r="C69" t="str">
            <v>牙</v>
          </cell>
          <cell r="D69" t="str">
            <v>ya</v>
          </cell>
          <cell r="E69">
            <v>2</v>
          </cell>
        </row>
        <row r="70">
          <cell r="B70" t="str">
            <v>ya芽2</v>
          </cell>
          <cell r="C70" t="str">
            <v>芽</v>
          </cell>
          <cell r="D70" t="str">
            <v>ya</v>
          </cell>
          <cell r="E70">
            <v>2</v>
          </cell>
        </row>
        <row r="71">
          <cell r="B71" t="str">
            <v>ya涯2</v>
          </cell>
          <cell r="C71" t="str">
            <v>涯</v>
          </cell>
          <cell r="D71" t="str">
            <v>ya</v>
          </cell>
          <cell r="E71">
            <v>2</v>
          </cell>
        </row>
        <row r="72">
          <cell r="B72" t="str">
            <v>ye爷2</v>
          </cell>
          <cell r="C72" t="str">
            <v>爷</v>
          </cell>
          <cell r="D72" t="str">
            <v>ye</v>
          </cell>
          <cell r="E72">
            <v>2</v>
          </cell>
        </row>
        <row r="73">
          <cell r="B73" t="str">
            <v>yin淫2</v>
          </cell>
          <cell r="C73" t="str">
            <v>淫</v>
          </cell>
          <cell r="D73" t="str">
            <v>yin</v>
          </cell>
          <cell r="E73">
            <v>2</v>
          </cell>
        </row>
        <row r="74">
          <cell r="B74" t="str">
            <v>yin银2</v>
          </cell>
          <cell r="C74" t="str">
            <v>银</v>
          </cell>
          <cell r="D74" t="str">
            <v>yin</v>
          </cell>
          <cell r="E74">
            <v>2</v>
          </cell>
        </row>
        <row r="75">
          <cell r="B75" t="str">
            <v>yao肴2</v>
          </cell>
          <cell r="C75" t="str">
            <v>肴</v>
          </cell>
          <cell r="D75" t="str">
            <v>yao</v>
          </cell>
          <cell r="E75">
            <v>2</v>
          </cell>
        </row>
        <row r="76">
          <cell r="B76" t="str">
            <v>yao摇2</v>
          </cell>
          <cell r="C76" t="str">
            <v>摇</v>
          </cell>
          <cell r="D76" t="str">
            <v>yao</v>
          </cell>
          <cell r="E76">
            <v>2</v>
          </cell>
        </row>
        <row r="77">
          <cell r="B77" t="str">
            <v>yan岩2</v>
          </cell>
          <cell r="C77" t="str">
            <v>岩</v>
          </cell>
          <cell r="D77" t="str">
            <v>yan</v>
          </cell>
          <cell r="E77">
            <v>2</v>
          </cell>
        </row>
        <row r="78">
          <cell r="B78" t="str">
            <v>yan盐2</v>
          </cell>
          <cell r="C78" t="str">
            <v>盐</v>
          </cell>
          <cell r="D78" t="str">
            <v>yan</v>
          </cell>
          <cell r="E78">
            <v>2</v>
          </cell>
        </row>
        <row r="79">
          <cell r="B79" t="str">
            <v>yan炎2</v>
          </cell>
          <cell r="C79" t="str">
            <v>炎</v>
          </cell>
          <cell r="D79" t="str">
            <v>yan</v>
          </cell>
          <cell r="E79">
            <v>2</v>
          </cell>
        </row>
        <row r="80">
          <cell r="B80" t="str">
            <v>yan颜2</v>
          </cell>
          <cell r="C80" t="str">
            <v>颜</v>
          </cell>
          <cell r="D80" t="str">
            <v>yan</v>
          </cell>
          <cell r="E80">
            <v>2</v>
          </cell>
        </row>
        <row r="81">
          <cell r="B81" t="str">
            <v>yan研2</v>
          </cell>
          <cell r="C81" t="str">
            <v>研</v>
          </cell>
          <cell r="D81" t="str">
            <v>yan</v>
          </cell>
          <cell r="E81">
            <v>2</v>
          </cell>
        </row>
        <row r="82">
          <cell r="B82" t="str">
            <v>yan延2</v>
          </cell>
          <cell r="C82" t="str">
            <v>延</v>
          </cell>
          <cell r="D82" t="str">
            <v>yan</v>
          </cell>
          <cell r="E82">
            <v>2</v>
          </cell>
        </row>
        <row r="83">
          <cell r="B83" t="str">
            <v>yan严2</v>
          </cell>
          <cell r="C83" t="str">
            <v>严</v>
          </cell>
          <cell r="D83" t="str">
            <v>yan</v>
          </cell>
          <cell r="E83">
            <v>2</v>
          </cell>
        </row>
        <row r="84">
          <cell r="B84" t="str">
            <v>yan言2</v>
          </cell>
          <cell r="C84" t="str">
            <v>言</v>
          </cell>
          <cell r="D84" t="str">
            <v>yan</v>
          </cell>
          <cell r="E84">
            <v>2</v>
          </cell>
        </row>
        <row r="85">
          <cell r="B85" t="str">
            <v>you游2</v>
          </cell>
          <cell r="C85" t="str">
            <v>游</v>
          </cell>
          <cell r="D85" t="str">
            <v>you</v>
          </cell>
          <cell r="E85">
            <v>2</v>
          </cell>
        </row>
        <row r="86">
          <cell r="B86" t="str">
            <v>you由2</v>
          </cell>
          <cell r="C86" t="str">
            <v>由</v>
          </cell>
          <cell r="D86" t="str">
            <v>you</v>
          </cell>
          <cell r="E86">
            <v>2</v>
          </cell>
        </row>
        <row r="87">
          <cell r="B87" t="str">
            <v>you邮2</v>
          </cell>
          <cell r="C87" t="str">
            <v>邮</v>
          </cell>
          <cell r="D87" t="str">
            <v>you</v>
          </cell>
          <cell r="E87">
            <v>2</v>
          </cell>
        </row>
        <row r="88">
          <cell r="B88" t="str">
            <v>you尤2</v>
          </cell>
          <cell r="C88" t="str">
            <v>尤</v>
          </cell>
          <cell r="D88" t="str">
            <v>you</v>
          </cell>
          <cell r="E88">
            <v>2</v>
          </cell>
        </row>
        <row r="89">
          <cell r="B89" t="str">
            <v>you油2</v>
          </cell>
          <cell r="C89" t="str">
            <v>油</v>
          </cell>
          <cell r="D89" t="str">
            <v>you</v>
          </cell>
          <cell r="E89">
            <v>2</v>
          </cell>
        </row>
        <row r="90">
          <cell r="B90" t="str">
            <v>ying营2</v>
          </cell>
          <cell r="C90" t="str">
            <v>营</v>
          </cell>
          <cell r="D90" t="str">
            <v>ying</v>
          </cell>
          <cell r="E90">
            <v>2</v>
          </cell>
        </row>
        <row r="91">
          <cell r="B91" t="str">
            <v>ying赢2</v>
          </cell>
          <cell r="C91" t="str">
            <v>赢</v>
          </cell>
          <cell r="D91" t="str">
            <v>ying</v>
          </cell>
          <cell r="E91">
            <v>2</v>
          </cell>
        </row>
        <row r="92">
          <cell r="B92" t="str">
            <v>ying萤2</v>
          </cell>
          <cell r="C92" t="str">
            <v>萤</v>
          </cell>
          <cell r="D92" t="str">
            <v>ying</v>
          </cell>
          <cell r="E92">
            <v>2</v>
          </cell>
        </row>
        <row r="93">
          <cell r="B93" t="str">
            <v>ying荧2</v>
          </cell>
          <cell r="C93" t="str">
            <v>荧</v>
          </cell>
          <cell r="D93" t="str">
            <v>ying</v>
          </cell>
          <cell r="E93">
            <v>2</v>
          </cell>
        </row>
        <row r="94">
          <cell r="B94" t="str">
            <v>ying迎2</v>
          </cell>
          <cell r="C94" t="str">
            <v>迎</v>
          </cell>
          <cell r="D94" t="str">
            <v>ying</v>
          </cell>
          <cell r="E94">
            <v>2</v>
          </cell>
        </row>
        <row r="95">
          <cell r="B95" t="str">
            <v>yang羊2</v>
          </cell>
          <cell r="C95" t="str">
            <v>羊</v>
          </cell>
          <cell r="D95" t="str">
            <v>yang</v>
          </cell>
          <cell r="E95">
            <v>2</v>
          </cell>
        </row>
        <row r="96">
          <cell r="B96" t="str">
            <v>yang洋2</v>
          </cell>
          <cell r="C96" t="str">
            <v>洋</v>
          </cell>
          <cell r="D96" t="str">
            <v>yang</v>
          </cell>
          <cell r="E96">
            <v>2</v>
          </cell>
        </row>
        <row r="97">
          <cell r="B97" t="str">
            <v>yang杨2</v>
          </cell>
          <cell r="C97" t="str">
            <v>杨</v>
          </cell>
          <cell r="D97" t="str">
            <v>yang</v>
          </cell>
          <cell r="E97">
            <v>2</v>
          </cell>
        </row>
        <row r="98">
          <cell r="B98" t="str">
            <v>yang阳2</v>
          </cell>
          <cell r="C98" t="str">
            <v>阳</v>
          </cell>
          <cell r="D98" t="str">
            <v>yang</v>
          </cell>
          <cell r="E98">
            <v>2</v>
          </cell>
        </row>
        <row r="99">
          <cell r="B99" t="str">
            <v>wu无2</v>
          </cell>
          <cell r="C99" t="str">
            <v>无</v>
          </cell>
          <cell r="D99" t="str">
            <v>wu</v>
          </cell>
          <cell r="E99">
            <v>2</v>
          </cell>
        </row>
        <row r="100">
          <cell r="B100" t="str">
            <v>wan完2</v>
          </cell>
          <cell r="C100" t="str">
            <v>完</v>
          </cell>
          <cell r="D100" t="str">
            <v>wan</v>
          </cell>
          <cell r="E100">
            <v>2</v>
          </cell>
        </row>
        <row r="101">
          <cell r="B101" t="str">
            <v>wan顽2</v>
          </cell>
          <cell r="C101" t="str">
            <v>顽</v>
          </cell>
          <cell r="D101" t="str">
            <v>wan</v>
          </cell>
          <cell r="E101">
            <v>2</v>
          </cell>
        </row>
        <row r="102">
          <cell r="B102" t="str">
            <v>wan玩2</v>
          </cell>
          <cell r="C102" t="str">
            <v>玩</v>
          </cell>
          <cell r="D102" t="str">
            <v>wan</v>
          </cell>
          <cell r="E102">
            <v>2</v>
          </cell>
        </row>
        <row r="103">
          <cell r="B103" t="str">
            <v>wan丸2</v>
          </cell>
          <cell r="C103" t="str">
            <v>丸</v>
          </cell>
          <cell r="D103" t="str">
            <v>wan</v>
          </cell>
          <cell r="E103">
            <v>2</v>
          </cell>
        </row>
        <row r="104">
          <cell r="B104" t="str">
            <v>wei围2</v>
          </cell>
          <cell r="C104" t="str">
            <v>围</v>
          </cell>
          <cell r="D104" t="str">
            <v>wei</v>
          </cell>
          <cell r="E104">
            <v>2</v>
          </cell>
        </row>
        <row r="105">
          <cell r="B105" t="str">
            <v>wei违2</v>
          </cell>
          <cell r="C105" t="str">
            <v>违</v>
          </cell>
          <cell r="D105" t="str">
            <v>wei</v>
          </cell>
          <cell r="E105">
            <v>2</v>
          </cell>
        </row>
        <row r="106">
          <cell r="B106" t="str">
            <v>wei维2</v>
          </cell>
          <cell r="C106" t="str">
            <v>维</v>
          </cell>
          <cell r="D106" t="str">
            <v>wei</v>
          </cell>
          <cell r="E106">
            <v>2</v>
          </cell>
        </row>
        <row r="107">
          <cell r="B107" t="str">
            <v>wei为2</v>
          </cell>
          <cell r="C107" t="str">
            <v>为</v>
          </cell>
          <cell r="D107" t="str">
            <v>wei</v>
          </cell>
          <cell r="E107">
            <v>2</v>
          </cell>
        </row>
        <row r="108">
          <cell r="B108" t="str">
            <v>wei唯2</v>
          </cell>
          <cell r="C108" t="str">
            <v>唯</v>
          </cell>
          <cell r="D108" t="str">
            <v>wei</v>
          </cell>
          <cell r="E108">
            <v>2</v>
          </cell>
        </row>
        <row r="109">
          <cell r="B109" t="str">
            <v>wei惟2</v>
          </cell>
          <cell r="C109" t="str">
            <v>惟</v>
          </cell>
          <cell r="D109" t="str">
            <v>wei</v>
          </cell>
          <cell r="E109">
            <v>2</v>
          </cell>
        </row>
        <row r="110">
          <cell r="B110" t="str">
            <v>wen纹2</v>
          </cell>
          <cell r="C110" t="str">
            <v>纹</v>
          </cell>
          <cell r="D110" t="str">
            <v>wen</v>
          </cell>
          <cell r="E110">
            <v>2</v>
          </cell>
        </row>
        <row r="111">
          <cell r="B111" t="str">
            <v>wen闻2</v>
          </cell>
          <cell r="C111" t="str">
            <v>闻</v>
          </cell>
          <cell r="D111" t="str">
            <v>wen</v>
          </cell>
          <cell r="E111">
            <v>2</v>
          </cell>
        </row>
        <row r="112">
          <cell r="B112" t="str">
            <v>wen文2</v>
          </cell>
          <cell r="C112" t="str">
            <v>文</v>
          </cell>
          <cell r="D112" t="str">
            <v>wen</v>
          </cell>
          <cell r="E112">
            <v>2</v>
          </cell>
        </row>
        <row r="113">
          <cell r="B113" t="str">
            <v>wang王2</v>
          </cell>
          <cell r="C113" t="str">
            <v>王</v>
          </cell>
          <cell r="D113" t="str">
            <v>wang</v>
          </cell>
          <cell r="E113">
            <v>2</v>
          </cell>
        </row>
        <row r="114">
          <cell r="B114" t="str">
            <v>yu鱼2</v>
          </cell>
          <cell r="C114" t="str">
            <v>鱼</v>
          </cell>
          <cell r="D114" t="str">
            <v>yu</v>
          </cell>
          <cell r="E114">
            <v>2</v>
          </cell>
        </row>
        <row r="115">
          <cell r="B115" t="str">
            <v>yu余2</v>
          </cell>
          <cell r="C115" t="str">
            <v>余</v>
          </cell>
          <cell r="D115" t="str">
            <v>yu</v>
          </cell>
          <cell r="E115">
            <v>2</v>
          </cell>
        </row>
        <row r="116">
          <cell r="B116" t="str">
            <v>yu于2</v>
          </cell>
          <cell r="C116" t="str">
            <v>于</v>
          </cell>
          <cell r="D116" t="str">
            <v>yu</v>
          </cell>
          <cell r="E116">
            <v>2</v>
          </cell>
        </row>
        <row r="117">
          <cell r="B117" t="str">
            <v>yu愉2</v>
          </cell>
          <cell r="C117" t="str">
            <v>愉</v>
          </cell>
          <cell r="D117" t="str">
            <v>yu</v>
          </cell>
          <cell r="E117">
            <v>2</v>
          </cell>
        </row>
        <row r="118">
          <cell r="B118" t="str">
            <v>yu娱2</v>
          </cell>
          <cell r="C118" t="str">
            <v>娱</v>
          </cell>
          <cell r="D118" t="str">
            <v>yu</v>
          </cell>
          <cell r="E118">
            <v>2</v>
          </cell>
        </row>
        <row r="119">
          <cell r="B119" t="str">
            <v>yun匀2</v>
          </cell>
          <cell r="C119" t="str">
            <v>匀</v>
          </cell>
          <cell r="D119" t="str">
            <v>yun</v>
          </cell>
          <cell r="E119">
            <v>2</v>
          </cell>
        </row>
        <row r="120">
          <cell r="B120" t="str">
            <v>yun云2</v>
          </cell>
          <cell r="C120" t="str">
            <v>云</v>
          </cell>
          <cell r="D120" t="str">
            <v>yun</v>
          </cell>
          <cell r="E120">
            <v>2</v>
          </cell>
        </row>
        <row r="121">
          <cell r="B121" t="str">
            <v>yuan缘2</v>
          </cell>
          <cell r="C121" t="str">
            <v>缘</v>
          </cell>
          <cell r="D121" t="str">
            <v>yuan</v>
          </cell>
          <cell r="E121">
            <v>2</v>
          </cell>
        </row>
        <row r="122">
          <cell r="B122" t="str">
            <v>yuan元2</v>
          </cell>
          <cell r="C122" t="str">
            <v>元</v>
          </cell>
          <cell r="D122" t="str">
            <v>yuan</v>
          </cell>
          <cell r="E122">
            <v>2</v>
          </cell>
        </row>
        <row r="123">
          <cell r="B123" t="str">
            <v>yuan援2</v>
          </cell>
          <cell r="C123" t="str">
            <v>援</v>
          </cell>
          <cell r="D123" t="str">
            <v>yuan</v>
          </cell>
          <cell r="E123">
            <v>2</v>
          </cell>
        </row>
        <row r="124">
          <cell r="B124" t="str">
            <v>yuan员2</v>
          </cell>
          <cell r="C124" t="str">
            <v>员</v>
          </cell>
          <cell r="D124" t="str">
            <v>yuan</v>
          </cell>
          <cell r="E124">
            <v>2</v>
          </cell>
        </row>
        <row r="125">
          <cell r="B125" t="str">
            <v>yuan原2</v>
          </cell>
          <cell r="C125" t="str">
            <v>原</v>
          </cell>
          <cell r="D125" t="str">
            <v>yuan</v>
          </cell>
          <cell r="E125">
            <v>2</v>
          </cell>
        </row>
        <row r="126">
          <cell r="B126" t="str">
            <v>yuan园2</v>
          </cell>
          <cell r="C126" t="str">
            <v>园</v>
          </cell>
          <cell r="D126" t="str">
            <v>yuan</v>
          </cell>
          <cell r="E126">
            <v>2</v>
          </cell>
        </row>
        <row r="127">
          <cell r="B127" t="str">
            <v>yuan源2</v>
          </cell>
          <cell r="C127" t="str">
            <v>源</v>
          </cell>
          <cell r="D127" t="str">
            <v>yuan</v>
          </cell>
          <cell r="E127">
            <v>2</v>
          </cell>
        </row>
        <row r="128">
          <cell r="B128" t="str">
            <v>yuan圆2</v>
          </cell>
          <cell r="C128" t="str">
            <v>圆</v>
          </cell>
          <cell r="D128" t="str">
            <v>yuan</v>
          </cell>
          <cell r="E128">
            <v>2</v>
          </cell>
        </row>
        <row r="129">
          <cell r="B129" t="str">
            <v>er尔3</v>
          </cell>
          <cell r="C129" t="str">
            <v>尔</v>
          </cell>
          <cell r="D129" t="str">
            <v>er</v>
          </cell>
          <cell r="E129">
            <v>3</v>
          </cell>
        </row>
        <row r="130">
          <cell r="B130" t="str">
            <v>er耳3</v>
          </cell>
          <cell r="C130" t="str">
            <v>耳</v>
          </cell>
          <cell r="D130" t="str">
            <v>er</v>
          </cell>
          <cell r="E130">
            <v>3</v>
          </cell>
        </row>
        <row r="131">
          <cell r="B131" t="str">
            <v>ai矮3</v>
          </cell>
          <cell r="C131" t="str">
            <v>矮</v>
          </cell>
          <cell r="D131" t="str">
            <v>ai</v>
          </cell>
          <cell r="E131">
            <v>3</v>
          </cell>
        </row>
        <row r="132">
          <cell r="B132" t="str">
            <v>ou呕3</v>
          </cell>
          <cell r="C132" t="str">
            <v>呕</v>
          </cell>
          <cell r="D132" t="str">
            <v>ou</v>
          </cell>
          <cell r="E132">
            <v>3</v>
          </cell>
        </row>
        <row r="133">
          <cell r="B133" t="str">
            <v>ou藕3</v>
          </cell>
          <cell r="C133" t="str">
            <v>藕</v>
          </cell>
          <cell r="D133" t="str">
            <v>ou</v>
          </cell>
          <cell r="E133">
            <v>3</v>
          </cell>
        </row>
        <row r="134">
          <cell r="B134" t="str">
            <v>ou偶3</v>
          </cell>
          <cell r="C134" t="str">
            <v>偶</v>
          </cell>
          <cell r="D134" t="str">
            <v>ou</v>
          </cell>
          <cell r="E134">
            <v>3</v>
          </cell>
        </row>
        <row r="135">
          <cell r="B135" t="str">
            <v>e恶3</v>
          </cell>
          <cell r="C135" t="str">
            <v>恶</v>
          </cell>
          <cell r="D135" t="str">
            <v>e</v>
          </cell>
          <cell r="E135">
            <v>3</v>
          </cell>
        </row>
        <row r="136">
          <cell r="B136" t="str">
            <v>yi以3</v>
          </cell>
          <cell r="C136" t="str">
            <v>以</v>
          </cell>
          <cell r="D136" t="str">
            <v>yi</v>
          </cell>
          <cell r="E136">
            <v>3</v>
          </cell>
        </row>
        <row r="137">
          <cell r="B137" t="str">
            <v>yi椅3</v>
          </cell>
          <cell r="C137" t="str">
            <v>椅</v>
          </cell>
          <cell r="D137" t="str">
            <v>yi</v>
          </cell>
          <cell r="E137">
            <v>3</v>
          </cell>
        </row>
        <row r="138">
          <cell r="B138" t="str">
            <v>yi已3</v>
          </cell>
          <cell r="C138" t="str">
            <v>已</v>
          </cell>
          <cell r="D138" t="str">
            <v>yi</v>
          </cell>
          <cell r="E138">
            <v>3</v>
          </cell>
        </row>
        <row r="139">
          <cell r="B139" t="str">
            <v>yi蚁3</v>
          </cell>
          <cell r="C139" t="str">
            <v>蚁</v>
          </cell>
          <cell r="D139" t="str">
            <v>yi</v>
          </cell>
          <cell r="E139">
            <v>3</v>
          </cell>
        </row>
        <row r="140">
          <cell r="B140" t="str">
            <v>ye野3</v>
          </cell>
          <cell r="C140" t="str">
            <v>野</v>
          </cell>
          <cell r="D140" t="str">
            <v>ye</v>
          </cell>
          <cell r="E140">
            <v>3</v>
          </cell>
        </row>
        <row r="141">
          <cell r="B141" t="str">
            <v>ye也3</v>
          </cell>
          <cell r="C141" t="str">
            <v>也</v>
          </cell>
          <cell r="D141" t="str">
            <v>ye</v>
          </cell>
          <cell r="E141">
            <v>3</v>
          </cell>
        </row>
        <row r="142">
          <cell r="B142" t="str">
            <v>yin隐3</v>
          </cell>
          <cell r="C142" t="str">
            <v>隐</v>
          </cell>
          <cell r="D142" t="str">
            <v>yin</v>
          </cell>
          <cell r="E142">
            <v>3</v>
          </cell>
        </row>
        <row r="143">
          <cell r="B143" t="str">
            <v>yin饮3</v>
          </cell>
          <cell r="C143" t="str">
            <v>饮</v>
          </cell>
          <cell r="D143" t="str">
            <v>yin</v>
          </cell>
          <cell r="E143">
            <v>3</v>
          </cell>
        </row>
        <row r="144">
          <cell r="B144" t="str">
            <v>yin引3</v>
          </cell>
          <cell r="C144" t="str">
            <v>引</v>
          </cell>
          <cell r="D144" t="str">
            <v>yin</v>
          </cell>
          <cell r="E144">
            <v>3</v>
          </cell>
        </row>
        <row r="145">
          <cell r="B145" t="str">
            <v>yao咬3</v>
          </cell>
          <cell r="C145" t="str">
            <v>咬</v>
          </cell>
          <cell r="D145" t="str">
            <v>yao</v>
          </cell>
          <cell r="E145">
            <v>3</v>
          </cell>
        </row>
        <row r="146">
          <cell r="B146" t="str">
            <v>yan眼3</v>
          </cell>
          <cell r="C146" t="str">
            <v>眼</v>
          </cell>
          <cell r="D146" t="str">
            <v>yan</v>
          </cell>
          <cell r="E146">
            <v>3</v>
          </cell>
        </row>
        <row r="147">
          <cell r="B147" t="str">
            <v>yan演3</v>
          </cell>
          <cell r="C147" t="str">
            <v>演</v>
          </cell>
          <cell r="D147" t="str">
            <v>yan</v>
          </cell>
          <cell r="E147">
            <v>3</v>
          </cell>
        </row>
        <row r="148">
          <cell r="B148" t="str">
            <v>you友3</v>
          </cell>
          <cell r="C148" t="str">
            <v>友</v>
          </cell>
          <cell r="D148" t="str">
            <v>you</v>
          </cell>
          <cell r="E148">
            <v>3</v>
          </cell>
        </row>
        <row r="149">
          <cell r="B149" t="str">
            <v>you有3</v>
          </cell>
          <cell r="C149" t="str">
            <v>有</v>
          </cell>
          <cell r="D149" t="str">
            <v>you</v>
          </cell>
          <cell r="E149">
            <v>3</v>
          </cell>
        </row>
        <row r="150">
          <cell r="B150" t="str">
            <v>ying影3</v>
          </cell>
          <cell r="C150" t="str">
            <v>影</v>
          </cell>
          <cell r="D150" t="str">
            <v>ying</v>
          </cell>
          <cell r="E150">
            <v>3</v>
          </cell>
        </row>
        <row r="151">
          <cell r="B151" t="str">
            <v>yang仰3</v>
          </cell>
          <cell r="C151" t="str">
            <v>仰</v>
          </cell>
          <cell r="D151" t="str">
            <v>yang</v>
          </cell>
          <cell r="E151">
            <v>3</v>
          </cell>
        </row>
        <row r="152">
          <cell r="B152" t="str">
            <v>yang痒3</v>
          </cell>
          <cell r="C152" t="str">
            <v>痒</v>
          </cell>
          <cell r="D152" t="str">
            <v>yang</v>
          </cell>
          <cell r="E152">
            <v>3</v>
          </cell>
        </row>
        <row r="153">
          <cell r="B153" t="str">
            <v>yang氧3</v>
          </cell>
          <cell r="C153" t="str">
            <v>氧</v>
          </cell>
          <cell r="D153" t="str">
            <v>yang</v>
          </cell>
          <cell r="E153">
            <v>3</v>
          </cell>
        </row>
        <row r="154">
          <cell r="B154" t="str">
            <v>yang养3</v>
          </cell>
          <cell r="C154" t="str">
            <v>养</v>
          </cell>
          <cell r="D154" t="str">
            <v>yang</v>
          </cell>
          <cell r="E154">
            <v>3</v>
          </cell>
        </row>
        <row r="155">
          <cell r="B155" t="str">
            <v>yong勇3</v>
          </cell>
          <cell r="C155" t="str">
            <v>勇</v>
          </cell>
          <cell r="D155" t="str">
            <v>yong</v>
          </cell>
          <cell r="E155">
            <v>3</v>
          </cell>
        </row>
        <row r="156">
          <cell r="B156" t="str">
            <v>yong泳3</v>
          </cell>
          <cell r="C156" t="str">
            <v>泳</v>
          </cell>
          <cell r="D156" t="str">
            <v>yong</v>
          </cell>
          <cell r="E156">
            <v>3</v>
          </cell>
        </row>
        <row r="157">
          <cell r="B157" t="str">
            <v>yong永3</v>
          </cell>
          <cell r="C157" t="str">
            <v>永</v>
          </cell>
          <cell r="D157" t="str">
            <v>yong</v>
          </cell>
          <cell r="E157">
            <v>3</v>
          </cell>
        </row>
        <row r="158">
          <cell r="B158" t="str">
            <v>yong涌3</v>
          </cell>
          <cell r="C158" t="str">
            <v>涌</v>
          </cell>
          <cell r="D158" t="str">
            <v>yong</v>
          </cell>
          <cell r="E158">
            <v>3</v>
          </cell>
        </row>
        <row r="159">
          <cell r="B159" t="str">
            <v>yong湧3</v>
          </cell>
          <cell r="C159" t="str">
            <v>湧</v>
          </cell>
          <cell r="D159" t="str">
            <v>yong</v>
          </cell>
          <cell r="E159">
            <v>3</v>
          </cell>
        </row>
        <row r="160">
          <cell r="B160" t="str">
            <v>wu捂3</v>
          </cell>
          <cell r="C160" t="str">
            <v>捂</v>
          </cell>
          <cell r="D160" t="str">
            <v>wu</v>
          </cell>
          <cell r="E160">
            <v>3</v>
          </cell>
        </row>
        <row r="161">
          <cell r="B161" t="str">
            <v>wu武3</v>
          </cell>
          <cell r="C161" t="str">
            <v>武</v>
          </cell>
          <cell r="D161" t="str">
            <v>wu</v>
          </cell>
          <cell r="E161">
            <v>3</v>
          </cell>
        </row>
        <row r="162">
          <cell r="B162" t="str">
            <v>wu午3</v>
          </cell>
          <cell r="C162" t="str">
            <v>午</v>
          </cell>
          <cell r="D162" t="str">
            <v>wu</v>
          </cell>
          <cell r="E162">
            <v>3</v>
          </cell>
        </row>
        <row r="163">
          <cell r="B163" t="str">
            <v>wu舞3</v>
          </cell>
          <cell r="C163" t="str">
            <v>舞</v>
          </cell>
          <cell r="D163" t="str">
            <v>wu</v>
          </cell>
          <cell r="E163">
            <v>3</v>
          </cell>
        </row>
        <row r="164">
          <cell r="B164" t="str">
            <v>wu五3</v>
          </cell>
          <cell r="C164" t="str">
            <v>五</v>
          </cell>
          <cell r="D164" t="str">
            <v>wu</v>
          </cell>
          <cell r="E164">
            <v>3</v>
          </cell>
        </row>
        <row r="165">
          <cell r="B165" t="str">
            <v>wo我3</v>
          </cell>
          <cell r="C165" t="str">
            <v>我</v>
          </cell>
          <cell r="D165" t="str">
            <v>wo</v>
          </cell>
          <cell r="E165">
            <v>3</v>
          </cell>
        </row>
        <row r="166">
          <cell r="B166" t="str">
            <v>wan晚3</v>
          </cell>
          <cell r="C166" t="str">
            <v>晚</v>
          </cell>
          <cell r="D166" t="str">
            <v>wan</v>
          </cell>
          <cell r="E166">
            <v>3</v>
          </cell>
        </row>
        <row r="167">
          <cell r="B167" t="str">
            <v>wan挽3</v>
          </cell>
          <cell r="C167" t="str">
            <v>挽</v>
          </cell>
          <cell r="D167" t="str">
            <v>wan</v>
          </cell>
          <cell r="E167">
            <v>3</v>
          </cell>
        </row>
        <row r="168">
          <cell r="B168" t="str">
            <v>wan碗3</v>
          </cell>
          <cell r="C168" t="str">
            <v>碗</v>
          </cell>
          <cell r="D168" t="str">
            <v>wan</v>
          </cell>
          <cell r="E168">
            <v>3</v>
          </cell>
        </row>
        <row r="169">
          <cell r="B169" t="str">
            <v>wei伪3</v>
          </cell>
          <cell r="C169" t="str">
            <v>伪</v>
          </cell>
          <cell r="D169" t="str">
            <v>wei</v>
          </cell>
          <cell r="E169">
            <v>3</v>
          </cell>
        </row>
        <row r="170">
          <cell r="B170" t="str">
            <v>wei尾3</v>
          </cell>
          <cell r="C170" t="str">
            <v>尾</v>
          </cell>
          <cell r="D170" t="str">
            <v>wei</v>
          </cell>
          <cell r="E170">
            <v>3</v>
          </cell>
        </row>
        <row r="171">
          <cell r="B171" t="str">
            <v>wei伟3</v>
          </cell>
          <cell r="C171" t="str">
            <v>伟</v>
          </cell>
          <cell r="D171" t="str">
            <v>wei</v>
          </cell>
          <cell r="E171">
            <v>3</v>
          </cell>
        </row>
        <row r="172">
          <cell r="B172" t="str">
            <v>wei委3</v>
          </cell>
          <cell r="C172" t="str">
            <v>委</v>
          </cell>
          <cell r="D172" t="str">
            <v>wei</v>
          </cell>
          <cell r="E172">
            <v>3</v>
          </cell>
        </row>
        <row r="173">
          <cell r="B173" t="str">
            <v>wen吻3</v>
          </cell>
          <cell r="C173" t="str">
            <v>吻</v>
          </cell>
          <cell r="D173" t="str">
            <v>wen</v>
          </cell>
          <cell r="E173">
            <v>3</v>
          </cell>
        </row>
        <row r="174">
          <cell r="B174" t="str">
            <v>wang网3</v>
          </cell>
          <cell r="C174" t="str">
            <v>网</v>
          </cell>
          <cell r="D174" t="str">
            <v>wang</v>
          </cell>
          <cell r="E174">
            <v>3</v>
          </cell>
        </row>
        <row r="175">
          <cell r="B175" t="str">
            <v>wang往3</v>
          </cell>
          <cell r="C175" t="str">
            <v>往</v>
          </cell>
          <cell r="D175" t="str">
            <v>wang</v>
          </cell>
          <cell r="E175">
            <v>3</v>
          </cell>
        </row>
        <row r="176">
          <cell r="B176" t="str">
            <v>yu羽3</v>
          </cell>
          <cell r="C176" t="str">
            <v>羽</v>
          </cell>
          <cell r="D176" t="str">
            <v>yu</v>
          </cell>
          <cell r="E176">
            <v>3</v>
          </cell>
        </row>
        <row r="177">
          <cell r="B177" t="str">
            <v>yu与3</v>
          </cell>
          <cell r="C177" t="str">
            <v>与</v>
          </cell>
          <cell r="D177" t="str">
            <v>yu</v>
          </cell>
          <cell r="E177">
            <v>3</v>
          </cell>
        </row>
        <row r="178">
          <cell r="B178" t="str">
            <v>yu雨3</v>
          </cell>
          <cell r="C178" t="str">
            <v>雨</v>
          </cell>
          <cell r="D178" t="str">
            <v>yu</v>
          </cell>
          <cell r="E178">
            <v>3</v>
          </cell>
        </row>
        <row r="179">
          <cell r="B179" t="str">
            <v>yu语3</v>
          </cell>
          <cell r="C179" t="str">
            <v>语</v>
          </cell>
          <cell r="D179" t="str">
            <v>yu</v>
          </cell>
          <cell r="E179">
            <v>3</v>
          </cell>
        </row>
        <row r="180">
          <cell r="B180" t="str">
            <v>yun允3</v>
          </cell>
          <cell r="C180" t="str">
            <v>允</v>
          </cell>
          <cell r="D180" t="str">
            <v>yun</v>
          </cell>
          <cell r="E180">
            <v>3</v>
          </cell>
        </row>
        <row r="181">
          <cell r="B181" t="str">
            <v>yuan远3</v>
          </cell>
          <cell r="C181" t="str">
            <v>远</v>
          </cell>
          <cell r="D181" t="str">
            <v>yuan</v>
          </cell>
          <cell r="E181">
            <v>3</v>
          </cell>
        </row>
        <row r="182">
          <cell r="B182" t="str">
            <v>er二4</v>
          </cell>
          <cell r="C182" t="str">
            <v>二</v>
          </cell>
          <cell r="D182" t="str">
            <v>er</v>
          </cell>
          <cell r="E182">
            <v>4</v>
          </cell>
        </row>
        <row r="183">
          <cell r="B183" t="str">
            <v>ai爱4</v>
          </cell>
          <cell r="C183" t="str">
            <v>爱</v>
          </cell>
          <cell r="D183" t="str">
            <v>ai</v>
          </cell>
          <cell r="E183">
            <v>4</v>
          </cell>
        </row>
        <row r="184">
          <cell r="B184" t="str">
            <v>ai碍4</v>
          </cell>
          <cell r="C184" t="str">
            <v>碍</v>
          </cell>
          <cell r="D184" t="str">
            <v>ai</v>
          </cell>
          <cell r="E184">
            <v>4</v>
          </cell>
        </row>
        <row r="185">
          <cell r="B185" t="str">
            <v>an案4</v>
          </cell>
          <cell r="C185" t="str">
            <v>案</v>
          </cell>
          <cell r="D185" t="str">
            <v>an</v>
          </cell>
          <cell r="E185">
            <v>4</v>
          </cell>
        </row>
        <row r="186">
          <cell r="B186" t="str">
            <v>an暗4</v>
          </cell>
          <cell r="C186" t="str">
            <v>暗</v>
          </cell>
          <cell r="D186" t="str">
            <v>an</v>
          </cell>
          <cell r="E186">
            <v>4</v>
          </cell>
        </row>
        <row r="187">
          <cell r="B187" t="str">
            <v>an岸4</v>
          </cell>
          <cell r="C187" t="str">
            <v>岸</v>
          </cell>
          <cell r="D187" t="str">
            <v>an</v>
          </cell>
          <cell r="E187">
            <v>4</v>
          </cell>
        </row>
        <row r="188">
          <cell r="B188" t="str">
            <v>an按4</v>
          </cell>
          <cell r="C188" t="str">
            <v>按</v>
          </cell>
          <cell r="D188" t="str">
            <v>an</v>
          </cell>
          <cell r="E188">
            <v>4</v>
          </cell>
        </row>
        <row r="189">
          <cell r="B189" t="str">
            <v>ao傲4</v>
          </cell>
          <cell r="C189" t="str">
            <v>傲</v>
          </cell>
          <cell r="D189" t="str">
            <v>ao</v>
          </cell>
          <cell r="E189">
            <v>4</v>
          </cell>
        </row>
        <row r="190">
          <cell r="B190" t="str">
            <v>e恶4</v>
          </cell>
          <cell r="C190" t="str">
            <v>恶</v>
          </cell>
          <cell r="D190" t="str">
            <v>e</v>
          </cell>
          <cell r="E190">
            <v>4</v>
          </cell>
        </row>
        <row r="191">
          <cell r="B191" t="str">
            <v>e饿4</v>
          </cell>
          <cell r="C191" t="str">
            <v>饿</v>
          </cell>
          <cell r="D191" t="str">
            <v>e</v>
          </cell>
          <cell r="E191">
            <v>4</v>
          </cell>
        </row>
        <row r="192">
          <cell r="B192" t="str">
            <v>yi艺4</v>
          </cell>
          <cell r="C192" t="str">
            <v>艺</v>
          </cell>
          <cell r="D192" t="str">
            <v>yi</v>
          </cell>
          <cell r="E192">
            <v>4</v>
          </cell>
        </row>
        <row r="193">
          <cell r="B193" t="str">
            <v>yi谊4</v>
          </cell>
          <cell r="C193" t="str">
            <v>谊</v>
          </cell>
          <cell r="D193" t="str">
            <v>yi</v>
          </cell>
          <cell r="E193">
            <v>4</v>
          </cell>
        </row>
        <row r="194">
          <cell r="B194" t="str">
            <v>yi益4</v>
          </cell>
          <cell r="C194" t="str">
            <v>益</v>
          </cell>
          <cell r="D194" t="str">
            <v>yi</v>
          </cell>
          <cell r="E194">
            <v>4</v>
          </cell>
        </row>
        <row r="195">
          <cell r="B195" t="str">
            <v>yi意4</v>
          </cell>
          <cell r="C195" t="str">
            <v>意</v>
          </cell>
          <cell r="D195" t="str">
            <v>yi</v>
          </cell>
          <cell r="E195">
            <v>4</v>
          </cell>
        </row>
        <row r="196">
          <cell r="B196" t="str">
            <v>yi议4</v>
          </cell>
          <cell r="C196" t="str">
            <v>议</v>
          </cell>
          <cell r="D196" t="str">
            <v>yi</v>
          </cell>
          <cell r="E196">
            <v>4</v>
          </cell>
        </row>
        <row r="197">
          <cell r="B197" t="str">
            <v>yi易4</v>
          </cell>
          <cell r="C197" t="str">
            <v>易</v>
          </cell>
          <cell r="D197" t="str">
            <v>yi</v>
          </cell>
          <cell r="E197">
            <v>4</v>
          </cell>
        </row>
        <row r="198">
          <cell r="B198" t="str">
            <v>yi译4</v>
          </cell>
          <cell r="C198" t="str">
            <v>译</v>
          </cell>
          <cell r="D198" t="str">
            <v>yi</v>
          </cell>
          <cell r="E198">
            <v>4</v>
          </cell>
        </row>
        <row r="199">
          <cell r="B199" t="str">
            <v>yi义4</v>
          </cell>
          <cell r="C199" t="str">
            <v>义</v>
          </cell>
          <cell r="D199" t="str">
            <v>yi</v>
          </cell>
          <cell r="E199">
            <v>4</v>
          </cell>
        </row>
        <row r="200">
          <cell r="B200" t="str">
            <v>yi异4</v>
          </cell>
          <cell r="C200" t="str">
            <v>异</v>
          </cell>
          <cell r="D200" t="str">
            <v>yi</v>
          </cell>
          <cell r="E200">
            <v>4</v>
          </cell>
        </row>
        <row r="201">
          <cell r="B201" t="str">
            <v>ye夜4</v>
          </cell>
          <cell r="C201" t="str">
            <v>夜</v>
          </cell>
          <cell r="D201" t="str">
            <v>ye</v>
          </cell>
          <cell r="E201">
            <v>4</v>
          </cell>
        </row>
        <row r="202">
          <cell r="B202" t="str">
            <v>ye液4</v>
          </cell>
          <cell r="C202" t="str">
            <v>液</v>
          </cell>
          <cell r="D202" t="str">
            <v>ye</v>
          </cell>
          <cell r="E202">
            <v>4</v>
          </cell>
        </row>
        <row r="203">
          <cell r="B203" t="str">
            <v>ye叶4</v>
          </cell>
          <cell r="C203" t="str">
            <v>叶</v>
          </cell>
          <cell r="D203" t="str">
            <v>ye</v>
          </cell>
          <cell r="E203">
            <v>4</v>
          </cell>
        </row>
        <row r="204">
          <cell r="B204" t="str">
            <v>ye页4</v>
          </cell>
          <cell r="C204" t="str">
            <v>页</v>
          </cell>
          <cell r="D204" t="str">
            <v>ye</v>
          </cell>
          <cell r="E204">
            <v>4</v>
          </cell>
        </row>
        <row r="205">
          <cell r="B205" t="str">
            <v>ye业4</v>
          </cell>
          <cell r="C205" t="str">
            <v>业</v>
          </cell>
          <cell r="D205" t="str">
            <v>ye</v>
          </cell>
          <cell r="E205">
            <v>4</v>
          </cell>
        </row>
        <row r="206">
          <cell r="B206" t="str">
            <v>yin印4</v>
          </cell>
          <cell r="C206" t="str">
            <v>印</v>
          </cell>
          <cell r="D206" t="str">
            <v>yin</v>
          </cell>
          <cell r="E206">
            <v>4</v>
          </cell>
        </row>
        <row r="207">
          <cell r="B207" t="str">
            <v>yao耀4</v>
          </cell>
          <cell r="C207" t="str">
            <v>耀</v>
          </cell>
          <cell r="D207" t="str">
            <v>yao</v>
          </cell>
          <cell r="E207">
            <v>4</v>
          </cell>
        </row>
        <row r="208">
          <cell r="B208" t="str">
            <v>yao药4</v>
          </cell>
          <cell r="C208" t="str">
            <v>药</v>
          </cell>
          <cell r="D208" t="str">
            <v>yao</v>
          </cell>
          <cell r="E208">
            <v>4</v>
          </cell>
        </row>
        <row r="209">
          <cell r="B209" t="str">
            <v>yao钥4</v>
          </cell>
          <cell r="C209" t="str">
            <v>钥</v>
          </cell>
          <cell r="D209" t="str">
            <v>yao</v>
          </cell>
          <cell r="E209">
            <v>4</v>
          </cell>
        </row>
        <row r="210">
          <cell r="B210" t="str">
            <v>yao要4</v>
          </cell>
          <cell r="C210" t="str">
            <v>要</v>
          </cell>
          <cell r="D210" t="str">
            <v>yao</v>
          </cell>
          <cell r="E210">
            <v>4</v>
          </cell>
        </row>
        <row r="211">
          <cell r="B211" t="str">
            <v>yan艳4</v>
          </cell>
          <cell r="C211" t="str">
            <v>艳</v>
          </cell>
          <cell r="D211" t="str">
            <v>yan</v>
          </cell>
          <cell r="E211">
            <v>4</v>
          </cell>
        </row>
        <row r="212">
          <cell r="B212" t="str">
            <v>yan宴4</v>
          </cell>
          <cell r="C212" t="str">
            <v>宴</v>
          </cell>
          <cell r="D212" t="str">
            <v>yan</v>
          </cell>
          <cell r="E212">
            <v>4</v>
          </cell>
        </row>
        <row r="213">
          <cell r="B213" t="str">
            <v>yan赝4</v>
          </cell>
          <cell r="C213" t="str">
            <v>赝</v>
          </cell>
          <cell r="D213" t="str">
            <v>yan</v>
          </cell>
          <cell r="E213">
            <v>4</v>
          </cell>
        </row>
        <row r="214">
          <cell r="B214" t="str">
            <v>yan燕4</v>
          </cell>
          <cell r="C214" t="str">
            <v>燕</v>
          </cell>
          <cell r="D214" t="str">
            <v>yan</v>
          </cell>
          <cell r="E214">
            <v>4</v>
          </cell>
        </row>
        <row r="215">
          <cell r="B215" t="str">
            <v>yan咽4</v>
          </cell>
          <cell r="C215" t="str">
            <v>咽</v>
          </cell>
          <cell r="D215" t="str">
            <v>yan</v>
          </cell>
          <cell r="E215">
            <v>4</v>
          </cell>
        </row>
        <row r="216">
          <cell r="B216" t="str">
            <v>yan验4</v>
          </cell>
          <cell r="C216" t="str">
            <v>验</v>
          </cell>
          <cell r="D216" t="str">
            <v>yan</v>
          </cell>
          <cell r="E216">
            <v>4</v>
          </cell>
        </row>
        <row r="217">
          <cell r="B217" t="str">
            <v>yan厌4</v>
          </cell>
          <cell r="C217" t="str">
            <v>厌</v>
          </cell>
          <cell r="D217" t="str">
            <v>yan</v>
          </cell>
          <cell r="E217">
            <v>4</v>
          </cell>
        </row>
        <row r="218">
          <cell r="B218" t="str">
            <v>you右4</v>
          </cell>
          <cell r="C218" t="str">
            <v>右</v>
          </cell>
          <cell r="D218" t="str">
            <v>you</v>
          </cell>
          <cell r="E218">
            <v>4</v>
          </cell>
        </row>
        <row r="219">
          <cell r="B219" t="str">
            <v>you幼4</v>
          </cell>
          <cell r="C219" t="str">
            <v>幼</v>
          </cell>
          <cell r="D219" t="str">
            <v>you</v>
          </cell>
          <cell r="E219">
            <v>4</v>
          </cell>
        </row>
        <row r="220">
          <cell r="B220" t="str">
            <v>you又4</v>
          </cell>
          <cell r="C220" t="str">
            <v>又</v>
          </cell>
          <cell r="D220" t="str">
            <v>you</v>
          </cell>
          <cell r="E220">
            <v>4</v>
          </cell>
        </row>
        <row r="221">
          <cell r="B221" t="str">
            <v>you诱4</v>
          </cell>
          <cell r="C221" t="str">
            <v>诱</v>
          </cell>
          <cell r="D221" t="str">
            <v>you</v>
          </cell>
          <cell r="E221">
            <v>4</v>
          </cell>
        </row>
        <row r="222">
          <cell r="B222" t="str">
            <v>ying硬4</v>
          </cell>
          <cell r="C222" t="str">
            <v>硬</v>
          </cell>
          <cell r="D222" t="str">
            <v>ying</v>
          </cell>
          <cell r="E222">
            <v>4</v>
          </cell>
        </row>
        <row r="223">
          <cell r="B223" t="str">
            <v>ying应4</v>
          </cell>
          <cell r="C223" t="str">
            <v>应</v>
          </cell>
          <cell r="D223" t="str">
            <v>ying</v>
          </cell>
          <cell r="E223">
            <v>4</v>
          </cell>
        </row>
        <row r="224">
          <cell r="B224" t="str">
            <v>ying映4</v>
          </cell>
          <cell r="C224" t="str">
            <v>映</v>
          </cell>
          <cell r="D224" t="str">
            <v>ying</v>
          </cell>
          <cell r="E224">
            <v>4</v>
          </cell>
        </row>
        <row r="225">
          <cell r="B225" t="str">
            <v>yang样4</v>
          </cell>
          <cell r="C225" t="str">
            <v>样</v>
          </cell>
          <cell r="D225" t="str">
            <v>yang</v>
          </cell>
          <cell r="E225">
            <v>4</v>
          </cell>
        </row>
        <row r="226">
          <cell r="B226" t="str">
            <v>yong用4</v>
          </cell>
          <cell r="C226" t="str">
            <v>用</v>
          </cell>
          <cell r="D226" t="str">
            <v>yong</v>
          </cell>
          <cell r="E226">
            <v>4</v>
          </cell>
        </row>
        <row r="227">
          <cell r="B227" t="str">
            <v>wu悟4</v>
          </cell>
          <cell r="C227" t="str">
            <v>悟</v>
          </cell>
          <cell r="D227" t="str">
            <v>wu</v>
          </cell>
          <cell r="E227">
            <v>4</v>
          </cell>
        </row>
        <row r="228">
          <cell r="B228" t="str">
            <v>wu务4</v>
          </cell>
          <cell r="C228" t="str">
            <v>务</v>
          </cell>
          <cell r="D228" t="str">
            <v>wu</v>
          </cell>
          <cell r="E228">
            <v>4</v>
          </cell>
        </row>
        <row r="229">
          <cell r="B229" t="str">
            <v>wu物4</v>
          </cell>
          <cell r="C229" t="str">
            <v>物</v>
          </cell>
          <cell r="D229" t="str">
            <v>wu</v>
          </cell>
          <cell r="E229">
            <v>4</v>
          </cell>
        </row>
        <row r="230">
          <cell r="B230" t="str">
            <v>wu误4</v>
          </cell>
          <cell r="C230" t="str">
            <v>误</v>
          </cell>
          <cell r="D230" t="str">
            <v>wu</v>
          </cell>
          <cell r="E230">
            <v>4</v>
          </cell>
        </row>
        <row r="231">
          <cell r="B231" t="str">
            <v>wu勿4</v>
          </cell>
          <cell r="C231" t="str">
            <v>勿</v>
          </cell>
          <cell r="D231" t="str">
            <v>wu</v>
          </cell>
          <cell r="E231">
            <v>4</v>
          </cell>
        </row>
        <row r="232">
          <cell r="B232" t="str">
            <v>wa袜4</v>
          </cell>
          <cell r="C232" t="str">
            <v>袜</v>
          </cell>
          <cell r="D232" t="str">
            <v>wa</v>
          </cell>
          <cell r="E232">
            <v>4</v>
          </cell>
        </row>
        <row r="233">
          <cell r="B233" t="str">
            <v>wo握4</v>
          </cell>
          <cell r="C233" t="str">
            <v>握</v>
          </cell>
          <cell r="D233" t="str">
            <v>wo</v>
          </cell>
          <cell r="E233">
            <v>4</v>
          </cell>
        </row>
        <row r="234">
          <cell r="B234" t="str">
            <v>wo卧4</v>
          </cell>
          <cell r="C234" t="str">
            <v>卧</v>
          </cell>
          <cell r="D234" t="str">
            <v>wo</v>
          </cell>
          <cell r="E234">
            <v>4</v>
          </cell>
        </row>
        <row r="235">
          <cell r="B235" t="str">
            <v>wai外4</v>
          </cell>
          <cell r="C235" t="str">
            <v>外</v>
          </cell>
          <cell r="D235" t="str">
            <v>wai</v>
          </cell>
          <cell r="E235">
            <v>4</v>
          </cell>
        </row>
        <row r="236">
          <cell r="B236" t="str">
            <v>wan万4</v>
          </cell>
          <cell r="C236" t="str">
            <v>万</v>
          </cell>
          <cell r="D236" t="str">
            <v>wan</v>
          </cell>
          <cell r="E236">
            <v>4</v>
          </cell>
        </row>
        <row r="237">
          <cell r="B237" t="str">
            <v>wan腕4</v>
          </cell>
          <cell r="C237" t="str">
            <v>腕</v>
          </cell>
          <cell r="D237" t="str">
            <v>wan</v>
          </cell>
          <cell r="E237">
            <v>4</v>
          </cell>
        </row>
        <row r="238">
          <cell r="B238" t="str">
            <v>wei卫4</v>
          </cell>
          <cell r="C238" t="str">
            <v>卫</v>
          </cell>
          <cell r="D238" t="str">
            <v>wei</v>
          </cell>
          <cell r="E238">
            <v>4</v>
          </cell>
        </row>
        <row r="239">
          <cell r="B239" t="str">
            <v>wei胃4</v>
          </cell>
          <cell r="C239" t="str">
            <v>胃</v>
          </cell>
          <cell r="D239" t="str">
            <v>wei</v>
          </cell>
          <cell r="E239">
            <v>4</v>
          </cell>
        </row>
        <row r="240">
          <cell r="B240" t="str">
            <v>wei位4</v>
          </cell>
          <cell r="C240" t="str">
            <v>位</v>
          </cell>
          <cell r="D240" t="str">
            <v>wei</v>
          </cell>
          <cell r="E240">
            <v>4</v>
          </cell>
        </row>
        <row r="241">
          <cell r="B241" t="str">
            <v>wei未4</v>
          </cell>
          <cell r="C241" t="str">
            <v>未</v>
          </cell>
          <cell r="D241" t="str">
            <v>wei</v>
          </cell>
          <cell r="E241">
            <v>4</v>
          </cell>
        </row>
        <row r="242">
          <cell r="B242" t="str">
            <v>wei慰4</v>
          </cell>
          <cell r="C242" t="str">
            <v>慰</v>
          </cell>
          <cell r="D242" t="str">
            <v>wei</v>
          </cell>
          <cell r="E242">
            <v>4</v>
          </cell>
        </row>
        <row r="243">
          <cell r="B243" t="str">
            <v>wei畏4</v>
          </cell>
          <cell r="C243" t="str">
            <v>畏</v>
          </cell>
          <cell r="D243" t="str">
            <v>wei</v>
          </cell>
          <cell r="E243">
            <v>4</v>
          </cell>
        </row>
        <row r="244">
          <cell r="B244" t="str">
            <v>wei为4</v>
          </cell>
          <cell r="C244" t="str">
            <v>为</v>
          </cell>
          <cell r="D244" t="str">
            <v>wei</v>
          </cell>
          <cell r="E244">
            <v>4</v>
          </cell>
        </row>
        <row r="245">
          <cell r="B245" t="str">
            <v>wei喂4</v>
          </cell>
          <cell r="C245" t="str">
            <v>喂</v>
          </cell>
          <cell r="D245" t="str">
            <v>wei</v>
          </cell>
          <cell r="E245">
            <v>4</v>
          </cell>
        </row>
        <row r="246">
          <cell r="B246" t="str">
            <v>wei谓4</v>
          </cell>
          <cell r="C246" t="str">
            <v>谓</v>
          </cell>
          <cell r="D246" t="str">
            <v>wei</v>
          </cell>
          <cell r="E246">
            <v>4</v>
          </cell>
        </row>
        <row r="247">
          <cell r="B247" t="str">
            <v>wei味4</v>
          </cell>
          <cell r="C247" t="str">
            <v>味</v>
          </cell>
          <cell r="D247" t="str">
            <v>wei</v>
          </cell>
          <cell r="E247">
            <v>4</v>
          </cell>
        </row>
        <row r="248">
          <cell r="B248" t="str">
            <v>wen问4</v>
          </cell>
          <cell r="C248" t="str">
            <v>问</v>
          </cell>
          <cell r="D248" t="str">
            <v>wen</v>
          </cell>
          <cell r="E248">
            <v>4</v>
          </cell>
        </row>
        <row r="249">
          <cell r="B249" t="str">
            <v>wang望4</v>
          </cell>
          <cell r="C249" t="str">
            <v>望</v>
          </cell>
          <cell r="D249" t="str">
            <v>wang</v>
          </cell>
          <cell r="E249">
            <v>4</v>
          </cell>
        </row>
        <row r="250">
          <cell r="B250" t="str">
            <v>wang忘4</v>
          </cell>
          <cell r="C250" t="str">
            <v>忘</v>
          </cell>
          <cell r="D250" t="str">
            <v>wang</v>
          </cell>
          <cell r="E250">
            <v>4</v>
          </cell>
        </row>
        <row r="251">
          <cell r="B251" t="str">
            <v>wang旺4</v>
          </cell>
          <cell r="C251" t="str">
            <v>旺</v>
          </cell>
          <cell r="D251" t="str">
            <v>wang</v>
          </cell>
          <cell r="E251">
            <v>4</v>
          </cell>
        </row>
        <row r="252">
          <cell r="B252" t="str">
            <v>yu预4</v>
          </cell>
          <cell r="C252" t="str">
            <v>预</v>
          </cell>
          <cell r="D252" t="str">
            <v>yu</v>
          </cell>
          <cell r="E252">
            <v>4</v>
          </cell>
        </row>
        <row r="253">
          <cell r="B253" t="str">
            <v>yu玉4</v>
          </cell>
          <cell r="C253" t="str">
            <v>玉</v>
          </cell>
          <cell r="D253" t="str">
            <v>yu</v>
          </cell>
          <cell r="E253">
            <v>4</v>
          </cell>
        </row>
        <row r="254">
          <cell r="B254" t="str">
            <v>yu欲4</v>
          </cell>
          <cell r="C254" t="str">
            <v>欲</v>
          </cell>
          <cell r="D254" t="str">
            <v>yu</v>
          </cell>
          <cell r="E254">
            <v>4</v>
          </cell>
        </row>
        <row r="255">
          <cell r="B255" t="str">
            <v>yu育4</v>
          </cell>
          <cell r="C255" t="str">
            <v>育</v>
          </cell>
          <cell r="D255" t="str">
            <v>yu</v>
          </cell>
          <cell r="E255">
            <v>4</v>
          </cell>
        </row>
        <row r="256">
          <cell r="B256" t="str">
            <v>yu寓4</v>
          </cell>
          <cell r="C256" t="str">
            <v>寓</v>
          </cell>
          <cell r="D256" t="str">
            <v>yu</v>
          </cell>
          <cell r="E256">
            <v>4</v>
          </cell>
        </row>
        <row r="257">
          <cell r="B257" t="str">
            <v>yu域4</v>
          </cell>
          <cell r="C257" t="str">
            <v>域</v>
          </cell>
          <cell r="D257" t="str">
            <v>yu</v>
          </cell>
          <cell r="E257">
            <v>4</v>
          </cell>
        </row>
        <row r="258">
          <cell r="B258" t="str">
            <v>yu浴4</v>
          </cell>
          <cell r="C258" t="str">
            <v>浴</v>
          </cell>
          <cell r="D258" t="str">
            <v>yu</v>
          </cell>
          <cell r="E258">
            <v>4</v>
          </cell>
        </row>
        <row r="259">
          <cell r="B259" t="str">
            <v>yu遇4</v>
          </cell>
          <cell r="C259" t="str">
            <v>遇</v>
          </cell>
          <cell r="D259" t="str">
            <v>yu</v>
          </cell>
          <cell r="E259">
            <v>4</v>
          </cell>
        </row>
        <row r="260">
          <cell r="B260" t="str">
            <v>yu誉4</v>
          </cell>
          <cell r="C260" t="str">
            <v>誉</v>
          </cell>
          <cell r="D260" t="str">
            <v>yu</v>
          </cell>
          <cell r="E260">
            <v>4</v>
          </cell>
        </row>
        <row r="261">
          <cell r="B261" t="str">
            <v>yue月4</v>
          </cell>
          <cell r="C261" t="str">
            <v>月</v>
          </cell>
          <cell r="D261" t="str">
            <v>yue</v>
          </cell>
          <cell r="E261">
            <v>4</v>
          </cell>
        </row>
        <row r="262">
          <cell r="B262" t="str">
            <v>yue跃4</v>
          </cell>
          <cell r="C262" t="str">
            <v>跃</v>
          </cell>
          <cell r="D262" t="str">
            <v>yue</v>
          </cell>
          <cell r="E262">
            <v>4</v>
          </cell>
        </row>
        <row r="263">
          <cell r="B263" t="str">
            <v>yue越4</v>
          </cell>
          <cell r="C263" t="str">
            <v>越</v>
          </cell>
          <cell r="D263" t="str">
            <v>yue</v>
          </cell>
          <cell r="E263">
            <v>4</v>
          </cell>
        </row>
        <row r="264">
          <cell r="B264" t="str">
            <v>yue乐4</v>
          </cell>
          <cell r="C264" t="str">
            <v>乐</v>
          </cell>
          <cell r="D264" t="str">
            <v>yue</v>
          </cell>
          <cell r="E264">
            <v>4</v>
          </cell>
        </row>
        <row r="265">
          <cell r="B265" t="str">
            <v>yue阅4</v>
          </cell>
          <cell r="C265" t="str">
            <v>阅</v>
          </cell>
          <cell r="D265" t="str">
            <v>yue</v>
          </cell>
          <cell r="E265">
            <v>4</v>
          </cell>
        </row>
        <row r="266">
          <cell r="B266" t="str">
            <v>yun孕4</v>
          </cell>
          <cell r="C266" t="str">
            <v>孕</v>
          </cell>
          <cell r="D266" t="str">
            <v>yun</v>
          </cell>
          <cell r="E266">
            <v>4</v>
          </cell>
        </row>
        <row r="267">
          <cell r="B267" t="str">
            <v>yun运4</v>
          </cell>
          <cell r="C267" t="str">
            <v>运</v>
          </cell>
          <cell r="D267" t="str">
            <v>yun</v>
          </cell>
          <cell r="E267">
            <v>4</v>
          </cell>
        </row>
        <row r="268">
          <cell r="B268" t="str">
            <v>yuan院4</v>
          </cell>
          <cell r="C268" t="str">
            <v>院</v>
          </cell>
          <cell r="D268" t="str">
            <v>yuan</v>
          </cell>
          <cell r="E268">
            <v>4</v>
          </cell>
        </row>
        <row r="269">
          <cell r="B269" t="str">
            <v>yuan愿4</v>
          </cell>
          <cell r="C269" t="str">
            <v>愿</v>
          </cell>
          <cell r="D269" t="str">
            <v>yuan</v>
          </cell>
          <cell r="E269">
            <v>4</v>
          </cell>
        </row>
        <row r="270">
          <cell r="B270" t="str">
            <v>yuan怨4</v>
          </cell>
          <cell r="C270" t="str">
            <v>怨</v>
          </cell>
          <cell r="D270" t="str">
            <v>yuan</v>
          </cell>
          <cell r="E270">
            <v>4</v>
          </cell>
        </row>
        <row r="271">
          <cell r="B271" t="str">
            <v>yuan苑4</v>
          </cell>
          <cell r="C271" t="str">
            <v>苑</v>
          </cell>
          <cell r="D271" t="str">
            <v>yuan</v>
          </cell>
          <cell r="E271">
            <v>4</v>
          </cell>
        </row>
        <row r="272">
          <cell r="B272" t="str">
            <v>ba巴1</v>
          </cell>
          <cell r="C272" t="str">
            <v>巴</v>
          </cell>
          <cell r="D272" t="str">
            <v>ba</v>
          </cell>
          <cell r="E272">
            <v>1</v>
          </cell>
        </row>
        <row r="273">
          <cell r="B273" t="str">
            <v>ba八1</v>
          </cell>
          <cell r="C273" t="str">
            <v>八</v>
          </cell>
          <cell r="D273" t="str">
            <v>ba</v>
          </cell>
          <cell r="E273">
            <v>1</v>
          </cell>
        </row>
        <row r="274">
          <cell r="B274" t="str">
            <v>ban般1</v>
          </cell>
          <cell r="C274" t="str">
            <v>般</v>
          </cell>
          <cell r="D274" t="str">
            <v>ban</v>
          </cell>
          <cell r="E274">
            <v>1</v>
          </cell>
        </row>
        <row r="275">
          <cell r="B275" t="str">
            <v>ban班1</v>
          </cell>
          <cell r="C275" t="str">
            <v>班</v>
          </cell>
          <cell r="D275" t="str">
            <v>ban</v>
          </cell>
          <cell r="E275">
            <v>1</v>
          </cell>
        </row>
        <row r="276">
          <cell r="B276" t="str">
            <v>ban搬1</v>
          </cell>
          <cell r="C276" t="str">
            <v>搬</v>
          </cell>
          <cell r="D276" t="str">
            <v>ban</v>
          </cell>
          <cell r="E276">
            <v>1</v>
          </cell>
        </row>
        <row r="277">
          <cell r="B277" t="str">
            <v>bao包1</v>
          </cell>
          <cell r="C277" t="str">
            <v>包</v>
          </cell>
          <cell r="D277" t="str">
            <v>bao</v>
          </cell>
          <cell r="E277">
            <v>1</v>
          </cell>
        </row>
        <row r="278">
          <cell r="B278" t="str">
            <v>bang帮1</v>
          </cell>
          <cell r="C278" t="str">
            <v>帮</v>
          </cell>
          <cell r="D278" t="str">
            <v>bang</v>
          </cell>
          <cell r="E278">
            <v>1</v>
          </cell>
        </row>
        <row r="279">
          <cell r="B279" t="str">
            <v>bo波1</v>
          </cell>
          <cell r="C279" t="str">
            <v>波</v>
          </cell>
          <cell r="D279" t="str">
            <v>bo</v>
          </cell>
          <cell r="E279">
            <v>1</v>
          </cell>
        </row>
        <row r="280">
          <cell r="B280" t="str">
            <v>bo玻1</v>
          </cell>
          <cell r="C280" t="str">
            <v>玻</v>
          </cell>
          <cell r="D280" t="str">
            <v>bo</v>
          </cell>
          <cell r="E280">
            <v>1</v>
          </cell>
        </row>
        <row r="281">
          <cell r="B281" t="str">
            <v>bo拨1</v>
          </cell>
          <cell r="C281" t="str">
            <v>拨</v>
          </cell>
          <cell r="D281" t="str">
            <v>bo</v>
          </cell>
          <cell r="E281">
            <v>1</v>
          </cell>
        </row>
        <row r="282">
          <cell r="B282" t="str">
            <v>bo播1</v>
          </cell>
          <cell r="C282" t="str">
            <v>播</v>
          </cell>
          <cell r="D282" t="str">
            <v>bo</v>
          </cell>
          <cell r="E282">
            <v>1</v>
          </cell>
        </row>
        <row r="283">
          <cell r="B283" t="str">
            <v>bei悲1</v>
          </cell>
          <cell r="C283" t="str">
            <v>悲</v>
          </cell>
          <cell r="D283" t="str">
            <v>bei</v>
          </cell>
          <cell r="E283">
            <v>1</v>
          </cell>
        </row>
        <row r="284">
          <cell r="B284" t="str">
            <v>bei卑1</v>
          </cell>
          <cell r="C284" t="str">
            <v>卑</v>
          </cell>
          <cell r="D284" t="str">
            <v>bei</v>
          </cell>
          <cell r="E284">
            <v>1</v>
          </cell>
        </row>
        <row r="285">
          <cell r="B285" t="str">
            <v>bei杯1</v>
          </cell>
          <cell r="C285" t="str">
            <v>杯</v>
          </cell>
          <cell r="D285" t="str">
            <v>bei</v>
          </cell>
          <cell r="E285">
            <v>1</v>
          </cell>
        </row>
        <row r="286">
          <cell r="B286" t="str">
            <v>bei背1</v>
          </cell>
          <cell r="C286" t="str">
            <v>背</v>
          </cell>
          <cell r="D286" t="str">
            <v>bei</v>
          </cell>
          <cell r="E286">
            <v>1</v>
          </cell>
        </row>
        <row r="287">
          <cell r="B287" t="str">
            <v>beng崩1</v>
          </cell>
          <cell r="C287" t="str">
            <v>崩</v>
          </cell>
          <cell r="D287" t="str">
            <v>beng</v>
          </cell>
          <cell r="E287">
            <v>1</v>
          </cell>
        </row>
        <row r="288">
          <cell r="B288" t="str">
            <v>bi逼1</v>
          </cell>
          <cell r="C288" t="str">
            <v>逼</v>
          </cell>
          <cell r="D288" t="str">
            <v>bi</v>
          </cell>
          <cell r="E288">
            <v>1</v>
          </cell>
        </row>
        <row r="289">
          <cell r="B289" t="str">
            <v>bie憋1</v>
          </cell>
          <cell r="C289" t="str">
            <v>憋</v>
          </cell>
          <cell r="D289" t="str">
            <v>bie</v>
          </cell>
          <cell r="E289">
            <v>1</v>
          </cell>
        </row>
        <row r="290">
          <cell r="B290" t="str">
            <v>bin滨1</v>
          </cell>
          <cell r="C290" t="str">
            <v>滨</v>
          </cell>
          <cell r="D290" t="str">
            <v>bin</v>
          </cell>
          <cell r="E290">
            <v>1</v>
          </cell>
        </row>
        <row r="291">
          <cell r="B291" t="str">
            <v>bin宾1</v>
          </cell>
          <cell r="C291" t="str">
            <v>宾</v>
          </cell>
          <cell r="D291" t="str">
            <v>bin</v>
          </cell>
          <cell r="E291">
            <v>1</v>
          </cell>
        </row>
        <row r="292">
          <cell r="B292" t="str">
            <v>biao标1</v>
          </cell>
          <cell r="C292" t="str">
            <v>标</v>
          </cell>
          <cell r="D292" t="str">
            <v>biao</v>
          </cell>
          <cell r="E292">
            <v>1</v>
          </cell>
        </row>
        <row r="293">
          <cell r="B293" t="str">
            <v>bian鞭1</v>
          </cell>
          <cell r="C293" t="str">
            <v>鞭</v>
          </cell>
          <cell r="D293" t="str">
            <v>bian</v>
          </cell>
          <cell r="E293">
            <v>1</v>
          </cell>
        </row>
        <row r="294">
          <cell r="B294" t="str">
            <v>bian编1</v>
          </cell>
          <cell r="C294" t="str">
            <v>编</v>
          </cell>
          <cell r="D294" t="str">
            <v>bian</v>
          </cell>
          <cell r="E294">
            <v>1</v>
          </cell>
        </row>
        <row r="295">
          <cell r="B295" t="str">
            <v>bian边1</v>
          </cell>
          <cell r="C295" t="str">
            <v>边</v>
          </cell>
          <cell r="D295" t="str">
            <v>bian</v>
          </cell>
          <cell r="E295">
            <v>1</v>
          </cell>
        </row>
        <row r="296">
          <cell r="B296" t="str">
            <v>bing兵1</v>
          </cell>
          <cell r="C296" t="str">
            <v>兵</v>
          </cell>
          <cell r="D296" t="str">
            <v>bing</v>
          </cell>
          <cell r="E296">
            <v>1</v>
          </cell>
        </row>
        <row r="297">
          <cell r="B297" t="str">
            <v>bing冰1</v>
          </cell>
          <cell r="C297" t="str">
            <v>冰</v>
          </cell>
          <cell r="D297" t="str">
            <v>bing</v>
          </cell>
          <cell r="E297">
            <v>1</v>
          </cell>
        </row>
        <row r="298">
          <cell r="B298" t="str">
            <v>ba拔2</v>
          </cell>
          <cell r="C298" t="str">
            <v>拔</v>
          </cell>
          <cell r="D298" t="str">
            <v>ba</v>
          </cell>
          <cell r="E298">
            <v>2</v>
          </cell>
        </row>
        <row r="299">
          <cell r="B299" t="str">
            <v>bai白2</v>
          </cell>
          <cell r="C299" t="str">
            <v>白</v>
          </cell>
          <cell r="D299" t="str">
            <v>bai</v>
          </cell>
          <cell r="E299">
            <v>2</v>
          </cell>
        </row>
        <row r="300">
          <cell r="B300" t="str">
            <v>bao雹2</v>
          </cell>
          <cell r="C300" t="str">
            <v>雹</v>
          </cell>
          <cell r="D300" t="str">
            <v>bao</v>
          </cell>
          <cell r="E300">
            <v>2</v>
          </cell>
        </row>
        <row r="301">
          <cell r="B301" t="str">
            <v>bao薄2</v>
          </cell>
          <cell r="C301" t="str">
            <v>薄</v>
          </cell>
          <cell r="D301" t="str">
            <v>bao</v>
          </cell>
          <cell r="E301">
            <v>2</v>
          </cell>
        </row>
        <row r="302">
          <cell r="B302" t="str">
            <v>bo博2</v>
          </cell>
          <cell r="C302" t="str">
            <v>博</v>
          </cell>
          <cell r="D302" t="str">
            <v>bo</v>
          </cell>
          <cell r="E302">
            <v>2</v>
          </cell>
        </row>
        <row r="303">
          <cell r="B303" t="str">
            <v>bo脖2</v>
          </cell>
          <cell r="C303" t="str">
            <v>脖</v>
          </cell>
          <cell r="D303" t="str">
            <v>bo</v>
          </cell>
          <cell r="E303">
            <v>2</v>
          </cell>
        </row>
        <row r="304">
          <cell r="B304" t="str">
            <v>bi鼻2</v>
          </cell>
          <cell r="C304" t="str">
            <v>鼻</v>
          </cell>
          <cell r="D304" t="str">
            <v>bi</v>
          </cell>
          <cell r="E304">
            <v>2</v>
          </cell>
        </row>
        <row r="305">
          <cell r="B305" t="str">
            <v>bie别2</v>
          </cell>
          <cell r="C305" t="str">
            <v>别</v>
          </cell>
          <cell r="D305" t="str">
            <v>bie</v>
          </cell>
          <cell r="E305">
            <v>2</v>
          </cell>
        </row>
        <row r="306">
          <cell r="B306" t="str">
            <v>ba把3</v>
          </cell>
          <cell r="C306" t="str">
            <v>把</v>
          </cell>
          <cell r="D306" t="str">
            <v>ba</v>
          </cell>
          <cell r="E306">
            <v>3</v>
          </cell>
        </row>
        <row r="307">
          <cell r="B307" t="str">
            <v>bai百3</v>
          </cell>
          <cell r="C307" t="str">
            <v>百</v>
          </cell>
          <cell r="D307" t="str">
            <v>bai</v>
          </cell>
          <cell r="E307">
            <v>3</v>
          </cell>
        </row>
        <row r="308">
          <cell r="B308" t="str">
            <v>bai摆3</v>
          </cell>
          <cell r="C308" t="str">
            <v>摆</v>
          </cell>
          <cell r="D308" t="str">
            <v>bai</v>
          </cell>
          <cell r="E308">
            <v>3</v>
          </cell>
        </row>
        <row r="309">
          <cell r="B309" t="str">
            <v>ban版3</v>
          </cell>
          <cell r="C309" t="str">
            <v>版</v>
          </cell>
          <cell r="D309" t="str">
            <v>ban</v>
          </cell>
          <cell r="E309">
            <v>3</v>
          </cell>
        </row>
        <row r="310">
          <cell r="B310" t="str">
            <v>ban板3</v>
          </cell>
          <cell r="C310" t="str">
            <v>板</v>
          </cell>
          <cell r="D310" t="str">
            <v>ban</v>
          </cell>
          <cell r="E310">
            <v>3</v>
          </cell>
        </row>
        <row r="311">
          <cell r="B311" t="str">
            <v>bao饱3</v>
          </cell>
          <cell r="C311" t="str">
            <v>饱</v>
          </cell>
          <cell r="D311" t="str">
            <v>bao</v>
          </cell>
          <cell r="E311">
            <v>3</v>
          </cell>
        </row>
        <row r="312">
          <cell r="B312" t="str">
            <v>bao保3</v>
          </cell>
          <cell r="C312" t="str">
            <v>保</v>
          </cell>
          <cell r="D312" t="str">
            <v>bao</v>
          </cell>
          <cell r="E312">
            <v>3</v>
          </cell>
        </row>
        <row r="313">
          <cell r="B313" t="str">
            <v>bao宝3</v>
          </cell>
          <cell r="C313" t="str">
            <v>宝</v>
          </cell>
          <cell r="D313" t="str">
            <v>bao</v>
          </cell>
          <cell r="E313">
            <v>3</v>
          </cell>
        </row>
        <row r="314">
          <cell r="B314" t="str">
            <v>bang膀3</v>
          </cell>
          <cell r="C314" t="str">
            <v>膀</v>
          </cell>
          <cell r="D314" t="str">
            <v>bang</v>
          </cell>
          <cell r="E314">
            <v>3</v>
          </cell>
        </row>
        <row r="315">
          <cell r="B315" t="str">
            <v>bang绑3</v>
          </cell>
          <cell r="C315" t="str">
            <v>绑</v>
          </cell>
          <cell r="D315" t="str">
            <v>bang</v>
          </cell>
          <cell r="E315">
            <v>3</v>
          </cell>
        </row>
        <row r="316">
          <cell r="B316" t="str">
            <v>bei北3</v>
          </cell>
          <cell r="C316" t="str">
            <v>北</v>
          </cell>
          <cell r="D316" t="str">
            <v>bei</v>
          </cell>
          <cell r="E316">
            <v>3</v>
          </cell>
        </row>
        <row r="317">
          <cell r="B317" t="str">
            <v>ben本3</v>
          </cell>
          <cell r="C317" t="str">
            <v>本</v>
          </cell>
          <cell r="D317" t="str">
            <v>ben</v>
          </cell>
          <cell r="E317">
            <v>3</v>
          </cell>
        </row>
        <row r="318">
          <cell r="B318" t="str">
            <v>bi彼3</v>
          </cell>
          <cell r="C318" t="str">
            <v>彼</v>
          </cell>
          <cell r="D318" t="str">
            <v>bi</v>
          </cell>
          <cell r="E318">
            <v>3</v>
          </cell>
        </row>
        <row r="319">
          <cell r="B319" t="str">
            <v>bi笔3</v>
          </cell>
          <cell r="C319" t="str">
            <v>笔</v>
          </cell>
          <cell r="D319" t="str">
            <v>bi</v>
          </cell>
          <cell r="E319">
            <v>3</v>
          </cell>
        </row>
        <row r="320">
          <cell r="B320" t="str">
            <v>bi比3</v>
          </cell>
          <cell r="C320" t="str">
            <v>比</v>
          </cell>
          <cell r="D320" t="str">
            <v>bi</v>
          </cell>
          <cell r="E320">
            <v>3</v>
          </cell>
        </row>
        <row r="321">
          <cell r="B321" t="str">
            <v>biao表3</v>
          </cell>
          <cell r="C321" t="str">
            <v>表</v>
          </cell>
          <cell r="D321" t="str">
            <v>biao</v>
          </cell>
          <cell r="E321">
            <v>3</v>
          </cell>
        </row>
        <row r="322">
          <cell r="B322" t="str">
            <v>bian扁3</v>
          </cell>
          <cell r="C322" t="str">
            <v>扁</v>
          </cell>
          <cell r="D322" t="str">
            <v>bian</v>
          </cell>
          <cell r="E322">
            <v>3</v>
          </cell>
        </row>
        <row r="323">
          <cell r="B323" t="str">
            <v>bing饼3</v>
          </cell>
          <cell r="C323" t="str">
            <v>饼</v>
          </cell>
          <cell r="D323" t="str">
            <v>bing</v>
          </cell>
          <cell r="E323">
            <v>3</v>
          </cell>
        </row>
        <row r="324">
          <cell r="B324" t="str">
            <v>bu捕3</v>
          </cell>
          <cell r="C324" t="str">
            <v>捕</v>
          </cell>
          <cell r="D324" t="str">
            <v>bu</v>
          </cell>
          <cell r="E324">
            <v>3</v>
          </cell>
        </row>
        <row r="325">
          <cell r="B325" t="str">
            <v>bu补3</v>
          </cell>
          <cell r="C325" t="str">
            <v>补</v>
          </cell>
          <cell r="D325" t="str">
            <v>bu</v>
          </cell>
          <cell r="E325">
            <v>3</v>
          </cell>
        </row>
        <row r="326">
          <cell r="B326" t="str">
            <v>ba爸4</v>
          </cell>
          <cell r="C326" t="str">
            <v>爸</v>
          </cell>
          <cell r="D326" t="str">
            <v>ba</v>
          </cell>
          <cell r="E326">
            <v>4</v>
          </cell>
        </row>
        <row r="327">
          <cell r="B327" t="str">
            <v>ba把4</v>
          </cell>
          <cell r="C327" t="str">
            <v>把</v>
          </cell>
          <cell r="D327" t="str">
            <v>ba</v>
          </cell>
          <cell r="E327">
            <v>4</v>
          </cell>
        </row>
        <row r="328">
          <cell r="B328" t="str">
            <v>ba罢4</v>
          </cell>
          <cell r="C328" t="str">
            <v>罢</v>
          </cell>
          <cell r="D328" t="str">
            <v>ba</v>
          </cell>
          <cell r="E328">
            <v>4</v>
          </cell>
        </row>
        <row r="329">
          <cell r="B329" t="str">
            <v>bai败4</v>
          </cell>
          <cell r="C329" t="str">
            <v>败</v>
          </cell>
          <cell r="D329" t="str">
            <v>bai</v>
          </cell>
          <cell r="E329">
            <v>4</v>
          </cell>
        </row>
        <row r="330">
          <cell r="B330" t="str">
            <v>bai拜4</v>
          </cell>
          <cell r="C330" t="str">
            <v>拜</v>
          </cell>
          <cell r="D330" t="str">
            <v>bai</v>
          </cell>
          <cell r="E330">
            <v>4</v>
          </cell>
        </row>
        <row r="331">
          <cell r="B331" t="str">
            <v>ban瓣4</v>
          </cell>
          <cell r="C331" t="str">
            <v>瓣</v>
          </cell>
          <cell r="D331" t="str">
            <v>ban</v>
          </cell>
          <cell r="E331">
            <v>4</v>
          </cell>
        </row>
        <row r="332">
          <cell r="B332" t="str">
            <v>ban半4</v>
          </cell>
          <cell r="C332" t="str">
            <v>半</v>
          </cell>
          <cell r="D332" t="str">
            <v>ban</v>
          </cell>
          <cell r="E332">
            <v>4</v>
          </cell>
        </row>
        <row r="333">
          <cell r="B333" t="str">
            <v>ban伴4</v>
          </cell>
          <cell r="C333" t="str">
            <v>伴</v>
          </cell>
          <cell r="D333" t="str">
            <v>ban</v>
          </cell>
          <cell r="E333">
            <v>4</v>
          </cell>
        </row>
        <row r="334">
          <cell r="B334" t="str">
            <v>ban扮4</v>
          </cell>
          <cell r="C334" t="str">
            <v>扮</v>
          </cell>
          <cell r="D334" t="str">
            <v>ban</v>
          </cell>
          <cell r="E334">
            <v>4</v>
          </cell>
        </row>
        <row r="335">
          <cell r="B335" t="str">
            <v>ban办4</v>
          </cell>
          <cell r="C335" t="str">
            <v>办</v>
          </cell>
          <cell r="D335" t="str">
            <v>ban</v>
          </cell>
          <cell r="E335">
            <v>4</v>
          </cell>
        </row>
        <row r="336">
          <cell r="B336" t="str">
            <v>ban拌4</v>
          </cell>
          <cell r="C336" t="str">
            <v>拌</v>
          </cell>
          <cell r="D336" t="str">
            <v>ban</v>
          </cell>
          <cell r="E336">
            <v>4</v>
          </cell>
        </row>
        <row r="337">
          <cell r="B337" t="str">
            <v>bao暴4</v>
          </cell>
          <cell r="C337" t="str">
            <v>暴</v>
          </cell>
          <cell r="D337" t="str">
            <v>bao</v>
          </cell>
          <cell r="E337">
            <v>4</v>
          </cell>
        </row>
        <row r="338">
          <cell r="B338" t="str">
            <v>bao爆4</v>
          </cell>
          <cell r="C338" t="str">
            <v>爆</v>
          </cell>
          <cell r="D338" t="str">
            <v>bao</v>
          </cell>
          <cell r="E338">
            <v>4</v>
          </cell>
        </row>
        <row r="339">
          <cell r="B339" t="str">
            <v>bao抱4</v>
          </cell>
          <cell r="C339" t="str">
            <v>抱</v>
          </cell>
          <cell r="D339" t="str">
            <v>bao</v>
          </cell>
          <cell r="E339">
            <v>4</v>
          </cell>
        </row>
        <row r="340">
          <cell r="B340" t="str">
            <v>bao报4</v>
          </cell>
          <cell r="C340" t="str">
            <v>报</v>
          </cell>
          <cell r="D340" t="str">
            <v>bao</v>
          </cell>
          <cell r="E340">
            <v>4</v>
          </cell>
        </row>
        <row r="341">
          <cell r="B341" t="str">
            <v>bang傍4</v>
          </cell>
          <cell r="C341" t="str">
            <v>傍</v>
          </cell>
          <cell r="D341" t="str">
            <v>bang</v>
          </cell>
          <cell r="E341">
            <v>4</v>
          </cell>
        </row>
        <row r="342">
          <cell r="B342" t="str">
            <v>bang棒4</v>
          </cell>
          <cell r="C342" t="str">
            <v>棒</v>
          </cell>
          <cell r="D342" t="str">
            <v>bang</v>
          </cell>
          <cell r="E342">
            <v>4</v>
          </cell>
        </row>
        <row r="343">
          <cell r="B343" t="str">
            <v>bei惫4</v>
          </cell>
          <cell r="C343" t="str">
            <v>惫</v>
          </cell>
          <cell r="D343" t="str">
            <v>bei</v>
          </cell>
          <cell r="E343">
            <v>4</v>
          </cell>
        </row>
        <row r="344">
          <cell r="B344" t="str">
            <v>bei贝4</v>
          </cell>
          <cell r="C344" t="str">
            <v>贝</v>
          </cell>
          <cell r="D344" t="str">
            <v>bei</v>
          </cell>
          <cell r="E344">
            <v>4</v>
          </cell>
        </row>
        <row r="345">
          <cell r="B345" t="str">
            <v>bei辈4</v>
          </cell>
          <cell r="C345" t="str">
            <v>辈</v>
          </cell>
          <cell r="D345" t="str">
            <v>bei</v>
          </cell>
          <cell r="E345">
            <v>4</v>
          </cell>
        </row>
        <row r="346">
          <cell r="B346" t="str">
            <v>bei备4</v>
          </cell>
          <cell r="C346" t="str">
            <v>备</v>
          </cell>
          <cell r="D346" t="str">
            <v>bei</v>
          </cell>
          <cell r="E346">
            <v>4</v>
          </cell>
        </row>
        <row r="347">
          <cell r="B347" t="str">
            <v>bei背4</v>
          </cell>
          <cell r="C347" t="str">
            <v>背</v>
          </cell>
          <cell r="D347" t="str">
            <v>bei</v>
          </cell>
          <cell r="E347">
            <v>4</v>
          </cell>
        </row>
        <row r="348">
          <cell r="B348" t="str">
            <v>bei被4</v>
          </cell>
          <cell r="C348" t="str">
            <v>被</v>
          </cell>
          <cell r="D348" t="str">
            <v>bei</v>
          </cell>
          <cell r="E348">
            <v>4</v>
          </cell>
        </row>
        <row r="349">
          <cell r="B349" t="str">
            <v>bei倍4</v>
          </cell>
          <cell r="C349" t="str">
            <v>倍</v>
          </cell>
          <cell r="D349" t="str">
            <v>bei</v>
          </cell>
          <cell r="E349">
            <v>4</v>
          </cell>
        </row>
        <row r="350">
          <cell r="B350" t="str">
            <v>bei呗4</v>
          </cell>
          <cell r="C350" t="str">
            <v>呗</v>
          </cell>
          <cell r="D350" t="str">
            <v>bei</v>
          </cell>
          <cell r="E350">
            <v>4</v>
          </cell>
        </row>
        <row r="351">
          <cell r="B351" t="str">
            <v>ben笨4</v>
          </cell>
          <cell r="C351" t="str">
            <v>笨</v>
          </cell>
          <cell r="D351" t="str">
            <v>ben</v>
          </cell>
          <cell r="E351">
            <v>4</v>
          </cell>
        </row>
        <row r="352">
          <cell r="B352" t="str">
            <v>bi毕4</v>
          </cell>
          <cell r="C352" t="str">
            <v>毕</v>
          </cell>
          <cell r="D352" t="str">
            <v>bi</v>
          </cell>
          <cell r="E352">
            <v>4</v>
          </cell>
        </row>
        <row r="353">
          <cell r="B353" t="str">
            <v>bi壁4</v>
          </cell>
          <cell r="C353" t="str">
            <v>壁</v>
          </cell>
          <cell r="D353" t="str">
            <v>bi</v>
          </cell>
          <cell r="E353">
            <v>4</v>
          </cell>
        </row>
        <row r="354">
          <cell r="B354" t="str">
            <v>bi闭4</v>
          </cell>
          <cell r="C354" t="str">
            <v>闭</v>
          </cell>
          <cell r="D354" t="str">
            <v>bi</v>
          </cell>
          <cell r="E354">
            <v>4</v>
          </cell>
        </row>
        <row r="355">
          <cell r="B355" t="str">
            <v>bi避4</v>
          </cell>
          <cell r="C355" t="str">
            <v>避</v>
          </cell>
          <cell r="D355" t="str">
            <v>bi</v>
          </cell>
          <cell r="E355">
            <v>4</v>
          </cell>
        </row>
        <row r="356">
          <cell r="B356" t="str">
            <v>bi必4</v>
          </cell>
          <cell r="C356" t="str">
            <v>必</v>
          </cell>
          <cell r="D356" t="str">
            <v>bi</v>
          </cell>
          <cell r="E356">
            <v>4</v>
          </cell>
        </row>
        <row r="357">
          <cell r="B357" t="str">
            <v>bi碧4</v>
          </cell>
          <cell r="C357" t="str">
            <v>碧</v>
          </cell>
          <cell r="D357" t="str">
            <v>bi</v>
          </cell>
          <cell r="E357">
            <v>4</v>
          </cell>
        </row>
        <row r="358">
          <cell r="B358" t="str">
            <v>bi币4</v>
          </cell>
          <cell r="C358" t="str">
            <v>币</v>
          </cell>
          <cell r="D358" t="str">
            <v>bi</v>
          </cell>
          <cell r="E358">
            <v>4</v>
          </cell>
        </row>
        <row r="359">
          <cell r="B359" t="str">
            <v>bian便4</v>
          </cell>
          <cell r="C359" t="str">
            <v>便</v>
          </cell>
          <cell r="D359" t="str">
            <v>bian</v>
          </cell>
          <cell r="E359">
            <v>4</v>
          </cell>
        </row>
        <row r="360">
          <cell r="B360" t="str">
            <v>bian遍4</v>
          </cell>
          <cell r="C360" t="str">
            <v>遍</v>
          </cell>
          <cell r="D360" t="str">
            <v>bian</v>
          </cell>
          <cell r="E360">
            <v>4</v>
          </cell>
        </row>
        <row r="361">
          <cell r="B361" t="str">
            <v>bian变4</v>
          </cell>
          <cell r="C361" t="str">
            <v>变</v>
          </cell>
          <cell r="D361" t="str">
            <v>bian</v>
          </cell>
          <cell r="E361">
            <v>4</v>
          </cell>
        </row>
        <row r="362">
          <cell r="B362" t="str">
            <v>bian辩4</v>
          </cell>
          <cell r="C362" t="str">
            <v>辩</v>
          </cell>
          <cell r="D362" t="str">
            <v>bian</v>
          </cell>
          <cell r="E362">
            <v>4</v>
          </cell>
        </row>
        <row r="363">
          <cell r="B363" t="str">
            <v>bing并4</v>
          </cell>
          <cell r="C363" t="str">
            <v>并</v>
          </cell>
          <cell r="D363" t="str">
            <v>bing</v>
          </cell>
          <cell r="E363">
            <v>4</v>
          </cell>
        </row>
        <row r="364">
          <cell r="B364" t="str">
            <v>bing病4</v>
          </cell>
          <cell r="C364" t="str">
            <v>病</v>
          </cell>
          <cell r="D364" t="str">
            <v>bing</v>
          </cell>
          <cell r="E364">
            <v>4</v>
          </cell>
        </row>
        <row r="365">
          <cell r="B365" t="str">
            <v>bu怖4</v>
          </cell>
          <cell r="C365" t="str">
            <v>怖</v>
          </cell>
          <cell r="D365" t="str">
            <v>bu</v>
          </cell>
          <cell r="E365">
            <v>4</v>
          </cell>
        </row>
        <row r="366">
          <cell r="B366" t="str">
            <v>bu布4</v>
          </cell>
          <cell r="C366" t="str">
            <v>布</v>
          </cell>
          <cell r="D366" t="str">
            <v>bu</v>
          </cell>
          <cell r="E366">
            <v>4</v>
          </cell>
        </row>
        <row r="367">
          <cell r="B367" t="str">
            <v>bu部4</v>
          </cell>
          <cell r="C367" t="str">
            <v>部</v>
          </cell>
          <cell r="D367" t="str">
            <v>bu</v>
          </cell>
          <cell r="E367">
            <v>4</v>
          </cell>
        </row>
        <row r="368">
          <cell r="B368" t="str">
            <v>bu步4</v>
          </cell>
          <cell r="C368" t="str">
            <v>步</v>
          </cell>
          <cell r="D368" t="str">
            <v>bu</v>
          </cell>
          <cell r="E368">
            <v>4</v>
          </cell>
        </row>
        <row r="369">
          <cell r="B369" t="str">
            <v>bu不4</v>
          </cell>
          <cell r="C369" t="str">
            <v>不</v>
          </cell>
          <cell r="D369" t="str">
            <v>bu</v>
          </cell>
          <cell r="E369">
            <v>4</v>
          </cell>
        </row>
        <row r="370">
          <cell r="B370" t="str">
            <v>pa趴1</v>
          </cell>
          <cell r="C370" t="str">
            <v>趴</v>
          </cell>
          <cell r="D370" t="str">
            <v>pa</v>
          </cell>
          <cell r="E370">
            <v>1</v>
          </cell>
        </row>
        <row r="371">
          <cell r="B371" t="str">
            <v>pai拍1</v>
          </cell>
          <cell r="C371" t="str">
            <v>拍</v>
          </cell>
          <cell r="D371" t="str">
            <v>pai</v>
          </cell>
          <cell r="E371">
            <v>1</v>
          </cell>
        </row>
        <row r="372">
          <cell r="B372" t="str">
            <v>po坡1</v>
          </cell>
          <cell r="C372" t="str">
            <v>坡</v>
          </cell>
          <cell r="D372" t="str">
            <v>po</v>
          </cell>
          <cell r="E372">
            <v>1</v>
          </cell>
        </row>
        <row r="373">
          <cell r="B373" t="str">
            <v>po泼1</v>
          </cell>
          <cell r="C373" t="str">
            <v>泼</v>
          </cell>
          <cell r="D373" t="str">
            <v>po</v>
          </cell>
          <cell r="E373">
            <v>1</v>
          </cell>
        </row>
        <row r="374">
          <cell r="B374" t="str">
            <v>pou剖1</v>
          </cell>
          <cell r="C374" t="str">
            <v>剖</v>
          </cell>
          <cell r="D374" t="str">
            <v>pou</v>
          </cell>
          <cell r="E374">
            <v>1</v>
          </cell>
        </row>
        <row r="375">
          <cell r="B375" t="str">
            <v>pen喷1</v>
          </cell>
          <cell r="C375" t="str">
            <v>喷</v>
          </cell>
          <cell r="D375" t="str">
            <v>pen</v>
          </cell>
          <cell r="E375">
            <v>1</v>
          </cell>
        </row>
        <row r="376">
          <cell r="B376" t="str">
            <v>peng烹1</v>
          </cell>
          <cell r="C376" t="str">
            <v>烹</v>
          </cell>
          <cell r="D376" t="str">
            <v>peng</v>
          </cell>
          <cell r="E376">
            <v>1</v>
          </cell>
        </row>
        <row r="377">
          <cell r="B377" t="str">
            <v>pi批1</v>
          </cell>
          <cell r="C377" t="str">
            <v>批</v>
          </cell>
          <cell r="D377" t="str">
            <v>pi</v>
          </cell>
          <cell r="E377">
            <v>1</v>
          </cell>
        </row>
        <row r="378">
          <cell r="B378" t="str">
            <v>pin拼1</v>
          </cell>
          <cell r="C378" t="str">
            <v>拼</v>
          </cell>
          <cell r="D378" t="str">
            <v>pin</v>
          </cell>
          <cell r="E378">
            <v>1</v>
          </cell>
        </row>
        <row r="379">
          <cell r="B379" t="str">
            <v>pian偏1</v>
          </cell>
          <cell r="C379" t="str">
            <v>偏</v>
          </cell>
          <cell r="D379" t="str">
            <v>pian</v>
          </cell>
          <cell r="E379">
            <v>1</v>
          </cell>
        </row>
        <row r="380">
          <cell r="B380" t="str">
            <v>pu扑1</v>
          </cell>
          <cell r="C380" t="str">
            <v>扑</v>
          </cell>
          <cell r="D380" t="str">
            <v>pu</v>
          </cell>
          <cell r="E380">
            <v>1</v>
          </cell>
        </row>
        <row r="381">
          <cell r="B381" t="str">
            <v>pa扒2</v>
          </cell>
          <cell r="C381" t="str">
            <v>扒</v>
          </cell>
          <cell r="D381" t="str">
            <v>pa</v>
          </cell>
          <cell r="E381">
            <v>2</v>
          </cell>
        </row>
        <row r="382">
          <cell r="B382" t="str">
            <v>pa爬2</v>
          </cell>
          <cell r="C382" t="str">
            <v>爬</v>
          </cell>
          <cell r="D382" t="str">
            <v>pa</v>
          </cell>
          <cell r="E382">
            <v>2</v>
          </cell>
        </row>
        <row r="383">
          <cell r="B383" t="str">
            <v>pai徘2</v>
          </cell>
          <cell r="C383" t="str">
            <v>徘</v>
          </cell>
          <cell r="D383" t="str">
            <v>pai</v>
          </cell>
          <cell r="E383">
            <v>2</v>
          </cell>
        </row>
        <row r="384">
          <cell r="B384" t="str">
            <v>pai牌2</v>
          </cell>
          <cell r="C384" t="str">
            <v>牌</v>
          </cell>
          <cell r="D384" t="str">
            <v>pai</v>
          </cell>
          <cell r="E384">
            <v>2</v>
          </cell>
        </row>
        <row r="385">
          <cell r="B385" t="str">
            <v>pai排2</v>
          </cell>
          <cell r="C385" t="str">
            <v>排</v>
          </cell>
          <cell r="D385" t="str">
            <v>pai</v>
          </cell>
          <cell r="E385">
            <v>2</v>
          </cell>
        </row>
        <row r="386">
          <cell r="B386" t="str">
            <v>pan盘2</v>
          </cell>
          <cell r="C386" t="str">
            <v>盘</v>
          </cell>
          <cell r="D386" t="str">
            <v>pan</v>
          </cell>
          <cell r="E386">
            <v>2</v>
          </cell>
        </row>
        <row r="387">
          <cell r="B387" t="str">
            <v>pao袍2</v>
          </cell>
          <cell r="C387" t="str">
            <v>袍</v>
          </cell>
          <cell r="D387" t="str">
            <v>pao</v>
          </cell>
          <cell r="E387">
            <v>2</v>
          </cell>
        </row>
        <row r="388">
          <cell r="B388" t="str">
            <v>pang旁2</v>
          </cell>
          <cell r="C388" t="str">
            <v>旁</v>
          </cell>
          <cell r="D388" t="str">
            <v>pang</v>
          </cell>
          <cell r="E388">
            <v>2</v>
          </cell>
        </row>
        <row r="389">
          <cell r="B389" t="str">
            <v>po婆2</v>
          </cell>
          <cell r="C389" t="str">
            <v>婆</v>
          </cell>
          <cell r="D389" t="str">
            <v>po</v>
          </cell>
          <cell r="E389">
            <v>2</v>
          </cell>
        </row>
        <row r="390">
          <cell r="B390" t="str">
            <v>pei赔2</v>
          </cell>
          <cell r="C390" t="str">
            <v>赔</v>
          </cell>
          <cell r="D390" t="str">
            <v>pei</v>
          </cell>
          <cell r="E390">
            <v>2</v>
          </cell>
        </row>
        <row r="391">
          <cell r="B391" t="str">
            <v>pei陪2</v>
          </cell>
          <cell r="C391" t="str">
            <v>陪</v>
          </cell>
          <cell r="D391" t="str">
            <v>pei</v>
          </cell>
          <cell r="E391">
            <v>2</v>
          </cell>
        </row>
        <row r="392">
          <cell r="B392" t="str">
            <v>pei培2</v>
          </cell>
          <cell r="C392" t="str">
            <v>培</v>
          </cell>
          <cell r="D392" t="str">
            <v>pei</v>
          </cell>
          <cell r="E392">
            <v>2</v>
          </cell>
        </row>
        <row r="393">
          <cell r="B393" t="str">
            <v>peng朋2</v>
          </cell>
          <cell r="C393" t="str">
            <v>朋</v>
          </cell>
          <cell r="D393" t="str">
            <v>peng</v>
          </cell>
          <cell r="E393">
            <v>2</v>
          </cell>
        </row>
        <row r="394">
          <cell r="B394" t="str">
            <v>pi啤2</v>
          </cell>
          <cell r="C394" t="str">
            <v>啤</v>
          </cell>
          <cell r="D394" t="str">
            <v>pi</v>
          </cell>
          <cell r="E394">
            <v>2</v>
          </cell>
        </row>
        <row r="395">
          <cell r="B395" t="str">
            <v>pi疲2</v>
          </cell>
          <cell r="C395" t="str">
            <v>疲</v>
          </cell>
          <cell r="D395" t="str">
            <v>pi</v>
          </cell>
          <cell r="E395">
            <v>2</v>
          </cell>
        </row>
        <row r="396">
          <cell r="B396" t="str">
            <v>pi脾2</v>
          </cell>
          <cell r="C396" t="str">
            <v>脾</v>
          </cell>
          <cell r="D396" t="str">
            <v>pi</v>
          </cell>
          <cell r="E396">
            <v>2</v>
          </cell>
        </row>
        <row r="397">
          <cell r="B397" t="str">
            <v>pi皮2</v>
          </cell>
          <cell r="C397" t="str">
            <v>皮</v>
          </cell>
          <cell r="D397" t="str">
            <v>pi</v>
          </cell>
          <cell r="E397">
            <v>2</v>
          </cell>
        </row>
        <row r="398">
          <cell r="B398" t="str">
            <v>pin贫2</v>
          </cell>
          <cell r="C398" t="str">
            <v>贫</v>
          </cell>
          <cell r="D398" t="str">
            <v>pin</v>
          </cell>
          <cell r="E398">
            <v>2</v>
          </cell>
        </row>
        <row r="399">
          <cell r="B399" t="str">
            <v>pin频2</v>
          </cell>
          <cell r="C399" t="str">
            <v>频</v>
          </cell>
          <cell r="D399" t="str">
            <v>pin</v>
          </cell>
          <cell r="E399">
            <v>2</v>
          </cell>
        </row>
        <row r="400">
          <cell r="B400" t="str">
            <v>pian便2</v>
          </cell>
          <cell r="C400" t="str">
            <v>便</v>
          </cell>
          <cell r="D400" t="str">
            <v>pian</v>
          </cell>
          <cell r="E400">
            <v>2</v>
          </cell>
        </row>
        <row r="401">
          <cell r="B401" t="str">
            <v>ping瓶2</v>
          </cell>
          <cell r="C401" t="str">
            <v>瓶</v>
          </cell>
          <cell r="D401" t="str">
            <v>ping</v>
          </cell>
          <cell r="E401">
            <v>2</v>
          </cell>
        </row>
        <row r="402">
          <cell r="B402" t="str">
            <v>ping苹2</v>
          </cell>
          <cell r="C402" t="str">
            <v>苹</v>
          </cell>
          <cell r="D402" t="str">
            <v>ping</v>
          </cell>
          <cell r="E402">
            <v>2</v>
          </cell>
        </row>
        <row r="403">
          <cell r="B403" t="str">
            <v>ping评2</v>
          </cell>
          <cell r="C403" t="str">
            <v>评</v>
          </cell>
          <cell r="D403" t="str">
            <v>ping</v>
          </cell>
          <cell r="E403">
            <v>2</v>
          </cell>
        </row>
        <row r="404">
          <cell r="B404" t="str">
            <v>ping凭2</v>
          </cell>
          <cell r="C404" t="str">
            <v>凭</v>
          </cell>
          <cell r="D404" t="str">
            <v>ping</v>
          </cell>
          <cell r="E404">
            <v>2</v>
          </cell>
        </row>
        <row r="405">
          <cell r="B405" t="str">
            <v>ping平2</v>
          </cell>
          <cell r="C405" t="str">
            <v>平</v>
          </cell>
          <cell r="D405" t="str">
            <v>ping</v>
          </cell>
          <cell r="E405">
            <v>2</v>
          </cell>
        </row>
        <row r="406">
          <cell r="B406" t="str">
            <v>ping屏2</v>
          </cell>
          <cell r="C406" t="str">
            <v>屏</v>
          </cell>
          <cell r="D406" t="str">
            <v>ping</v>
          </cell>
          <cell r="E406">
            <v>2</v>
          </cell>
        </row>
        <row r="407">
          <cell r="B407" t="str">
            <v>pu葡2</v>
          </cell>
          <cell r="C407" t="str">
            <v>葡</v>
          </cell>
          <cell r="D407" t="str">
            <v>pu</v>
          </cell>
          <cell r="E407">
            <v>2</v>
          </cell>
        </row>
        <row r="408">
          <cell r="B408" t="str">
            <v>pu脯2</v>
          </cell>
          <cell r="C408" t="str">
            <v>脯</v>
          </cell>
          <cell r="D408" t="str">
            <v>pu</v>
          </cell>
          <cell r="E408">
            <v>2</v>
          </cell>
        </row>
        <row r="409">
          <cell r="B409" t="str">
            <v>pao跑3</v>
          </cell>
          <cell r="C409" t="str">
            <v>跑</v>
          </cell>
          <cell r="D409" t="str">
            <v>pao</v>
          </cell>
          <cell r="E409">
            <v>3</v>
          </cell>
        </row>
        <row r="410">
          <cell r="B410" t="str">
            <v>peng捧3</v>
          </cell>
          <cell r="C410" t="str">
            <v>捧</v>
          </cell>
          <cell r="D410" t="str">
            <v>peng</v>
          </cell>
          <cell r="E410">
            <v>3</v>
          </cell>
        </row>
        <row r="411">
          <cell r="B411" t="str">
            <v>pi匹3</v>
          </cell>
          <cell r="C411" t="str">
            <v>匹</v>
          </cell>
          <cell r="D411" t="str">
            <v>pi</v>
          </cell>
          <cell r="E411">
            <v>3</v>
          </cell>
        </row>
        <row r="412">
          <cell r="B412" t="str">
            <v>pin品3</v>
          </cell>
          <cell r="C412" t="str">
            <v>品</v>
          </cell>
          <cell r="D412" t="str">
            <v>pin</v>
          </cell>
          <cell r="E412">
            <v>3</v>
          </cell>
        </row>
        <row r="413">
          <cell r="B413" t="str">
            <v>pu普3</v>
          </cell>
          <cell r="C413" t="str">
            <v>普</v>
          </cell>
          <cell r="D413" t="str">
            <v>pu</v>
          </cell>
          <cell r="E413">
            <v>3</v>
          </cell>
        </row>
        <row r="414">
          <cell r="B414" t="str">
            <v>pu浦3</v>
          </cell>
          <cell r="C414" t="str">
            <v>浦</v>
          </cell>
          <cell r="D414" t="str">
            <v>pu</v>
          </cell>
          <cell r="E414">
            <v>3</v>
          </cell>
        </row>
        <row r="415">
          <cell r="B415" t="str">
            <v>pu朴3</v>
          </cell>
          <cell r="C415" t="str">
            <v>朴</v>
          </cell>
          <cell r="D415" t="str">
            <v>pu</v>
          </cell>
          <cell r="E415">
            <v>3</v>
          </cell>
        </row>
        <row r="416">
          <cell r="B416" t="str">
            <v>pa怕4</v>
          </cell>
          <cell r="C416" t="str">
            <v>怕</v>
          </cell>
          <cell r="D416" t="str">
            <v>pa</v>
          </cell>
          <cell r="E416">
            <v>4</v>
          </cell>
        </row>
        <row r="417">
          <cell r="B417" t="str">
            <v>pai派4</v>
          </cell>
          <cell r="C417" t="str">
            <v>派</v>
          </cell>
          <cell r="D417" t="str">
            <v>pai</v>
          </cell>
          <cell r="E417">
            <v>4</v>
          </cell>
        </row>
        <row r="418">
          <cell r="B418" t="str">
            <v>pan盼4</v>
          </cell>
          <cell r="C418" t="str">
            <v>盼</v>
          </cell>
          <cell r="D418" t="str">
            <v>pan</v>
          </cell>
          <cell r="E418">
            <v>4</v>
          </cell>
        </row>
        <row r="419">
          <cell r="B419" t="str">
            <v>pan判4</v>
          </cell>
          <cell r="C419" t="str">
            <v>判</v>
          </cell>
          <cell r="D419" t="str">
            <v>pan</v>
          </cell>
          <cell r="E419">
            <v>4</v>
          </cell>
        </row>
        <row r="420">
          <cell r="B420" t="str">
            <v>pao炮4</v>
          </cell>
          <cell r="C420" t="str">
            <v>炮</v>
          </cell>
          <cell r="D420" t="str">
            <v>pao</v>
          </cell>
          <cell r="E420">
            <v>4</v>
          </cell>
        </row>
        <row r="421">
          <cell r="B421" t="str">
            <v>pao泡4</v>
          </cell>
          <cell r="C421" t="str">
            <v>泡</v>
          </cell>
          <cell r="D421" t="str">
            <v>pao</v>
          </cell>
          <cell r="E421">
            <v>4</v>
          </cell>
        </row>
        <row r="422">
          <cell r="B422" t="str">
            <v>pang胖4</v>
          </cell>
          <cell r="C422" t="str">
            <v>胖</v>
          </cell>
          <cell r="D422" t="str">
            <v>pang</v>
          </cell>
          <cell r="E422">
            <v>4</v>
          </cell>
        </row>
        <row r="423">
          <cell r="B423" t="str">
            <v>po迫4</v>
          </cell>
          <cell r="C423" t="str">
            <v>迫</v>
          </cell>
          <cell r="D423" t="str">
            <v>po</v>
          </cell>
          <cell r="E423">
            <v>4</v>
          </cell>
        </row>
        <row r="424">
          <cell r="B424" t="str">
            <v>po破4</v>
          </cell>
          <cell r="C424" t="str">
            <v>破</v>
          </cell>
          <cell r="D424" t="str">
            <v>po</v>
          </cell>
          <cell r="E424">
            <v>4</v>
          </cell>
        </row>
        <row r="425">
          <cell r="B425" t="str">
            <v>pei配4</v>
          </cell>
          <cell r="C425" t="str">
            <v>配</v>
          </cell>
          <cell r="D425" t="str">
            <v>pei</v>
          </cell>
          <cell r="E425">
            <v>4</v>
          </cell>
        </row>
        <row r="426">
          <cell r="B426" t="str">
            <v>peng碰4</v>
          </cell>
          <cell r="C426" t="str">
            <v>碰</v>
          </cell>
          <cell r="D426" t="str">
            <v>peng</v>
          </cell>
          <cell r="E426">
            <v>4</v>
          </cell>
        </row>
        <row r="427">
          <cell r="B427" t="str">
            <v>pi屁4</v>
          </cell>
          <cell r="C427" t="str">
            <v>屁</v>
          </cell>
          <cell r="D427" t="str">
            <v>pi</v>
          </cell>
          <cell r="E427">
            <v>4</v>
          </cell>
        </row>
        <row r="428">
          <cell r="B428" t="str">
            <v>pi譬4</v>
          </cell>
          <cell r="C428" t="str">
            <v>譬</v>
          </cell>
          <cell r="D428" t="str">
            <v>pi</v>
          </cell>
          <cell r="E428">
            <v>4</v>
          </cell>
        </row>
        <row r="429">
          <cell r="B429" t="str">
            <v>pin聘4</v>
          </cell>
          <cell r="C429" t="str">
            <v>聘</v>
          </cell>
          <cell r="D429" t="str">
            <v>pin</v>
          </cell>
          <cell r="E429">
            <v>4</v>
          </cell>
        </row>
        <row r="430">
          <cell r="B430" t="str">
            <v>piao漂4</v>
          </cell>
          <cell r="C430" t="str">
            <v>漂</v>
          </cell>
          <cell r="D430" t="str">
            <v>piao</v>
          </cell>
          <cell r="E430">
            <v>4</v>
          </cell>
        </row>
        <row r="431">
          <cell r="B431" t="str">
            <v>piao票4</v>
          </cell>
          <cell r="C431" t="str">
            <v>票</v>
          </cell>
          <cell r="D431" t="str">
            <v>piao</v>
          </cell>
          <cell r="E431">
            <v>4</v>
          </cell>
        </row>
        <row r="432">
          <cell r="B432" t="str">
            <v>pian片4</v>
          </cell>
          <cell r="C432" t="str">
            <v>片</v>
          </cell>
          <cell r="D432" t="str">
            <v>pian</v>
          </cell>
          <cell r="E432">
            <v>4</v>
          </cell>
        </row>
        <row r="433">
          <cell r="B433" t="str">
            <v>pian骗4</v>
          </cell>
          <cell r="C433" t="str">
            <v>骗</v>
          </cell>
          <cell r="D433" t="str">
            <v>pian</v>
          </cell>
          <cell r="E433">
            <v>4</v>
          </cell>
        </row>
        <row r="434">
          <cell r="B434" t="str">
            <v>pu铺4</v>
          </cell>
          <cell r="C434" t="str">
            <v>铺</v>
          </cell>
          <cell r="D434" t="str">
            <v>pu</v>
          </cell>
          <cell r="E434">
            <v>4</v>
          </cell>
        </row>
        <row r="435">
          <cell r="B435" t="str">
            <v>ma妈1</v>
          </cell>
          <cell r="C435" t="str">
            <v>妈</v>
          </cell>
          <cell r="D435" t="str">
            <v>ma</v>
          </cell>
          <cell r="E435">
            <v>1</v>
          </cell>
        </row>
        <row r="436">
          <cell r="B436" t="str">
            <v>ma抹1</v>
          </cell>
          <cell r="C436" t="str">
            <v>抹</v>
          </cell>
          <cell r="D436" t="str">
            <v>ma</v>
          </cell>
          <cell r="E436">
            <v>1</v>
          </cell>
        </row>
        <row r="437">
          <cell r="B437" t="str">
            <v>mao猫1</v>
          </cell>
          <cell r="C437" t="str">
            <v>猫</v>
          </cell>
          <cell r="D437" t="str">
            <v>mao</v>
          </cell>
          <cell r="E437">
            <v>1</v>
          </cell>
        </row>
        <row r="438">
          <cell r="B438" t="str">
            <v>mo摸1</v>
          </cell>
          <cell r="C438" t="str">
            <v>摸</v>
          </cell>
          <cell r="D438" t="str">
            <v>mo</v>
          </cell>
          <cell r="E438">
            <v>1</v>
          </cell>
        </row>
        <row r="439">
          <cell r="B439" t="str">
            <v>men闷1</v>
          </cell>
          <cell r="C439" t="str">
            <v>闷</v>
          </cell>
          <cell r="D439" t="str">
            <v>men</v>
          </cell>
          <cell r="E439">
            <v>1</v>
          </cell>
        </row>
        <row r="440">
          <cell r="B440" t="str">
            <v>ma麻2</v>
          </cell>
          <cell r="C440" t="str">
            <v>麻</v>
          </cell>
          <cell r="D440" t="str">
            <v>ma</v>
          </cell>
          <cell r="E440">
            <v>2</v>
          </cell>
        </row>
        <row r="441">
          <cell r="B441" t="str">
            <v>mai埋2</v>
          </cell>
          <cell r="C441" t="str">
            <v>埋</v>
          </cell>
          <cell r="D441" t="str">
            <v>mai</v>
          </cell>
          <cell r="E441">
            <v>2</v>
          </cell>
        </row>
        <row r="442">
          <cell r="B442" t="str">
            <v>mao髦2</v>
          </cell>
          <cell r="C442" t="str">
            <v>髦</v>
          </cell>
          <cell r="D442" t="str">
            <v>mao</v>
          </cell>
          <cell r="E442">
            <v>2</v>
          </cell>
        </row>
        <row r="443">
          <cell r="B443" t="str">
            <v>mao茅2</v>
          </cell>
          <cell r="C443" t="str">
            <v>茅</v>
          </cell>
          <cell r="D443" t="str">
            <v>mao</v>
          </cell>
          <cell r="E443">
            <v>2</v>
          </cell>
        </row>
        <row r="444">
          <cell r="B444" t="str">
            <v>mao矛2</v>
          </cell>
          <cell r="C444" t="str">
            <v>矛</v>
          </cell>
          <cell r="D444" t="str">
            <v>mao</v>
          </cell>
          <cell r="E444">
            <v>2</v>
          </cell>
        </row>
        <row r="445">
          <cell r="B445" t="str">
            <v>mao毛2</v>
          </cell>
          <cell r="C445" t="str">
            <v>毛</v>
          </cell>
          <cell r="D445" t="str">
            <v>mao</v>
          </cell>
          <cell r="E445">
            <v>2</v>
          </cell>
        </row>
        <row r="446">
          <cell r="B446" t="str">
            <v>mang忙2</v>
          </cell>
          <cell r="C446" t="str">
            <v>忙</v>
          </cell>
          <cell r="D446" t="str">
            <v>mang</v>
          </cell>
          <cell r="E446">
            <v>2</v>
          </cell>
        </row>
        <row r="447">
          <cell r="B447" t="str">
            <v>mo魔2</v>
          </cell>
          <cell r="C447" t="str">
            <v>魔</v>
          </cell>
          <cell r="D447" t="str">
            <v>mo</v>
          </cell>
          <cell r="E447">
            <v>2</v>
          </cell>
        </row>
        <row r="448">
          <cell r="B448" t="str">
            <v>mo膜2</v>
          </cell>
          <cell r="C448" t="str">
            <v>膜</v>
          </cell>
          <cell r="D448" t="str">
            <v>mo</v>
          </cell>
          <cell r="E448">
            <v>2</v>
          </cell>
        </row>
        <row r="449">
          <cell r="B449" t="str">
            <v>mo摩2</v>
          </cell>
          <cell r="C449" t="str">
            <v>摩</v>
          </cell>
          <cell r="D449" t="str">
            <v>mo</v>
          </cell>
          <cell r="E449">
            <v>2</v>
          </cell>
        </row>
        <row r="450">
          <cell r="B450" t="str">
            <v>mo模2</v>
          </cell>
          <cell r="C450" t="str">
            <v>模</v>
          </cell>
          <cell r="D450" t="str">
            <v>mo</v>
          </cell>
          <cell r="E450">
            <v>2</v>
          </cell>
        </row>
        <row r="451">
          <cell r="B451" t="str">
            <v>mou谋2</v>
          </cell>
          <cell r="C451" t="str">
            <v>谋</v>
          </cell>
          <cell r="D451" t="str">
            <v>mou</v>
          </cell>
          <cell r="E451">
            <v>2</v>
          </cell>
        </row>
        <row r="452">
          <cell r="B452" t="str">
            <v>mei没2</v>
          </cell>
          <cell r="C452" t="str">
            <v>没</v>
          </cell>
          <cell r="D452" t="str">
            <v>mei</v>
          </cell>
          <cell r="E452">
            <v>2</v>
          </cell>
        </row>
        <row r="453">
          <cell r="B453" t="str">
            <v>mei霉2</v>
          </cell>
          <cell r="C453" t="str">
            <v>霉</v>
          </cell>
          <cell r="D453" t="str">
            <v>mei</v>
          </cell>
          <cell r="E453">
            <v>2</v>
          </cell>
        </row>
        <row r="454">
          <cell r="B454" t="str">
            <v>mei梅2</v>
          </cell>
          <cell r="C454" t="str">
            <v>梅</v>
          </cell>
          <cell r="D454" t="str">
            <v>mei</v>
          </cell>
          <cell r="E454">
            <v>2</v>
          </cell>
        </row>
        <row r="455">
          <cell r="B455" t="str">
            <v>mei莓2</v>
          </cell>
          <cell r="C455" t="str">
            <v>莓</v>
          </cell>
          <cell r="D455" t="str">
            <v>mei</v>
          </cell>
          <cell r="E455">
            <v>2</v>
          </cell>
        </row>
        <row r="456">
          <cell r="B456" t="str">
            <v>mei煤2</v>
          </cell>
          <cell r="C456" t="str">
            <v>煤</v>
          </cell>
          <cell r="D456" t="str">
            <v>mei</v>
          </cell>
          <cell r="E456">
            <v>2</v>
          </cell>
        </row>
        <row r="457">
          <cell r="B457" t="str">
            <v>mei眉2</v>
          </cell>
          <cell r="C457" t="str">
            <v>眉</v>
          </cell>
          <cell r="D457" t="str">
            <v>mei</v>
          </cell>
          <cell r="E457">
            <v>2</v>
          </cell>
        </row>
        <row r="458">
          <cell r="B458" t="str">
            <v>men门2</v>
          </cell>
          <cell r="C458" t="str">
            <v>门</v>
          </cell>
          <cell r="D458" t="str">
            <v>men</v>
          </cell>
          <cell r="E458">
            <v>2</v>
          </cell>
        </row>
        <row r="459">
          <cell r="B459" t="str">
            <v>meng盟2</v>
          </cell>
          <cell r="C459" t="str">
            <v>盟</v>
          </cell>
          <cell r="D459" t="str">
            <v>meng</v>
          </cell>
          <cell r="E459">
            <v>2</v>
          </cell>
        </row>
        <row r="460">
          <cell r="B460" t="str">
            <v>meng檬2</v>
          </cell>
          <cell r="C460" t="str">
            <v>檬</v>
          </cell>
          <cell r="D460" t="str">
            <v>meng</v>
          </cell>
          <cell r="E460">
            <v>2</v>
          </cell>
        </row>
        <row r="461">
          <cell r="B461" t="str">
            <v>meng蒙2</v>
          </cell>
          <cell r="C461" t="str">
            <v>蒙</v>
          </cell>
          <cell r="D461" t="str">
            <v>meng</v>
          </cell>
          <cell r="E461">
            <v>2</v>
          </cell>
        </row>
        <row r="462">
          <cell r="B462" t="str">
            <v>mi迷2</v>
          </cell>
          <cell r="C462" t="str">
            <v>迷</v>
          </cell>
          <cell r="D462" t="str">
            <v>mi</v>
          </cell>
          <cell r="E462">
            <v>2</v>
          </cell>
        </row>
        <row r="463">
          <cell r="B463" t="str">
            <v>min民2</v>
          </cell>
          <cell r="C463" t="str">
            <v>民</v>
          </cell>
          <cell r="D463" t="str">
            <v>min</v>
          </cell>
          <cell r="E463">
            <v>2</v>
          </cell>
        </row>
        <row r="464">
          <cell r="B464" t="str">
            <v>miao苗2</v>
          </cell>
          <cell r="C464" t="str">
            <v>苗</v>
          </cell>
          <cell r="D464" t="str">
            <v>miao</v>
          </cell>
          <cell r="E464">
            <v>2</v>
          </cell>
        </row>
        <row r="465">
          <cell r="B465" t="str">
            <v>miao描2</v>
          </cell>
          <cell r="C465" t="str">
            <v>描</v>
          </cell>
          <cell r="D465" t="str">
            <v>miao</v>
          </cell>
          <cell r="E465">
            <v>2</v>
          </cell>
        </row>
        <row r="466">
          <cell r="B466" t="str">
            <v>mian眠2</v>
          </cell>
          <cell r="C466" t="str">
            <v>眠</v>
          </cell>
          <cell r="D466" t="str">
            <v>mian</v>
          </cell>
          <cell r="E466">
            <v>2</v>
          </cell>
        </row>
        <row r="467">
          <cell r="B467" t="str">
            <v>mian棉2</v>
          </cell>
          <cell r="C467" t="str">
            <v>棉</v>
          </cell>
          <cell r="D467" t="str">
            <v>mian</v>
          </cell>
          <cell r="E467">
            <v>2</v>
          </cell>
        </row>
        <row r="468">
          <cell r="B468" t="str">
            <v>mian绵2</v>
          </cell>
          <cell r="C468" t="str">
            <v>绵</v>
          </cell>
          <cell r="D468" t="str">
            <v>mian</v>
          </cell>
          <cell r="E468">
            <v>2</v>
          </cell>
        </row>
        <row r="469">
          <cell r="B469" t="str">
            <v>ming明2</v>
          </cell>
          <cell r="C469" t="str">
            <v>明</v>
          </cell>
          <cell r="D469" t="str">
            <v>ming</v>
          </cell>
          <cell r="E469">
            <v>2</v>
          </cell>
        </row>
        <row r="470">
          <cell r="B470" t="str">
            <v>ming名2</v>
          </cell>
          <cell r="C470" t="str">
            <v>名</v>
          </cell>
          <cell r="D470" t="str">
            <v>ming</v>
          </cell>
          <cell r="E470">
            <v>2</v>
          </cell>
        </row>
        <row r="471">
          <cell r="B471" t="str">
            <v>mu模2</v>
          </cell>
          <cell r="C471" t="str">
            <v>模</v>
          </cell>
          <cell r="D471" t="str">
            <v>mu</v>
          </cell>
          <cell r="E471">
            <v>2</v>
          </cell>
        </row>
        <row r="472">
          <cell r="B472" t="str">
            <v>ma蚂3</v>
          </cell>
          <cell r="C472" t="str">
            <v>蚂</v>
          </cell>
          <cell r="D472" t="str">
            <v>ma</v>
          </cell>
          <cell r="E472">
            <v>3</v>
          </cell>
        </row>
        <row r="473">
          <cell r="B473" t="str">
            <v>ma马3</v>
          </cell>
          <cell r="C473" t="str">
            <v>马</v>
          </cell>
          <cell r="D473" t="str">
            <v>ma</v>
          </cell>
          <cell r="E473">
            <v>3</v>
          </cell>
        </row>
        <row r="474">
          <cell r="B474" t="str">
            <v>ma码3</v>
          </cell>
          <cell r="C474" t="str">
            <v>码</v>
          </cell>
          <cell r="D474" t="str">
            <v>ma</v>
          </cell>
          <cell r="E474">
            <v>3</v>
          </cell>
        </row>
        <row r="475">
          <cell r="B475" t="str">
            <v>mai买3</v>
          </cell>
          <cell r="C475" t="str">
            <v>买</v>
          </cell>
          <cell r="D475" t="str">
            <v>mai</v>
          </cell>
          <cell r="E475">
            <v>3</v>
          </cell>
        </row>
        <row r="476">
          <cell r="B476" t="str">
            <v>man满3</v>
          </cell>
          <cell r="C476" t="str">
            <v>满</v>
          </cell>
          <cell r="D476" t="str">
            <v>man</v>
          </cell>
          <cell r="E476">
            <v>3</v>
          </cell>
        </row>
        <row r="477">
          <cell r="B477" t="str">
            <v>mo抹3</v>
          </cell>
          <cell r="C477" t="str">
            <v>抹</v>
          </cell>
          <cell r="D477" t="str">
            <v>mo</v>
          </cell>
          <cell r="E477">
            <v>3</v>
          </cell>
        </row>
        <row r="478">
          <cell r="B478" t="str">
            <v>mou某3</v>
          </cell>
          <cell r="C478" t="str">
            <v>某</v>
          </cell>
          <cell r="D478" t="str">
            <v>mou</v>
          </cell>
          <cell r="E478">
            <v>3</v>
          </cell>
        </row>
        <row r="479">
          <cell r="B479" t="str">
            <v>mei每3</v>
          </cell>
          <cell r="C479" t="str">
            <v>每</v>
          </cell>
          <cell r="D479" t="str">
            <v>mei</v>
          </cell>
          <cell r="E479">
            <v>3</v>
          </cell>
        </row>
        <row r="480">
          <cell r="B480" t="str">
            <v>mei美3</v>
          </cell>
          <cell r="C480" t="str">
            <v>美</v>
          </cell>
          <cell r="D480" t="str">
            <v>mei</v>
          </cell>
          <cell r="E480">
            <v>3</v>
          </cell>
        </row>
        <row r="481">
          <cell r="B481" t="str">
            <v>meng蒙3</v>
          </cell>
          <cell r="C481" t="str">
            <v>蒙</v>
          </cell>
          <cell r="D481" t="str">
            <v>meng</v>
          </cell>
          <cell r="E481">
            <v>3</v>
          </cell>
        </row>
        <row r="482">
          <cell r="B482" t="str">
            <v>meng猛3</v>
          </cell>
          <cell r="C482" t="str">
            <v>猛</v>
          </cell>
          <cell r="D482" t="str">
            <v>meng</v>
          </cell>
          <cell r="E482">
            <v>3</v>
          </cell>
        </row>
        <row r="483">
          <cell r="B483" t="str">
            <v>mi米3</v>
          </cell>
          <cell r="C483" t="str">
            <v>米</v>
          </cell>
          <cell r="D483" t="str">
            <v>mi</v>
          </cell>
          <cell r="E483">
            <v>3</v>
          </cell>
        </row>
        <row r="484">
          <cell r="B484" t="str">
            <v>min敏3</v>
          </cell>
          <cell r="C484" t="str">
            <v>敏</v>
          </cell>
          <cell r="D484" t="str">
            <v>min</v>
          </cell>
          <cell r="E484">
            <v>3</v>
          </cell>
        </row>
        <row r="485">
          <cell r="B485" t="str">
            <v>miao秒3</v>
          </cell>
          <cell r="C485" t="str">
            <v>秒</v>
          </cell>
          <cell r="D485" t="str">
            <v>miao</v>
          </cell>
          <cell r="E485">
            <v>3</v>
          </cell>
        </row>
        <row r="486">
          <cell r="B486" t="str">
            <v>mian勉3</v>
          </cell>
          <cell r="C486" t="str">
            <v>勉</v>
          </cell>
          <cell r="D486" t="str">
            <v>mian</v>
          </cell>
          <cell r="E486">
            <v>3</v>
          </cell>
        </row>
        <row r="487">
          <cell r="B487" t="str">
            <v>mian免3</v>
          </cell>
          <cell r="C487" t="str">
            <v>免</v>
          </cell>
          <cell r="D487" t="str">
            <v>mian</v>
          </cell>
          <cell r="E487">
            <v>3</v>
          </cell>
        </row>
        <row r="488">
          <cell r="B488" t="str">
            <v>mu母3</v>
          </cell>
          <cell r="C488" t="str">
            <v>母</v>
          </cell>
          <cell r="D488" t="str">
            <v>mu</v>
          </cell>
          <cell r="E488">
            <v>3</v>
          </cell>
        </row>
        <row r="489">
          <cell r="B489" t="str">
            <v>ma骂4</v>
          </cell>
          <cell r="C489" t="str">
            <v>骂</v>
          </cell>
          <cell r="D489" t="str">
            <v>ma</v>
          </cell>
          <cell r="E489">
            <v>4</v>
          </cell>
        </row>
        <row r="490">
          <cell r="B490" t="str">
            <v>mai麦4</v>
          </cell>
          <cell r="C490" t="str">
            <v>麦</v>
          </cell>
          <cell r="D490" t="str">
            <v>mai</v>
          </cell>
          <cell r="E490">
            <v>4</v>
          </cell>
        </row>
        <row r="491">
          <cell r="B491" t="str">
            <v>mai卖4</v>
          </cell>
          <cell r="C491" t="str">
            <v>卖</v>
          </cell>
          <cell r="D491" t="str">
            <v>mai</v>
          </cell>
          <cell r="E491">
            <v>4</v>
          </cell>
        </row>
        <row r="492">
          <cell r="B492" t="str">
            <v>man慢4</v>
          </cell>
          <cell r="C492" t="str">
            <v>慢</v>
          </cell>
          <cell r="D492" t="str">
            <v>man</v>
          </cell>
          <cell r="E492">
            <v>4</v>
          </cell>
        </row>
        <row r="493">
          <cell r="B493" t="str">
            <v>man漫4</v>
          </cell>
          <cell r="C493" t="str">
            <v>漫</v>
          </cell>
          <cell r="D493" t="str">
            <v>man</v>
          </cell>
          <cell r="E493">
            <v>4</v>
          </cell>
        </row>
        <row r="494">
          <cell r="B494" t="str">
            <v>mao冒4</v>
          </cell>
          <cell r="C494" t="str">
            <v>冒</v>
          </cell>
          <cell r="D494" t="str">
            <v>mao</v>
          </cell>
          <cell r="E494">
            <v>4</v>
          </cell>
        </row>
        <row r="495">
          <cell r="B495" t="str">
            <v>mao帽4</v>
          </cell>
          <cell r="C495" t="str">
            <v>帽</v>
          </cell>
          <cell r="D495" t="str">
            <v>mao</v>
          </cell>
          <cell r="E495">
            <v>4</v>
          </cell>
        </row>
        <row r="496">
          <cell r="B496" t="str">
            <v>mao茂4</v>
          </cell>
          <cell r="C496" t="str">
            <v>茂</v>
          </cell>
          <cell r="D496" t="str">
            <v>mao</v>
          </cell>
          <cell r="E496">
            <v>4</v>
          </cell>
        </row>
        <row r="497">
          <cell r="B497" t="str">
            <v>mao貌4</v>
          </cell>
          <cell r="C497" t="str">
            <v>貌</v>
          </cell>
          <cell r="D497" t="str">
            <v>mao</v>
          </cell>
          <cell r="E497">
            <v>4</v>
          </cell>
        </row>
        <row r="498">
          <cell r="B498" t="str">
            <v>mao贸4</v>
          </cell>
          <cell r="C498" t="str">
            <v>贸</v>
          </cell>
          <cell r="D498" t="str">
            <v>mao</v>
          </cell>
          <cell r="E498">
            <v>4</v>
          </cell>
        </row>
        <row r="499">
          <cell r="B499" t="str">
            <v>mo末4</v>
          </cell>
          <cell r="C499" t="str">
            <v>末</v>
          </cell>
          <cell r="D499" t="str">
            <v>mo</v>
          </cell>
          <cell r="E499">
            <v>4</v>
          </cell>
        </row>
        <row r="500">
          <cell r="B500" t="str">
            <v>mo默4</v>
          </cell>
          <cell r="C500" t="str">
            <v>默</v>
          </cell>
          <cell r="D500" t="str">
            <v>mo</v>
          </cell>
          <cell r="E500">
            <v>4</v>
          </cell>
        </row>
        <row r="501">
          <cell r="B501" t="str">
            <v>mo寞4</v>
          </cell>
          <cell r="C501" t="str">
            <v>寞</v>
          </cell>
          <cell r="D501" t="str">
            <v>mo</v>
          </cell>
          <cell r="E501">
            <v>4</v>
          </cell>
        </row>
        <row r="502">
          <cell r="B502" t="str">
            <v>mo漠4</v>
          </cell>
          <cell r="C502" t="str">
            <v>漠</v>
          </cell>
          <cell r="D502" t="str">
            <v>mo</v>
          </cell>
          <cell r="E502">
            <v>4</v>
          </cell>
        </row>
        <row r="503">
          <cell r="B503" t="str">
            <v>mo没4</v>
          </cell>
          <cell r="C503" t="str">
            <v>没</v>
          </cell>
          <cell r="D503" t="str">
            <v>mo</v>
          </cell>
          <cell r="E503">
            <v>4</v>
          </cell>
        </row>
        <row r="504">
          <cell r="B504" t="str">
            <v>mo墨4</v>
          </cell>
          <cell r="C504" t="str">
            <v>墨</v>
          </cell>
          <cell r="D504" t="str">
            <v>mo</v>
          </cell>
          <cell r="E504">
            <v>4</v>
          </cell>
        </row>
        <row r="505">
          <cell r="B505" t="str">
            <v>mei媚4</v>
          </cell>
          <cell r="C505" t="str">
            <v>媚</v>
          </cell>
          <cell r="D505" t="str">
            <v>mei</v>
          </cell>
          <cell r="E505">
            <v>4</v>
          </cell>
        </row>
        <row r="506">
          <cell r="B506" t="str">
            <v>mei魅4</v>
          </cell>
          <cell r="C506" t="str">
            <v>魅</v>
          </cell>
          <cell r="D506" t="str">
            <v>mei</v>
          </cell>
          <cell r="E506">
            <v>4</v>
          </cell>
        </row>
        <row r="507">
          <cell r="B507" t="str">
            <v>mei妹4</v>
          </cell>
          <cell r="C507" t="str">
            <v>妹</v>
          </cell>
          <cell r="D507" t="str">
            <v>mei</v>
          </cell>
          <cell r="E507">
            <v>4</v>
          </cell>
        </row>
        <row r="508">
          <cell r="B508" t="str">
            <v>men闷4</v>
          </cell>
          <cell r="C508" t="str">
            <v>闷</v>
          </cell>
          <cell r="D508" t="str">
            <v>men</v>
          </cell>
          <cell r="E508">
            <v>4</v>
          </cell>
        </row>
        <row r="509">
          <cell r="B509" t="str">
            <v>meng梦4</v>
          </cell>
          <cell r="C509" t="str">
            <v>梦</v>
          </cell>
          <cell r="D509" t="str">
            <v>meng</v>
          </cell>
          <cell r="E509">
            <v>4</v>
          </cell>
        </row>
        <row r="510">
          <cell r="B510" t="str">
            <v>mi秘4</v>
          </cell>
          <cell r="C510" t="str">
            <v>秘</v>
          </cell>
          <cell r="D510" t="str">
            <v>mi</v>
          </cell>
          <cell r="E510">
            <v>4</v>
          </cell>
        </row>
        <row r="511">
          <cell r="B511" t="str">
            <v>mi密4</v>
          </cell>
          <cell r="C511" t="str">
            <v>密</v>
          </cell>
          <cell r="D511" t="str">
            <v>mi</v>
          </cell>
          <cell r="E511">
            <v>4</v>
          </cell>
        </row>
        <row r="512">
          <cell r="B512" t="str">
            <v>mi蜜4</v>
          </cell>
          <cell r="C512" t="str">
            <v>蜜</v>
          </cell>
          <cell r="D512" t="str">
            <v>mi</v>
          </cell>
          <cell r="E512">
            <v>4</v>
          </cell>
        </row>
        <row r="513">
          <cell r="B513" t="str">
            <v>miao庙4</v>
          </cell>
          <cell r="C513" t="str">
            <v>庙</v>
          </cell>
          <cell r="D513" t="str">
            <v>miao</v>
          </cell>
          <cell r="E513">
            <v>4</v>
          </cell>
        </row>
        <row r="514">
          <cell r="B514" t="str">
            <v>miao妙4</v>
          </cell>
          <cell r="C514" t="str">
            <v>妙</v>
          </cell>
          <cell r="D514" t="str">
            <v>miao</v>
          </cell>
          <cell r="E514">
            <v>4</v>
          </cell>
        </row>
        <row r="515">
          <cell r="B515" t="str">
            <v>mian面4</v>
          </cell>
          <cell r="C515" t="str">
            <v>面</v>
          </cell>
          <cell r="D515" t="str">
            <v>mian</v>
          </cell>
          <cell r="E515">
            <v>4</v>
          </cell>
        </row>
        <row r="516">
          <cell r="B516" t="str">
            <v>ming命4</v>
          </cell>
          <cell r="C516" t="str">
            <v>命</v>
          </cell>
          <cell r="D516" t="str">
            <v>ming</v>
          </cell>
          <cell r="E516">
            <v>4</v>
          </cell>
        </row>
        <row r="517">
          <cell r="B517" t="str">
            <v>mu牧4</v>
          </cell>
          <cell r="C517" t="str">
            <v>牧</v>
          </cell>
          <cell r="D517" t="str">
            <v>mu</v>
          </cell>
          <cell r="E517">
            <v>4</v>
          </cell>
        </row>
        <row r="518">
          <cell r="B518" t="str">
            <v>mu墓4</v>
          </cell>
          <cell r="C518" t="str">
            <v>墓</v>
          </cell>
          <cell r="D518" t="str">
            <v>mu</v>
          </cell>
          <cell r="E518">
            <v>4</v>
          </cell>
        </row>
        <row r="519">
          <cell r="B519" t="str">
            <v>mu木4</v>
          </cell>
          <cell r="C519" t="str">
            <v>木</v>
          </cell>
          <cell r="D519" t="str">
            <v>mu</v>
          </cell>
          <cell r="E519">
            <v>4</v>
          </cell>
        </row>
        <row r="520">
          <cell r="B520" t="str">
            <v>mu目4</v>
          </cell>
          <cell r="C520" t="str">
            <v>目</v>
          </cell>
          <cell r="D520" t="str">
            <v>mu</v>
          </cell>
          <cell r="E520">
            <v>4</v>
          </cell>
        </row>
        <row r="521">
          <cell r="B521" t="str">
            <v>mu慕4</v>
          </cell>
          <cell r="C521" t="str">
            <v>慕</v>
          </cell>
          <cell r="D521" t="str">
            <v>mu</v>
          </cell>
          <cell r="E521">
            <v>4</v>
          </cell>
        </row>
        <row r="522">
          <cell r="B522" t="str">
            <v>mu幕4</v>
          </cell>
          <cell r="C522" t="str">
            <v>幕</v>
          </cell>
          <cell r="D522" t="str">
            <v>mu</v>
          </cell>
          <cell r="E522">
            <v>4</v>
          </cell>
        </row>
        <row r="523">
          <cell r="B523" t="str">
            <v>mu沐4</v>
          </cell>
          <cell r="C523" t="str">
            <v>沐</v>
          </cell>
          <cell r="D523" t="str">
            <v>mu</v>
          </cell>
          <cell r="E523">
            <v>4</v>
          </cell>
        </row>
        <row r="524">
          <cell r="B524" t="str">
            <v>fa发1</v>
          </cell>
          <cell r="C524" t="str">
            <v>发</v>
          </cell>
          <cell r="D524" t="str">
            <v>fa</v>
          </cell>
          <cell r="E524">
            <v>1</v>
          </cell>
        </row>
        <row r="525">
          <cell r="B525" t="str">
            <v>fan翻1</v>
          </cell>
          <cell r="C525" t="str">
            <v>翻</v>
          </cell>
          <cell r="D525" t="str">
            <v>fan</v>
          </cell>
          <cell r="E525">
            <v>1</v>
          </cell>
        </row>
        <row r="526">
          <cell r="B526" t="str">
            <v>fan番1</v>
          </cell>
          <cell r="C526" t="str">
            <v>番</v>
          </cell>
          <cell r="D526" t="str">
            <v>fan</v>
          </cell>
          <cell r="E526">
            <v>1</v>
          </cell>
        </row>
        <row r="527">
          <cell r="B527" t="str">
            <v>fang芳1</v>
          </cell>
          <cell r="C527" t="str">
            <v>芳</v>
          </cell>
          <cell r="D527" t="str">
            <v>fang</v>
          </cell>
          <cell r="E527">
            <v>1</v>
          </cell>
        </row>
        <row r="528">
          <cell r="B528" t="str">
            <v>fang方1</v>
          </cell>
          <cell r="C528" t="str">
            <v>方</v>
          </cell>
          <cell r="D528" t="str">
            <v>fang</v>
          </cell>
          <cell r="E528">
            <v>1</v>
          </cell>
        </row>
        <row r="529">
          <cell r="B529" t="str">
            <v>fei妃1</v>
          </cell>
          <cell r="C529" t="str">
            <v>妃</v>
          </cell>
          <cell r="D529" t="str">
            <v>fei</v>
          </cell>
          <cell r="E529">
            <v>1</v>
          </cell>
        </row>
        <row r="530">
          <cell r="B530" t="str">
            <v>fei非1</v>
          </cell>
          <cell r="C530" t="str">
            <v>非</v>
          </cell>
          <cell r="D530" t="str">
            <v>fei</v>
          </cell>
          <cell r="E530">
            <v>1</v>
          </cell>
        </row>
        <row r="531">
          <cell r="B531" t="str">
            <v>fei飞1</v>
          </cell>
          <cell r="C531" t="str">
            <v>飞</v>
          </cell>
          <cell r="D531" t="str">
            <v>fei</v>
          </cell>
          <cell r="E531">
            <v>1</v>
          </cell>
        </row>
        <row r="532">
          <cell r="B532" t="str">
            <v>fen氛1</v>
          </cell>
          <cell r="C532" t="str">
            <v>氛</v>
          </cell>
          <cell r="D532" t="str">
            <v>fen</v>
          </cell>
          <cell r="E532">
            <v>1</v>
          </cell>
        </row>
        <row r="533">
          <cell r="B533" t="str">
            <v>fen分1</v>
          </cell>
          <cell r="C533" t="str">
            <v>分</v>
          </cell>
          <cell r="D533" t="str">
            <v>fen</v>
          </cell>
          <cell r="E533">
            <v>1</v>
          </cell>
        </row>
        <row r="534">
          <cell r="B534" t="str">
            <v>feng峰1</v>
          </cell>
          <cell r="C534" t="str">
            <v>峰</v>
          </cell>
          <cell r="D534" t="str">
            <v>feng</v>
          </cell>
          <cell r="E534">
            <v>1</v>
          </cell>
        </row>
        <row r="535">
          <cell r="B535" t="str">
            <v>feng丰1</v>
          </cell>
          <cell r="C535" t="str">
            <v>丰</v>
          </cell>
          <cell r="D535" t="str">
            <v>feng</v>
          </cell>
          <cell r="E535">
            <v>1</v>
          </cell>
        </row>
        <row r="536">
          <cell r="B536" t="str">
            <v>feng风1</v>
          </cell>
          <cell r="C536" t="str">
            <v>风</v>
          </cell>
          <cell r="D536" t="str">
            <v>feng</v>
          </cell>
          <cell r="E536">
            <v>1</v>
          </cell>
        </row>
        <row r="537">
          <cell r="B537" t="str">
            <v>feng封1</v>
          </cell>
          <cell r="C537" t="str">
            <v>封</v>
          </cell>
          <cell r="D537" t="str">
            <v>feng</v>
          </cell>
          <cell r="E537">
            <v>1</v>
          </cell>
        </row>
        <row r="538">
          <cell r="B538" t="str">
            <v>feng蜂1</v>
          </cell>
          <cell r="C538" t="str">
            <v>蜂</v>
          </cell>
          <cell r="D538" t="str">
            <v>feng</v>
          </cell>
          <cell r="E538">
            <v>1</v>
          </cell>
        </row>
        <row r="539">
          <cell r="B539" t="str">
            <v>fu夫1</v>
          </cell>
          <cell r="C539" t="str">
            <v>夫</v>
          </cell>
          <cell r="D539" t="str">
            <v>fu</v>
          </cell>
          <cell r="E539">
            <v>1</v>
          </cell>
        </row>
        <row r="540">
          <cell r="B540" t="str">
            <v>fu傅1</v>
          </cell>
          <cell r="C540" t="str">
            <v>傅</v>
          </cell>
          <cell r="D540" t="str">
            <v>fu</v>
          </cell>
          <cell r="E540">
            <v>1</v>
          </cell>
        </row>
        <row r="541">
          <cell r="B541" t="str">
            <v>fu肤1</v>
          </cell>
          <cell r="C541" t="str">
            <v>肤</v>
          </cell>
          <cell r="D541" t="str">
            <v>fu</v>
          </cell>
          <cell r="E541">
            <v>1</v>
          </cell>
        </row>
        <row r="542">
          <cell r="B542" t="str">
            <v>fa乏2</v>
          </cell>
          <cell r="C542" t="str">
            <v>乏</v>
          </cell>
          <cell r="D542" t="str">
            <v>fa</v>
          </cell>
          <cell r="E542">
            <v>2</v>
          </cell>
        </row>
        <row r="543">
          <cell r="B543" t="str">
            <v>fa罚2</v>
          </cell>
          <cell r="C543" t="str">
            <v>罚</v>
          </cell>
          <cell r="D543" t="str">
            <v>fa</v>
          </cell>
          <cell r="E543">
            <v>2</v>
          </cell>
        </row>
        <row r="544">
          <cell r="B544" t="str">
            <v>fan凡2</v>
          </cell>
          <cell r="C544" t="str">
            <v>凡</v>
          </cell>
          <cell r="D544" t="str">
            <v>fan</v>
          </cell>
          <cell r="E544">
            <v>2</v>
          </cell>
        </row>
        <row r="545">
          <cell r="B545" t="str">
            <v>fan烦2</v>
          </cell>
          <cell r="C545" t="str">
            <v>烦</v>
          </cell>
          <cell r="D545" t="str">
            <v>fan</v>
          </cell>
          <cell r="E545">
            <v>2</v>
          </cell>
        </row>
        <row r="546">
          <cell r="B546" t="str">
            <v>fan繁2</v>
          </cell>
          <cell r="C546" t="str">
            <v>繁</v>
          </cell>
          <cell r="D546" t="str">
            <v>fan</v>
          </cell>
          <cell r="E546">
            <v>2</v>
          </cell>
        </row>
        <row r="547">
          <cell r="B547" t="str">
            <v>fang房2</v>
          </cell>
          <cell r="C547" t="str">
            <v>房</v>
          </cell>
          <cell r="D547" t="str">
            <v>fang</v>
          </cell>
          <cell r="E547">
            <v>2</v>
          </cell>
        </row>
        <row r="548">
          <cell r="B548" t="str">
            <v>fang妨2</v>
          </cell>
          <cell r="C548" t="str">
            <v>妨</v>
          </cell>
          <cell r="D548" t="str">
            <v>fang</v>
          </cell>
          <cell r="E548">
            <v>2</v>
          </cell>
        </row>
        <row r="549">
          <cell r="B549" t="str">
            <v>fang防2</v>
          </cell>
          <cell r="C549" t="str">
            <v>防</v>
          </cell>
          <cell r="D549" t="str">
            <v>fang</v>
          </cell>
          <cell r="E549">
            <v>2</v>
          </cell>
        </row>
        <row r="550">
          <cell r="B550" t="str">
            <v>fo佛2</v>
          </cell>
          <cell r="C550" t="str">
            <v>佛</v>
          </cell>
          <cell r="D550" t="str">
            <v>fo</v>
          </cell>
          <cell r="E550">
            <v>2</v>
          </cell>
        </row>
        <row r="551">
          <cell r="B551" t="str">
            <v>fei肥2</v>
          </cell>
          <cell r="C551" t="str">
            <v>肥</v>
          </cell>
          <cell r="D551" t="str">
            <v>fei</v>
          </cell>
          <cell r="E551">
            <v>2</v>
          </cell>
        </row>
        <row r="552">
          <cell r="B552" t="str">
            <v>fen焚2</v>
          </cell>
          <cell r="C552" t="str">
            <v>焚</v>
          </cell>
          <cell r="D552" t="str">
            <v>fen</v>
          </cell>
          <cell r="E552">
            <v>2</v>
          </cell>
        </row>
        <row r="553">
          <cell r="B553" t="str">
            <v>feng逢2</v>
          </cell>
          <cell r="C553" t="str">
            <v>逢</v>
          </cell>
          <cell r="D553" t="str">
            <v>feng</v>
          </cell>
          <cell r="E553">
            <v>2</v>
          </cell>
        </row>
        <row r="554">
          <cell r="B554" t="str">
            <v>feng缝2</v>
          </cell>
          <cell r="C554" t="str">
            <v>缝</v>
          </cell>
          <cell r="D554" t="str">
            <v>feng</v>
          </cell>
          <cell r="E554">
            <v>2</v>
          </cell>
        </row>
        <row r="555">
          <cell r="B555" t="str">
            <v>fu浮2</v>
          </cell>
          <cell r="C555" t="str">
            <v>浮</v>
          </cell>
          <cell r="D555" t="str">
            <v>fu</v>
          </cell>
          <cell r="E555">
            <v>2</v>
          </cell>
        </row>
        <row r="556">
          <cell r="B556" t="str">
            <v>fu福2</v>
          </cell>
          <cell r="C556" t="str">
            <v>福</v>
          </cell>
          <cell r="D556" t="str">
            <v>fu</v>
          </cell>
          <cell r="E556">
            <v>2</v>
          </cell>
        </row>
        <row r="557">
          <cell r="B557" t="str">
            <v>fu符2</v>
          </cell>
          <cell r="C557" t="str">
            <v>符</v>
          </cell>
          <cell r="D557" t="str">
            <v>fu</v>
          </cell>
          <cell r="E557">
            <v>2</v>
          </cell>
        </row>
        <row r="558">
          <cell r="B558" t="str">
            <v>fu服2</v>
          </cell>
          <cell r="C558" t="str">
            <v>服</v>
          </cell>
          <cell r="D558" t="str">
            <v>fu</v>
          </cell>
          <cell r="E558">
            <v>2</v>
          </cell>
        </row>
        <row r="559">
          <cell r="B559" t="str">
            <v>fu扶2</v>
          </cell>
          <cell r="C559" t="str">
            <v>扶</v>
          </cell>
          <cell r="D559" t="str">
            <v>fu</v>
          </cell>
          <cell r="E559">
            <v>2</v>
          </cell>
        </row>
        <row r="560">
          <cell r="B560" t="str">
            <v>fa法3</v>
          </cell>
          <cell r="C560" t="str">
            <v>法</v>
          </cell>
          <cell r="D560" t="str">
            <v>fa</v>
          </cell>
          <cell r="E560">
            <v>3</v>
          </cell>
        </row>
        <row r="561">
          <cell r="B561" t="str">
            <v>fan反3</v>
          </cell>
          <cell r="C561" t="str">
            <v>反</v>
          </cell>
          <cell r="D561" t="str">
            <v>fan</v>
          </cell>
          <cell r="E561">
            <v>3</v>
          </cell>
        </row>
        <row r="562">
          <cell r="B562" t="str">
            <v>fan返3</v>
          </cell>
          <cell r="C562" t="str">
            <v>返</v>
          </cell>
          <cell r="D562" t="str">
            <v>fan</v>
          </cell>
          <cell r="E562">
            <v>3</v>
          </cell>
        </row>
        <row r="563">
          <cell r="B563" t="str">
            <v>fang访3</v>
          </cell>
          <cell r="C563" t="str">
            <v>访</v>
          </cell>
          <cell r="D563" t="str">
            <v>fang</v>
          </cell>
          <cell r="E563">
            <v>3</v>
          </cell>
        </row>
        <row r="564">
          <cell r="B564" t="str">
            <v>fang纺3</v>
          </cell>
          <cell r="C564" t="str">
            <v>纺</v>
          </cell>
          <cell r="D564" t="str">
            <v>fang</v>
          </cell>
          <cell r="E564">
            <v>3</v>
          </cell>
        </row>
        <row r="565">
          <cell r="B565" t="str">
            <v>fang仿3</v>
          </cell>
          <cell r="C565" t="str">
            <v>仿</v>
          </cell>
          <cell r="D565" t="str">
            <v>fang</v>
          </cell>
          <cell r="E565">
            <v>3</v>
          </cell>
        </row>
        <row r="566">
          <cell r="B566" t="str">
            <v>fou否3</v>
          </cell>
          <cell r="C566" t="str">
            <v>否</v>
          </cell>
          <cell r="D566" t="str">
            <v>fou</v>
          </cell>
          <cell r="E566">
            <v>3</v>
          </cell>
        </row>
        <row r="567">
          <cell r="B567" t="str">
            <v>fen粉3</v>
          </cell>
          <cell r="C567" t="str">
            <v>粉</v>
          </cell>
          <cell r="D567" t="str">
            <v>fen</v>
          </cell>
          <cell r="E567">
            <v>3</v>
          </cell>
        </row>
        <row r="568">
          <cell r="B568" t="str">
            <v>fu腐3</v>
          </cell>
          <cell r="C568" t="str">
            <v>腐</v>
          </cell>
          <cell r="D568" t="str">
            <v>fu</v>
          </cell>
          <cell r="E568">
            <v>3</v>
          </cell>
        </row>
        <row r="569">
          <cell r="B569" t="str">
            <v>fu府3</v>
          </cell>
          <cell r="C569" t="str">
            <v>府</v>
          </cell>
          <cell r="D569" t="str">
            <v>fu</v>
          </cell>
          <cell r="E569">
            <v>3</v>
          </cell>
        </row>
        <row r="570">
          <cell r="B570" t="str">
            <v>fu俯3</v>
          </cell>
          <cell r="C570" t="str">
            <v>俯</v>
          </cell>
          <cell r="D570" t="str">
            <v>fu</v>
          </cell>
          <cell r="E570">
            <v>3</v>
          </cell>
        </row>
        <row r="571">
          <cell r="B571" t="str">
            <v>fu辅3</v>
          </cell>
          <cell r="C571" t="str">
            <v>辅</v>
          </cell>
          <cell r="D571" t="str">
            <v>fu</v>
          </cell>
          <cell r="E571">
            <v>3</v>
          </cell>
        </row>
        <row r="572">
          <cell r="B572" t="str">
            <v>fa发4</v>
          </cell>
          <cell r="C572" t="str">
            <v>发</v>
          </cell>
          <cell r="D572" t="str">
            <v>fa</v>
          </cell>
          <cell r="E572">
            <v>4</v>
          </cell>
        </row>
        <row r="573">
          <cell r="B573" t="str">
            <v>fan范4</v>
          </cell>
          <cell r="C573" t="str">
            <v>范</v>
          </cell>
          <cell r="D573" t="str">
            <v>fan</v>
          </cell>
          <cell r="E573">
            <v>4</v>
          </cell>
        </row>
        <row r="574">
          <cell r="B574" t="str">
            <v>fan犯4</v>
          </cell>
          <cell r="C574" t="str">
            <v>犯</v>
          </cell>
          <cell r="D574" t="str">
            <v>fan</v>
          </cell>
          <cell r="E574">
            <v>4</v>
          </cell>
        </row>
        <row r="575">
          <cell r="B575" t="str">
            <v>fan饭4</v>
          </cell>
          <cell r="C575" t="str">
            <v>饭</v>
          </cell>
          <cell r="D575" t="str">
            <v>fan</v>
          </cell>
          <cell r="E575">
            <v>4</v>
          </cell>
        </row>
        <row r="576">
          <cell r="B576" t="str">
            <v>fang放4</v>
          </cell>
          <cell r="C576" t="str">
            <v>放</v>
          </cell>
          <cell r="D576" t="str">
            <v>fang</v>
          </cell>
          <cell r="E576">
            <v>4</v>
          </cell>
        </row>
        <row r="577">
          <cell r="B577" t="str">
            <v>fei废4</v>
          </cell>
          <cell r="C577" t="str">
            <v>废</v>
          </cell>
          <cell r="D577" t="str">
            <v>fei</v>
          </cell>
          <cell r="E577">
            <v>4</v>
          </cell>
        </row>
        <row r="578">
          <cell r="B578" t="str">
            <v>fei肺4</v>
          </cell>
          <cell r="C578" t="str">
            <v>肺</v>
          </cell>
          <cell r="D578" t="str">
            <v>fei</v>
          </cell>
          <cell r="E578">
            <v>4</v>
          </cell>
        </row>
        <row r="579">
          <cell r="B579" t="str">
            <v>fei费4</v>
          </cell>
          <cell r="C579" t="str">
            <v>费</v>
          </cell>
          <cell r="D579" t="str">
            <v>fei</v>
          </cell>
          <cell r="E579">
            <v>4</v>
          </cell>
        </row>
        <row r="580">
          <cell r="B580" t="str">
            <v>fen奋4</v>
          </cell>
          <cell r="C580" t="str">
            <v>奋</v>
          </cell>
          <cell r="D580" t="str">
            <v>fen</v>
          </cell>
          <cell r="E580">
            <v>4</v>
          </cell>
        </row>
        <row r="581">
          <cell r="B581" t="str">
            <v>fen粪4</v>
          </cell>
          <cell r="C581" t="str">
            <v>粪</v>
          </cell>
          <cell r="D581" t="str">
            <v>fen</v>
          </cell>
          <cell r="E581">
            <v>4</v>
          </cell>
        </row>
        <row r="582">
          <cell r="B582" t="str">
            <v>fen份4</v>
          </cell>
          <cell r="C582" t="str">
            <v>份</v>
          </cell>
          <cell r="D582" t="str">
            <v>fen</v>
          </cell>
          <cell r="E582">
            <v>4</v>
          </cell>
        </row>
        <row r="583">
          <cell r="B583" t="str">
            <v>fen分4</v>
          </cell>
          <cell r="C583" t="str">
            <v>分</v>
          </cell>
          <cell r="D583" t="str">
            <v>fen</v>
          </cell>
          <cell r="E583">
            <v>4</v>
          </cell>
        </row>
        <row r="584">
          <cell r="B584" t="str">
            <v>feng凤4</v>
          </cell>
          <cell r="C584" t="str">
            <v>凤</v>
          </cell>
          <cell r="D584" t="str">
            <v>feng</v>
          </cell>
          <cell r="E584">
            <v>4</v>
          </cell>
        </row>
        <row r="585">
          <cell r="B585" t="str">
            <v>feng奉4</v>
          </cell>
          <cell r="C585" t="str">
            <v>奉</v>
          </cell>
          <cell r="D585" t="str">
            <v>feng</v>
          </cell>
          <cell r="E585">
            <v>4</v>
          </cell>
        </row>
        <row r="586">
          <cell r="B586" t="str">
            <v>fu覆4</v>
          </cell>
          <cell r="C586" t="str">
            <v>覆</v>
          </cell>
          <cell r="D586" t="str">
            <v>fu</v>
          </cell>
          <cell r="E586">
            <v>4</v>
          </cell>
        </row>
        <row r="587">
          <cell r="B587" t="str">
            <v>fu妇4</v>
          </cell>
          <cell r="C587" t="str">
            <v>妇</v>
          </cell>
          <cell r="D587" t="str">
            <v>fu</v>
          </cell>
          <cell r="E587">
            <v>4</v>
          </cell>
        </row>
        <row r="588">
          <cell r="B588" t="str">
            <v>fu负4</v>
          </cell>
          <cell r="C588" t="str">
            <v>负</v>
          </cell>
          <cell r="D588" t="str">
            <v>fu</v>
          </cell>
          <cell r="E588">
            <v>4</v>
          </cell>
        </row>
        <row r="589">
          <cell r="B589" t="str">
            <v>fu父4</v>
          </cell>
          <cell r="C589" t="str">
            <v>父</v>
          </cell>
          <cell r="D589" t="str">
            <v>fu</v>
          </cell>
          <cell r="E589">
            <v>4</v>
          </cell>
        </row>
        <row r="590">
          <cell r="B590" t="str">
            <v>fu富4</v>
          </cell>
          <cell r="C590" t="str">
            <v>富</v>
          </cell>
          <cell r="D590" t="str">
            <v>fu</v>
          </cell>
          <cell r="E590">
            <v>4</v>
          </cell>
        </row>
        <row r="591">
          <cell r="B591" t="str">
            <v>fu附4</v>
          </cell>
          <cell r="C591" t="str">
            <v>附</v>
          </cell>
          <cell r="D591" t="str">
            <v>fu</v>
          </cell>
          <cell r="E591">
            <v>4</v>
          </cell>
        </row>
        <row r="592">
          <cell r="B592" t="str">
            <v>fu付4</v>
          </cell>
          <cell r="C592" t="str">
            <v>付</v>
          </cell>
          <cell r="D592" t="str">
            <v>fu</v>
          </cell>
          <cell r="E592">
            <v>4</v>
          </cell>
        </row>
        <row r="593">
          <cell r="B593" t="str">
            <v>fu复4</v>
          </cell>
          <cell r="C593" t="str">
            <v>复</v>
          </cell>
          <cell r="D593" t="str">
            <v>fu</v>
          </cell>
          <cell r="E593">
            <v>4</v>
          </cell>
        </row>
        <row r="594">
          <cell r="B594" t="str">
            <v>fu腹4</v>
          </cell>
          <cell r="C594" t="str">
            <v>腹</v>
          </cell>
          <cell r="D594" t="str">
            <v>fu</v>
          </cell>
          <cell r="E594">
            <v>4</v>
          </cell>
        </row>
        <row r="595">
          <cell r="B595" t="str">
            <v>fu副4</v>
          </cell>
          <cell r="C595" t="str">
            <v>副</v>
          </cell>
          <cell r="D595" t="str">
            <v>fu</v>
          </cell>
          <cell r="E595">
            <v>4</v>
          </cell>
        </row>
        <row r="596">
          <cell r="B596" t="str">
            <v>da搭1</v>
          </cell>
          <cell r="C596" t="str">
            <v>搭</v>
          </cell>
          <cell r="D596" t="str">
            <v>da</v>
          </cell>
          <cell r="E596">
            <v>1</v>
          </cell>
        </row>
        <row r="597">
          <cell r="B597" t="str">
            <v>dai呆1</v>
          </cell>
          <cell r="C597" t="str">
            <v>呆</v>
          </cell>
          <cell r="D597" t="str">
            <v>dai</v>
          </cell>
          <cell r="E597">
            <v>1</v>
          </cell>
        </row>
        <row r="598">
          <cell r="B598" t="str">
            <v>dai待1</v>
          </cell>
          <cell r="C598" t="str">
            <v>待</v>
          </cell>
          <cell r="D598" t="str">
            <v>dai</v>
          </cell>
          <cell r="E598">
            <v>1</v>
          </cell>
        </row>
        <row r="599">
          <cell r="B599" t="str">
            <v>dan耽1</v>
          </cell>
          <cell r="C599" t="str">
            <v>耽</v>
          </cell>
          <cell r="D599" t="str">
            <v>dan</v>
          </cell>
          <cell r="E599">
            <v>1</v>
          </cell>
        </row>
        <row r="600">
          <cell r="B600" t="str">
            <v>dan担1</v>
          </cell>
          <cell r="C600" t="str">
            <v>担</v>
          </cell>
          <cell r="D600" t="str">
            <v>dan</v>
          </cell>
          <cell r="E600">
            <v>1</v>
          </cell>
        </row>
        <row r="601">
          <cell r="B601" t="str">
            <v>dan单1</v>
          </cell>
          <cell r="C601" t="str">
            <v>单</v>
          </cell>
          <cell r="D601" t="str">
            <v>dan</v>
          </cell>
          <cell r="E601">
            <v>1</v>
          </cell>
        </row>
        <row r="602">
          <cell r="B602" t="str">
            <v>dao叨1</v>
          </cell>
          <cell r="C602" t="str">
            <v>叨</v>
          </cell>
          <cell r="D602" t="str">
            <v>dao</v>
          </cell>
          <cell r="E602">
            <v>1</v>
          </cell>
        </row>
        <row r="603">
          <cell r="B603" t="str">
            <v>dao刀1</v>
          </cell>
          <cell r="C603" t="str">
            <v>刀</v>
          </cell>
          <cell r="D603" t="str">
            <v>dao</v>
          </cell>
          <cell r="E603">
            <v>1</v>
          </cell>
        </row>
        <row r="604">
          <cell r="B604" t="str">
            <v>dang当1</v>
          </cell>
          <cell r="C604" t="str">
            <v>当</v>
          </cell>
          <cell r="D604" t="str">
            <v>dang</v>
          </cell>
          <cell r="E604">
            <v>1</v>
          </cell>
        </row>
        <row r="605">
          <cell r="B605" t="str">
            <v>dou兜1</v>
          </cell>
          <cell r="C605" t="str">
            <v>兜</v>
          </cell>
          <cell r="D605" t="str">
            <v>dou</v>
          </cell>
          <cell r="E605">
            <v>1</v>
          </cell>
        </row>
        <row r="606">
          <cell r="B606" t="str">
            <v>dou都1</v>
          </cell>
          <cell r="C606" t="str">
            <v>都</v>
          </cell>
          <cell r="D606" t="str">
            <v>dou</v>
          </cell>
          <cell r="E606">
            <v>1</v>
          </cell>
        </row>
        <row r="607">
          <cell r="B607" t="str">
            <v>dong冬1</v>
          </cell>
          <cell r="C607" t="str">
            <v>冬</v>
          </cell>
          <cell r="D607" t="str">
            <v>dong</v>
          </cell>
          <cell r="E607">
            <v>1</v>
          </cell>
        </row>
        <row r="608">
          <cell r="B608" t="str">
            <v>dong东1</v>
          </cell>
          <cell r="C608" t="str">
            <v>东</v>
          </cell>
          <cell r="D608" t="str">
            <v>dong</v>
          </cell>
          <cell r="E608">
            <v>1</v>
          </cell>
        </row>
        <row r="609">
          <cell r="B609" t="str">
            <v>deng灯1</v>
          </cell>
          <cell r="C609" t="str">
            <v>灯</v>
          </cell>
          <cell r="D609" t="str">
            <v>deng</v>
          </cell>
          <cell r="E609">
            <v>1</v>
          </cell>
        </row>
        <row r="610">
          <cell r="B610" t="str">
            <v>deng登1</v>
          </cell>
          <cell r="C610" t="str">
            <v>登</v>
          </cell>
          <cell r="D610" t="str">
            <v>deng</v>
          </cell>
          <cell r="E610">
            <v>1</v>
          </cell>
        </row>
        <row r="611">
          <cell r="B611" t="str">
            <v>di低1</v>
          </cell>
          <cell r="C611" t="str">
            <v>低</v>
          </cell>
          <cell r="D611" t="str">
            <v>di</v>
          </cell>
          <cell r="E611">
            <v>1</v>
          </cell>
        </row>
        <row r="612">
          <cell r="B612" t="str">
            <v>di堤1</v>
          </cell>
          <cell r="C612" t="str">
            <v>堤</v>
          </cell>
          <cell r="D612" t="str">
            <v>di</v>
          </cell>
          <cell r="E612">
            <v>1</v>
          </cell>
        </row>
        <row r="613">
          <cell r="B613" t="str">
            <v>di滴1</v>
          </cell>
          <cell r="C613" t="str">
            <v>滴</v>
          </cell>
          <cell r="D613" t="str">
            <v>di</v>
          </cell>
          <cell r="E613">
            <v>1</v>
          </cell>
        </row>
        <row r="614">
          <cell r="B614" t="str">
            <v>die跌1</v>
          </cell>
          <cell r="C614" t="str">
            <v>跌</v>
          </cell>
          <cell r="D614" t="str">
            <v>die</v>
          </cell>
          <cell r="E614">
            <v>1</v>
          </cell>
        </row>
        <row r="615">
          <cell r="B615" t="str">
            <v>dian颠1</v>
          </cell>
          <cell r="C615" t="str">
            <v>颠</v>
          </cell>
          <cell r="D615" t="str">
            <v>dian</v>
          </cell>
          <cell r="E615">
            <v>1</v>
          </cell>
        </row>
        <row r="616">
          <cell r="B616" t="str">
            <v>diu丢1</v>
          </cell>
          <cell r="C616" t="str">
            <v>丢</v>
          </cell>
          <cell r="D616" t="str">
            <v>diu</v>
          </cell>
          <cell r="E616">
            <v>1</v>
          </cell>
        </row>
        <row r="617">
          <cell r="B617" t="str">
            <v>ding丁1</v>
          </cell>
          <cell r="C617" t="str">
            <v>丁</v>
          </cell>
          <cell r="D617" t="str">
            <v>ding</v>
          </cell>
          <cell r="E617">
            <v>1</v>
          </cell>
        </row>
        <row r="618">
          <cell r="B618" t="str">
            <v>du都1</v>
          </cell>
          <cell r="C618" t="str">
            <v>都</v>
          </cell>
          <cell r="D618" t="str">
            <v>du</v>
          </cell>
          <cell r="E618">
            <v>1</v>
          </cell>
        </row>
        <row r="619">
          <cell r="B619" t="str">
            <v>du督1</v>
          </cell>
          <cell r="C619" t="str">
            <v>督</v>
          </cell>
          <cell r="D619" t="str">
            <v>du</v>
          </cell>
          <cell r="E619">
            <v>1</v>
          </cell>
        </row>
        <row r="620">
          <cell r="B620" t="str">
            <v>duo多1</v>
          </cell>
          <cell r="C620" t="str">
            <v>多</v>
          </cell>
          <cell r="D620" t="str">
            <v>duo</v>
          </cell>
          <cell r="E620">
            <v>1</v>
          </cell>
        </row>
        <row r="621">
          <cell r="B621" t="str">
            <v>duan端1</v>
          </cell>
          <cell r="C621" t="str">
            <v>端</v>
          </cell>
          <cell r="D621" t="str">
            <v>duan</v>
          </cell>
          <cell r="E621">
            <v>1</v>
          </cell>
        </row>
        <row r="622">
          <cell r="B622" t="str">
            <v>dui堆1</v>
          </cell>
          <cell r="C622" t="str">
            <v>堆</v>
          </cell>
          <cell r="D622" t="str">
            <v>dui</v>
          </cell>
          <cell r="E622">
            <v>1</v>
          </cell>
        </row>
        <row r="623">
          <cell r="B623" t="str">
            <v>dun吨1</v>
          </cell>
          <cell r="C623" t="str">
            <v>吨</v>
          </cell>
          <cell r="D623" t="str">
            <v>dun</v>
          </cell>
          <cell r="E623">
            <v>1</v>
          </cell>
        </row>
        <row r="624">
          <cell r="B624" t="str">
            <v>da答2</v>
          </cell>
          <cell r="C624" t="str">
            <v>答</v>
          </cell>
          <cell r="D624" t="str">
            <v>da</v>
          </cell>
          <cell r="E624">
            <v>2</v>
          </cell>
        </row>
        <row r="625">
          <cell r="B625" t="str">
            <v>da达2</v>
          </cell>
          <cell r="C625" t="str">
            <v>达</v>
          </cell>
          <cell r="D625" t="str">
            <v>da</v>
          </cell>
          <cell r="E625">
            <v>2</v>
          </cell>
        </row>
        <row r="626">
          <cell r="B626" t="str">
            <v>de德2</v>
          </cell>
          <cell r="C626" t="str">
            <v>德</v>
          </cell>
          <cell r="D626" t="str">
            <v>de</v>
          </cell>
          <cell r="E626">
            <v>2</v>
          </cell>
        </row>
        <row r="627">
          <cell r="B627" t="str">
            <v>de得2</v>
          </cell>
          <cell r="C627" t="str">
            <v>得</v>
          </cell>
          <cell r="D627" t="str">
            <v>de</v>
          </cell>
          <cell r="E627">
            <v>2</v>
          </cell>
        </row>
        <row r="628">
          <cell r="B628" t="str">
            <v>di的2</v>
          </cell>
          <cell r="C628" t="str">
            <v>的</v>
          </cell>
          <cell r="D628" t="str">
            <v>di</v>
          </cell>
          <cell r="E628">
            <v>2</v>
          </cell>
        </row>
        <row r="629">
          <cell r="B629" t="str">
            <v>die叠2</v>
          </cell>
          <cell r="C629" t="str">
            <v>叠</v>
          </cell>
          <cell r="D629" t="str">
            <v>die</v>
          </cell>
          <cell r="E629">
            <v>2</v>
          </cell>
        </row>
        <row r="630">
          <cell r="B630" t="str">
            <v>die碟2</v>
          </cell>
          <cell r="C630" t="str">
            <v>碟</v>
          </cell>
          <cell r="D630" t="str">
            <v>die</v>
          </cell>
          <cell r="E630">
            <v>2</v>
          </cell>
        </row>
        <row r="631">
          <cell r="B631" t="str">
            <v>du独2</v>
          </cell>
          <cell r="C631" t="str">
            <v>独</v>
          </cell>
          <cell r="D631" t="str">
            <v>du</v>
          </cell>
          <cell r="E631">
            <v>2</v>
          </cell>
        </row>
        <row r="632">
          <cell r="B632" t="str">
            <v>du读2</v>
          </cell>
          <cell r="C632" t="str">
            <v>读</v>
          </cell>
          <cell r="D632" t="str">
            <v>du</v>
          </cell>
          <cell r="E632">
            <v>2</v>
          </cell>
        </row>
        <row r="633">
          <cell r="B633" t="str">
            <v>du毒2</v>
          </cell>
          <cell r="C633" t="str">
            <v>毒</v>
          </cell>
          <cell r="D633" t="str">
            <v>du</v>
          </cell>
          <cell r="E633">
            <v>2</v>
          </cell>
        </row>
        <row r="634">
          <cell r="B634" t="str">
            <v>duo夺2</v>
          </cell>
          <cell r="C634" t="str">
            <v>夺</v>
          </cell>
          <cell r="D634" t="str">
            <v>duo</v>
          </cell>
          <cell r="E634">
            <v>2</v>
          </cell>
        </row>
        <row r="635">
          <cell r="B635" t="str">
            <v>da打3</v>
          </cell>
          <cell r="C635" t="str">
            <v>打</v>
          </cell>
          <cell r="D635" t="str">
            <v>da</v>
          </cell>
          <cell r="E635">
            <v>3</v>
          </cell>
        </row>
        <row r="636">
          <cell r="B636" t="str">
            <v>dan胆3</v>
          </cell>
          <cell r="C636" t="str">
            <v>胆</v>
          </cell>
          <cell r="D636" t="str">
            <v>dan</v>
          </cell>
          <cell r="E636">
            <v>3</v>
          </cell>
        </row>
        <row r="637">
          <cell r="B637" t="str">
            <v>dao岛3</v>
          </cell>
          <cell r="C637" t="str">
            <v>岛</v>
          </cell>
          <cell r="D637" t="str">
            <v>dao</v>
          </cell>
          <cell r="E637">
            <v>3</v>
          </cell>
        </row>
        <row r="638">
          <cell r="B638" t="str">
            <v>dao蹈3</v>
          </cell>
          <cell r="C638" t="str">
            <v>蹈</v>
          </cell>
          <cell r="D638" t="str">
            <v>dao</v>
          </cell>
          <cell r="E638">
            <v>3</v>
          </cell>
        </row>
        <row r="639">
          <cell r="B639" t="str">
            <v>dao倒3</v>
          </cell>
          <cell r="C639" t="str">
            <v>倒</v>
          </cell>
          <cell r="D639" t="str">
            <v>dao</v>
          </cell>
          <cell r="E639">
            <v>3</v>
          </cell>
        </row>
        <row r="640">
          <cell r="B640" t="str">
            <v>dao导3</v>
          </cell>
          <cell r="C640" t="str">
            <v>导</v>
          </cell>
          <cell r="D640" t="str">
            <v>dao</v>
          </cell>
          <cell r="E640">
            <v>3</v>
          </cell>
        </row>
        <row r="641">
          <cell r="B641" t="str">
            <v>dou陡3</v>
          </cell>
          <cell r="C641" t="str">
            <v>陡</v>
          </cell>
          <cell r="D641" t="str">
            <v>dou</v>
          </cell>
          <cell r="E641">
            <v>3</v>
          </cell>
        </row>
        <row r="642">
          <cell r="B642" t="str">
            <v>dou抖3</v>
          </cell>
          <cell r="C642" t="str">
            <v>抖</v>
          </cell>
          <cell r="D642" t="str">
            <v>dou</v>
          </cell>
          <cell r="E642">
            <v>3</v>
          </cell>
        </row>
        <row r="643">
          <cell r="B643" t="str">
            <v>dong懂3</v>
          </cell>
          <cell r="C643" t="str">
            <v>懂</v>
          </cell>
          <cell r="D643" t="str">
            <v>dong</v>
          </cell>
          <cell r="E643">
            <v>3</v>
          </cell>
        </row>
        <row r="644">
          <cell r="B644" t="str">
            <v>dei得3</v>
          </cell>
          <cell r="C644" t="str">
            <v>得</v>
          </cell>
          <cell r="D644" t="str">
            <v>dei</v>
          </cell>
          <cell r="E644">
            <v>3</v>
          </cell>
        </row>
        <row r="645">
          <cell r="B645" t="str">
            <v>deng等3</v>
          </cell>
          <cell r="C645" t="str">
            <v>等</v>
          </cell>
          <cell r="D645" t="str">
            <v>deng</v>
          </cell>
          <cell r="E645">
            <v>3</v>
          </cell>
        </row>
        <row r="646">
          <cell r="B646" t="str">
            <v>di底3</v>
          </cell>
          <cell r="C646" t="str">
            <v>底</v>
          </cell>
          <cell r="D646" t="str">
            <v>di</v>
          </cell>
          <cell r="E646">
            <v>3</v>
          </cell>
        </row>
        <row r="647">
          <cell r="B647" t="str">
            <v>dian典3</v>
          </cell>
          <cell r="C647" t="str">
            <v>典</v>
          </cell>
          <cell r="D647" t="str">
            <v>dian</v>
          </cell>
          <cell r="E647">
            <v>3</v>
          </cell>
        </row>
        <row r="648">
          <cell r="B648" t="str">
            <v>dian点3</v>
          </cell>
          <cell r="C648" t="str">
            <v>点</v>
          </cell>
          <cell r="D648" t="str">
            <v>dian</v>
          </cell>
          <cell r="E648">
            <v>3</v>
          </cell>
        </row>
        <row r="649">
          <cell r="B649" t="str">
            <v>ding顶3</v>
          </cell>
          <cell r="C649" t="str">
            <v>顶</v>
          </cell>
          <cell r="D649" t="str">
            <v>ding</v>
          </cell>
          <cell r="E649">
            <v>3</v>
          </cell>
        </row>
        <row r="650">
          <cell r="B650" t="str">
            <v>du赌3</v>
          </cell>
          <cell r="C650" t="str">
            <v>赌</v>
          </cell>
          <cell r="D650" t="str">
            <v>du</v>
          </cell>
          <cell r="E650">
            <v>3</v>
          </cell>
        </row>
        <row r="651">
          <cell r="B651" t="str">
            <v>du堵3</v>
          </cell>
          <cell r="C651" t="str">
            <v>堵</v>
          </cell>
          <cell r="D651" t="str">
            <v>du</v>
          </cell>
          <cell r="E651">
            <v>3</v>
          </cell>
        </row>
        <row r="652">
          <cell r="B652" t="str">
            <v>duo朵3</v>
          </cell>
          <cell r="C652" t="str">
            <v>朵</v>
          </cell>
          <cell r="D652" t="str">
            <v>duo</v>
          </cell>
          <cell r="E652">
            <v>3</v>
          </cell>
        </row>
        <row r="653">
          <cell r="B653" t="str">
            <v>duo躲3</v>
          </cell>
          <cell r="C653" t="str">
            <v>躲</v>
          </cell>
          <cell r="D653" t="str">
            <v>duo</v>
          </cell>
          <cell r="E653">
            <v>3</v>
          </cell>
        </row>
        <row r="654">
          <cell r="B654" t="str">
            <v>duan短3</v>
          </cell>
          <cell r="C654" t="str">
            <v>短</v>
          </cell>
          <cell r="D654" t="str">
            <v>duan</v>
          </cell>
          <cell r="E654">
            <v>3</v>
          </cell>
        </row>
        <row r="655">
          <cell r="B655" t="str">
            <v>dun盹3</v>
          </cell>
          <cell r="C655" t="str">
            <v>盹</v>
          </cell>
          <cell r="D655" t="str">
            <v>dun</v>
          </cell>
          <cell r="E655">
            <v>3</v>
          </cell>
        </row>
        <row r="656">
          <cell r="B656" t="str">
            <v>da大4</v>
          </cell>
          <cell r="C656" t="str">
            <v>大</v>
          </cell>
          <cell r="D656" t="str">
            <v>da</v>
          </cell>
          <cell r="E656">
            <v>4</v>
          </cell>
        </row>
        <row r="657">
          <cell r="B657" t="str">
            <v>dai贷4</v>
          </cell>
          <cell r="C657" t="str">
            <v>贷</v>
          </cell>
          <cell r="D657" t="str">
            <v>dai</v>
          </cell>
          <cell r="E657">
            <v>4</v>
          </cell>
        </row>
        <row r="658">
          <cell r="B658" t="str">
            <v>dai袋4</v>
          </cell>
          <cell r="C658" t="str">
            <v>袋</v>
          </cell>
          <cell r="D658" t="str">
            <v>dai</v>
          </cell>
          <cell r="E658">
            <v>4</v>
          </cell>
        </row>
        <row r="659">
          <cell r="B659" t="str">
            <v>dai戴4</v>
          </cell>
          <cell r="C659" t="str">
            <v>戴</v>
          </cell>
          <cell r="D659" t="str">
            <v>dai</v>
          </cell>
          <cell r="E659">
            <v>4</v>
          </cell>
        </row>
        <row r="660">
          <cell r="B660" t="str">
            <v>dai代4</v>
          </cell>
          <cell r="C660" t="str">
            <v>代</v>
          </cell>
          <cell r="D660" t="str">
            <v>dai</v>
          </cell>
          <cell r="E660">
            <v>4</v>
          </cell>
        </row>
        <row r="661">
          <cell r="B661" t="str">
            <v>dai带4</v>
          </cell>
          <cell r="C661" t="str">
            <v>带</v>
          </cell>
          <cell r="D661" t="str">
            <v>dai</v>
          </cell>
          <cell r="E661">
            <v>4</v>
          </cell>
        </row>
        <row r="662">
          <cell r="B662" t="str">
            <v>dai待4</v>
          </cell>
          <cell r="C662" t="str">
            <v>待</v>
          </cell>
          <cell r="D662" t="str">
            <v>dai</v>
          </cell>
          <cell r="E662">
            <v>4</v>
          </cell>
        </row>
        <row r="663">
          <cell r="B663" t="str">
            <v>dan但4</v>
          </cell>
          <cell r="C663" t="str">
            <v>但</v>
          </cell>
          <cell r="D663" t="str">
            <v>dan</v>
          </cell>
          <cell r="E663">
            <v>4</v>
          </cell>
        </row>
        <row r="664">
          <cell r="B664" t="str">
            <v>dan淡4</v>
          </cell>
          <cell r="C664" t="str">
            <v>淡</v>
          </cell>
          <cell r="D664" t="str">
            <v>dan</v>
          </cell>
          <cell r="E664">
            <v>4</v>
          </cell>
        </row>
        <row r="665">
          <cell r="B665" t="str">
            <v>dan蛋4</v>
          </cell>
          <cell r="C665" t="str">
            <v>蛋</v>
          </cell>
          <cell r="D665" t="str">
            <v>dan</v>
          </cell>
          <cell r="E665">
            <v>4</v>
          </cell>
        </row>
        <row r="666">
          <cell r="B666" t="str">
            <v>dan诞4</v>
          </cell>
          <cell r="C666" t="str">
            <v>诞</v>
          </cell>
          <cell r="D666" t="str">
            <v>dan</v>
          </cell>
          <cell r="E666">
            <v>4</v>
          </cell>
        </row>
        <row r="667">
          <cell r="B667" t="str">
            <v>dao道4</v>
          </cell>
          <cell r="C667" t="str">
            <v>道</v>
          </cell>
          <cell r="D667" t="str">
            <v>dao</v>
          </cell>
          <cell r="E667">
            <v>4</v>
          </cell>
        </row>
        <row r="668">
          <cell r="B668" t="str">
            <v>dao倒4</v>
          </cell>
          <cell r="C668" t="str">
            <v>倒</v>
          </cell>
          <cell r="D668" t="str">
            <v>dao</v>
          </cell>
          <cell r="E668">
            <v>4</v>
          </cell>
        </row>
        <row r="669">
          <cell r="B669" t="str">
            <v>dao到4</v>
          </cell>
          <cell r="C669" t="str">
            <v>到</v>
          </cell>
          <cell r="D669" t="str">
            <v>dao</v>
          </cell>
          <cell r="E669">
            <v>4</v>
          </cell>
        </row>
        <row r="670">
          <cell r="B670" t="str">
            <v>dang档4</v>
          </cell>
          <cell r="C670" t="str">
            <v>档</v>
          </cell>
          <cell r="D670" t="str">
            <v>dang</v>
          </cell>
          <cell r="E670">
            <v>4</v>
          </cell>
        </row>
        <row r="671">
          <cell r="B671" t="str">
            <v>dang当4</v>
          </cell>
          <cell r="C671" t="str">
            <v>当</v>
          </cell>
          <cell r="D671" t="str">
            <v>dang</v>
          </cell>
          <cell r="E671">
            <v>4</v>
          </cell>
        </row>
        <row r="672">
          <cell r="B672" t="str">
            <v>dang荡4</v>
          </cell>
          <cell r="C672" t="str">
            <v>荡</v>
          </cell>
          <cell r="D672" t="str">
            <v>dang</v>
          </cell>
          <cell r="E672">
            <v>4</v>
          </cell>
        </row>
        <row r="673">
          <cell r="B673" t="str">
            <v>dou逗4</v>
          </cell>
          <cell r="C673" t="str">
            <v>逗</v>
          </cell>
          <cell r="D673" t="str">
            <v>dou</v>
          </cell>
          <cell r="E673">
            <v>4</v>
          </cell>
        </row>
        <row r="674">
          <cell r="B674" t="str">
            <v>dou豆4</v>
          </cell>
          <cell r="C674" t="str">
            <v>豆</v>
          </cell>
          <cell r="D674" t="str">
            <v>dou</v>
          </cell>
          <cell r="E674">
            <v>4</v>
          </cell>
        </row>
        <row r="675">
          <cell r="B675" t="str">
            <v>dou斗4</v>
          </cell>
          <cell r="C675" t="str">
            <v>斗</v>
          </cell>
          <cell r="D675" t="str">
            <v>dou</v>
          </cell>
          <cell r="E675">
            <v>4</v>
          </cell>
        </row>
        <row r="676">
          <cell r="B676" t="str">
            <v>dong动4</v>
          </cell>
          <cell r="C676" t="str">
            <v>动</v>
          </cell>
          <cell r="D676" t="str">
            <v>dong</v>
          </cell>
          <cell r="E676">
            <v>4</v>
          </cell>
        </row>
        <row r="677">
          <cell r="B677" t="str">
            <v>dong冻4</v>
          </cell>
          <cell r="C677" t="str">
            <v>冻</v>
          </cell>
          <cell r="D677" t="str">
            <v>dong</v>
          </cell>
          <cell r="E677">
            <v>4</v>
          </cell>
        </row>
        <row r="678">
          <cell r="B678" t="str">
            <v>deng凳4</v>
          </cell>
          <cell r="C678" t="str">
            <v>凳</v>
          </cell>
          <cell r="D678" t="str">
            <v>deng</v>
          </cell>
          <cell r="E678">
            <v>4</v>
          </cell>
        </row>
        <row r="679">
          <cell r="B679" t="str">
            <v>di帝4</v>
          </cell>
          <cell r="C679" t="str">
            <v>帝</v>
          </cell>
          <cell r="D679" t="str">
            <v>di</v>
          </cell>
          <cell r="E679">
            <v>4</v>
          </cell>
        </row>
        <row r="680">
          <cell r="B680" t="str">
            <v>di弟4</v>
          </cell>
          <cell r="C680" t="str">
            <v>弟</v>
          </cell>
          <cell r="D680" t="str">
            <v>di</v>
          </cell>
          <cell r="E680">
            <v>4</v>
          </cell>
        </row>
        <row r="681">
          <cell r="B681" t="str">
            <v>di地4</v>
          </cell>
          <cell r="C681" t="str">
            <v>地</v>
          </cell>
          <cell r="D681" t="str">
            <v>di</v>
          </cell>
          <cell r="E681">
            <v>4</v>
          </cell>
        </row>
        <row r="682">
          <cell r="B682" t="str">
            <v>di的4</v>
          </cell>
          <cell r="C682" t="str">
            <v>的</v>
          </cell>
          <cell r="D682" t="str">
            <v>di</v>
          </cell>
          <cell r="E682">
            <v>4</v>
          </cell>
        </row>
        <row r="683">
          <cell r="B683" t="str">
            <v>di第4</v>
          </cell>
          <cell r="C683" t="str">
            <v>第</v>
          </cell>
          <cell r="D683" t="str">
            <v>di</v>
          </cell>
          <cell r="E683">
            <v>4</v>
          </cell>
        </row>
        <row r="684">
          <cell r="B684" t="str">
            <v>di递4</v>
          </cell>
          <cell r="C684" t="str">
            <v>递</v>
          </cell>
          <cell r="D684" t="str">
            <v>di</v>
          </cell>
          <cell r="E684">
            <v>4</v>
          </cell>
        </row>
        <row r="685">
          <cell r="B685" t="str">
            <v>diao调4</v>
          </cell>
          <cell r="C685" t="str">
            <v>调</v>
          </cell>
          <cell r="D685" t="str">
            <v>diao</v>
          </cell>
          <cell r="E685">
            <v>4</v>
          </cell>
        </row>
        <row r="686">
          <cell r="B686" t="str">
            <v>diao吊4</v>
          </cell>
          <cell r="C686" t="str">
            <v>吊</v>
          </cell>
          <cell r="D686" t="str">
            <v>diao</v>
          </cell>
          <cell r="E686">
            <v>4</v>
          </cell>
        </row>
        <row r="687">
          <cell r="B687" t="str">
            <v>diao钓4</v>
          </cell>
          <cell r="C687" t="str">
            <v>钓</v>
          </cell>
          <cell r="D687" t="str">
            <v>diao</v>
          </cell>
          <cell r="E687">
            <v>4</v>
          </cell>
        </row>
        <row r="688">
          <cell r="B688" t="str">
            <v>diao掉4</v>
          </cell>
          <cell r="C688" t="str">
            <v>掉</v>
          </cell>
          <cell r="D688" t="str">
            <v>diao</v>
          </cell>
          <cell r="E688">
            <v>4</v>
          </cell>
        </row>
        <row r="689">
          <cell r="B689" t="str">
            <v>dian殿4</v>
          </cell>
          <cell r="C689" t="str">
            <v>殿</v>
          </cell>
          <cell r="D689" t="str">
            <v>dian</v>
          </cell>
          <cell r="E689">
            <v>4</v>
          </cell>
        </row>
        <row r="690">
          <cell r="B690" t="str">
            <v>dian店4</v>
          </cell>
          <cell r="C690" t="str">
            <v>店</v>
          </cell>
          <cell r="D690" t="str">
            <v>dian</v>
          </cell>
          <cell r="E690">
            <v>4</v>
          </cell>
        </row>
        <row r="691">
          <cell r="B691" t="str">
            <v>dian电4</v>
          </cell>
          <cell r="C691" t="str">
            <v>电</v>
          </cell>
          <cell r="D691" t="str">
            <v>dian</v>
          </cell>
          <cell r="E691">
            <v>4</v>
          </cell>
        </row>
        <row r="692">
          <cell r="B692" t="str">
            <v>dian垫4</v>
          </cell>
          <cell r="C692" t="str">
            <v>垫</v>
          </cell>
          <cell r="D692" t="str">
            <v>dian</v>
          </cell>
          <cell r="E692">
            <v>4</v>
          </cell>
        </row>
        <row r="693">
          <cell r="B693" t="str">
            <v>ding订4</v>
          </cell>
          <cell r="C693" t="str">
            <v>订</v>
          </cell>
          <cell r="D693" t="str">
            <v>ding</v>
          </cell>
          <cell r="E693">
            <v>4</v>
          </cell>
        </row>
        <row r="694">
          <cell r="B694" t="str">
            <v>ding定4</v>
          </cell>
          <cell r="C694" t="str">
            <v>定</v>
          </cell>
          <cell r="D694" t="str">
            <v>ding</v>
          </cell>
          <cell r="E694">
            <v>4</v>
          </cell>
        </row>
        <row r="695">
          <cell r="B695" t="str">
            <v>du度4</v>
          </cell>
          <cell r="C695" t="str">
            <v>度</v>
          </cell>
          <cell r="D695" t="str">
            <v>du</v>
          </cell>
          <cell r="E695">
            <v>4</v>
          </cell>
        </row>
        <row r="696">
          <cell r="B696" t="str">
            <v>du肚4</v>
          </cell>
          <cell r="C696" t="str">
            <v>肚</v>
          </cell>
          <cell r="D696" t="str">
            <v>du</v>
          </cell>
          <cell r="E696">
            <v>4</v>
          </cell>
        </row>
        <row r="697">
          <cell r="B697" t="str">
            <v>du妒4</v>
          </cell>
          <cell r="C697" t="str">
            <v>妒</v>
          </cell>
          <cell r="D697" t="str">
            <v>du</v>
          </cell>
          <cell r="E697">
            <v>4</v>
          </cell>
        </row>
        <row r="698">
          <cell r="B698" t="str">
            <v>duo惰4</v>
          </cell>
          <cell r="C698" t="str">
            <v>惰</v>
          </cell>
          <cell r="D698" t="str">
            <v>duo</v>
          </cell>
          <cell r="E698">
            <v>4</v>
          </cell>
        </row>
        <row r="699">
          <cell r="B699" t="str">
            <v>duan段4</v>
          </cell>
          <cell r="C699" t="str">
            <v>段</v>
          </cell>
          <cell r="D699" t="str">
            <v>duan</v>
          </cell>
          <cell r="E699">
            <v>4</v>
          </cell>
        </row>
        <row r="700">
          <cell r="B700" t="str">
            <v>duan锻4</v>
          </cell>
          <cell r="C700" t="str">
            <v>锻</v>
          </cell>
          <cell r="D700" t="str">
            <v>duan</v>
          </cell>
          <cell r="E700">
            <v>4</v>
          </cell>
        </row>
        <row r="701">
          <cell r="B701" t="str">
            <v>duan断4</v>
          </cell>
          <cell r="C701" t="str">
            <v>断</v>
          </cell>
          <cell r="D701" t="str">
            <v>duan</v>
          </cell>
          <cell r="E701">
            <v>4</v>
          </cell>
        </row>
        <row r="702">
          <cell r="B702" t="str">
            <v>dui兑4</v>
          </cell>
          <cell r="C702" t="str">
            <v>兑</v>
          </cell>
          <cell r="D702" t="str">
            <v>dui</v>
          </cell>
          <cell r="E702">
            <v>4</v>
          </cell>
        </row>
        <row r="703">
          <cell r="B703" t="str">
            <v>dui队4</v>
          </cell>
          <cell r="C703" t="str">
            <v>队</v>
          </cell>
          <cell r="D703" t="str">
            <v>dui</v>
          </cell>
          <cell r="E703">
            <v>4</v>
          </cell>
        </row>
        <row r="704">
          <cell r="B704" t="str">
            <v>dui对4</v>
          </cell>
          <cell r="C704" t="str">
            <v>对</v>
          </cell>
          <cell r="D704" t="str">
            <v>dui</v>
          </cell>
          <cell r="E704">
            <v>4</v>
          </cell>
        </row>
        <row r="705">
          <cell r="B705" t="str">
            <v>dun盾4</v>
          </cell>
          <cell r="C705" t="str">
            <v>盾</v>
          </cell>
          <cell r="D705" t="str">
            <v>dun</v>
          </cell>
          <cell r="E705">
            <v>4</v>
          </cell>
        </row>
        <row r="706">
          <cell r="B706" t="str">
            <v>dun钝4</v>
          </cell>
          <cell r="C706" t="str">
            <v>钝</v>
          </cell>
          <cell r="D706" t="str">
            <v>dun</v>
          </cell>
          <cell r="E706">
            <v>4</v>
          </cell>
        </row>
        <row r="707">
          <cell r="B707" t="str">
            <v>dun顿4</v>
          </cell>
          <cell r="C707" t="str">
            <v>顿</v>
          </cell>
          <cell r="D707" t="str">
            <v>dun</v>
          </cell>
          <cell r="E707">
            <v>4</v>
          </cell>
        </row>
        <row r="708">
          <cell r="B708" t="str">
            <v>ta他1</v>
          </cell>
          <cell r="C708" t="str">
            <v>他</v>
          </cell>
          <cell r="D708" t="str">
            <v>ta</v>
          </cell>
          <cell r="E708">
            <v>1</v>
          </cell>
        </row>
        <row r="709">
          <cell r="B709" t="str">
            <v>ta她1</v>
          </cell>
          <cell r="C709" t="str">
            <v>她</v>
          </cell>
          <cell r="D709" t="str">
            <v>ta</v>
          </cell>
          <cell r="E709">
            <v>1</v>
          </cell>
        </row>
        <row r="710">
          <cell r="B710" t="str">
            <v>tan贪1</v>
          </cell>
          <cell r="C710" t="str">
            <v>贪</v>
          </cell>
          <cell r="D710" t="str">
            <v>tan</v>
          </cell>
          <cell r="E710">
            <v>1</v>
          </cell>
        </row>
        <row r="711">
          <cell r="B711" t="str">
            <v>tan滩1</v>
          </cell>
          <cell r="C711" t="str">
            <v>滩</v>
          </cell>
          <cell r="D711" t="str">
            <v>tan</v>
          </cell>
          <cell r="E711">
            <v>1</v>
          </cell>
        </row>
        <row r="712">
          <cell r="B712" t="str">
            <v>tao掏1</v>
          </cell>
          <cell r="C712" t="str">
            <v>掏</v>
          </cell>
          <cell r="D712" t="str">
            <v>tao</v>
          </cell>
          <cell r="E712">
            <v>1</v>
          </cell>
        </row>
        <row r="713">
          <cell r="B713" t="str">
            <v>tang汤1</v>
          </cell>
          <cell r="C713" t="str">
            <v>汤</v>
          </cell>
          <cell r="D713" t="str">
            <v>tang</v>
          </cell>
          <cell r="E713">
            <v>1</v>
          </cell>
        </row>
        <row r="714">
          <cell r="B714" t="str">
            <v>tou偷1</v>
          </cell>
          <cell r="C714" t="str">
            <v>偷</v>
          </cell>
          <cell r="D714" t="str">
            <v>tou</v>
          </cell>
          <cell r="E714">
            <v>1</v>
          </cell>
        </row>
        <row r="715">
          <cell r="B715" t="str">
            <v>tong通1</v>
          </cell>
          <cell r="C715" t="str">
            <v>通</v>
          </cell>
          <cell r="D715" t="str">
            <v>tong</v>
          </cell>
          <cell r="E715">
            <v>1</v>
          </cell>
        </row>
        <row r="716">
          <cell r="B716" t="str">
            <v>ti踢1</v>
          </cell>
          <cell r="C716" t="str">
            <v>踢</v>
          </cell>
          <cell r="D716" t="str">
            <v>ti</v>
          </cell>
          <cell r="E716">
            <v>1</v>
          </cell>
        </row>
        <row r="717">
          <cell r="B717" t="str">
            <v>ti剔1</v>
          </cell>
          <cell r="C717" t="str">
            <v>剔</v>
          </cell>
          <cell r="D717" t="str">
            <v>ti</v>
          </cell>
          <cell r="E717">
            <v>1</v>
          </cell>
        </row>
        <row r="718">
          <cell r="B718" t="str">
            <v>ti梯1</v>
          </cell>
          <cell r="C718" t="str">
            <v>梯</v>
          </cell>
          <cell r="D718" t="str">
            <v>ti</v>
          </cell>
          <cell r="E718">
            <v>1</v>
          </cell>
        </row>
        <row r="719">
          <cell r="B719" t="str">
            <v>tie贴1</v>
          </cell>
          <cell r="C719" t="str">
            <v>贴</v>
          </cell>
          <cell r="D719" t="str">
            <v>tie</v>
          </cell>
          <cell r="E719">
            <v>1</v>
          </cell>
        </row>
        <row r="720">
          <cell r="B720" t="str">
            <v>tiao挑1</v>
          </cell>
          <cell r="C720" t="str">
            <v>挑</v>
          </cell>
          <cell r="D720" t="str">
            <v>tiao</v>
          </cell>
          <cell r="E720">
            <v>1</v>
          </cell>
        </row>
        <row r="721">
          <cell r="B721" t="str">
            <v>tian天1</v>
          </cell>
          <cell r="C721" t="str">
            <v>天</v>
          </cell>
          <cell r="D721" t="str">
            <v>tian</v>
          </cell>
          <cell r="E721">
            <v>1</v>
          </cell>
        </row>
        <row r="722">
          <cell r="B722" t="str">
            <v>tian添1</v>
          </cell>
          <cell r="C722" t="str">
            <v>添</v>
          </cell>
          <cell r="D722" t="str">
            <v>tian</v>
          </cell>
          <cell r="E722">
            <v>1</v>
          </cell>
        </row>
        <row r="723">
          <cell r="B723" t="str">
            <v>ting厅1</v>
          </cell>
          <cell r="C723" t="str">
            <v>厅</v>
          </cell>
          <cell r="D723" t="str">
            <v>ting</v>
          </cell>
          <cell r="E723">
            <v>1</v>
          </cell>
        </row>
        <row r="724">
          <cell r="B724" t="str">
            <v>ting听1</v>
          </cell>
          <cell r="C724" t="str">
            <v>听</v>
          </cell>
          <cell r="D724" t="str">
            <v>ting</v>
          </cell>
          <cell r="E724">
            <v>1</v>
          </cell>
        </row>
        <row r="725">
          <cell r="B725" t="str">
            <v>tu突1</v>
          </cell>
          <cell r="C725" t="str">
            <v>突</v>
          </cell>
          <cell r="D725" t="str">
            <v>tu</v>
          </cell>
          <cell r="E725">
            <v>1</v>
          </cell>
        </row>
        <row r="726">
          <cell r="B726" t="str">
            <v>tuo拖1</v>
          </cell>
          <cell r="C726" t="str">
            <v>拖</v>
          </cell>
          <cell r="D726" t="str">
            <v>tuo</v>
          </cell>
          <cell r="E726">
            <v>1</v>
          </cell>
        </row>
        <row r="727">
          <cell r="B727" t="str">
            <v>tuo托1</v>
          </cell>
          <cell r="C727" t="str">
            <v>托</v>
          </cell>
          <cell r="D727" t="str">
            <v>tuo</v>
          </cell>
          <cell r="E727">
            <v>1</v>
          </cell>
        </row>
        <row r="728">
          <cell r="B728" t="str">
            <v>tuo脱1</v>
          </cell>
          <cell r="C728" t="str">
            <v>脱</v>
          </cell>
          <cell r="D728" t="str">
            <v>tuo</v>
          </cell>
          <cell r="E728">
            <v>1</v>
          </cell>
        </row>
        <row r="729">
          <cell r="B729" t="str">
            <v>tui推1</v>
          </cell>
          <cell r="C729" t="str">
            <v>推</v>
          </cell>
          <cell r="D729" t="str">
            <v>tui</v>
          </cell>
          <cell r="E729">
            <v>1</v>
          </cell>
        </row>
        <row r="730">
          <cell r="B730" t="str">
            <v>tun吞1</v>
          </cell>
          <cell r="C730" t="str">
            <v>吞</v>
          </cell>
          <cell r="D730" t="str">
            <v>tun</v>
          </cell>
          <cell r="E730">
            <v>1</v>
          </cell>
        </row>
        <row r="731">
          <cell r="B731" t="str">
            <v>tai台2</v>
          </cell>
          <cell r="C731" t="str">
            <v>台</v>
          </cell>
          <cell r="D731" t="str">
            <v>tai</v>
          </cell>
          <cell r="E731">
            <v>2</v>
          </cell>
        </row>
        <row r="732">
          <cell r="B732" t="str">
            <v>tan谈2</v>
          </cell>
          <cell r="C732" t="str">
            <v>谈</v>
          </cell>
          <cell r="D732" t="str">
            <v>tan</v>
          </cell>
          <cell r="E732">
            <v>2</v>
          </cell>
        </row>
        <row r="733">
          <cell r="B733" t="str">
            <v>tan弹2</v>
          </cell>
          <cell r="C733" t="str">
            <v>弹</v>
          </cell>
          <cell r="D733" t="str">
            <v>tan</v>
          </cell>
          <cell r="E733">
            <v>2</v>
          </cell>
        </row>
        <row r="734">
          <cell r="B734" t="str">
            <v>tao陶2</v>
          </cell>
          <cell r="C734" t="str">
            <v>陶</v>
          </cell>
          <cell r="D734" t="str">
            <v>tao</v>
          </cell>
          <cell r="E734">
            <v>2</v>
          </cell>
        </row>
        <row r="735">
          <cell r="B735" t="str">
            <v>tao萄2</v>
          </cell>
          <cell r="C735" t="str">
            <v>萄</v>
          </cell>
          <cell r="D735" t="str">
            <v>tao</v>
          </cell>
          <cell r="E735">
            <v>2</v>
          </cell>
        </row>
        <row r="736">
          <cell r="B736" t="str">
            <v>tao桃2</v>
          </cell>
          <cell r="C736" t="str">
            <v>桃</v>
          </cell>
          <cell r="D736" t="str">
            <v>tao</v>
          </cell>
          <cell r="E736">
            <v>2</v>
          </cell>
        </row>
        <row r="737">
          <cell r="B737" t="str">
            <v>tang堂2</v>
          </cell>
          <cell r="C737" t="str">
            <v>堂</v>
          </cell>
          <cell r="D737" t="str">
            <v>tang</v>
          </cell>
          <cell r="E737">
            <v>2</v>
          </cell>
        </row>
        <row r="738">
          <cell r="B738" t="str">
            <v>tang糖2</v>
          </cell>
          <cell r="C738" t="str">
            <v>糖</v>
          </cell>
          <cell r="D738" t="str">
            <v>tang</v>
          </cell>
          <cell r="E738">
            <v>2</v>
          </cell>
        </row>
        <row r="739">
          <cell r="B739" t="str">
            <v>tang塘2</v>
          </cell>
          <cell r="C739" t="str">
            <v>塘</v>
          </cell>
          <cell r="D739" t="str">
            <v>tang</v>
          </cell>
          <cell r="E739">
            <v>2</v>
          </cell>
        </row>
        <row r="740">
          <cell r="B740" t="str">
            <v>tang膛2</v>
          </cell>
          <cell r="C740" t="str">
            <v>膛</v>
          </cell>
          <cell r="D740" t="str">
            <v>tang</v>
          </cell>
          <cell r="E740">
            <v>2</v>
          </cell>
        </row>
        <row r="741">
          <cell r="B741" t="str">
            <v>tou头2</v>
          </cell>
          <cell r="C741" t="str">
            <v>头</v>
          </cell>
          <cell r="D741" t="str">
            <v>tou</v>
          </cell>
          <cell r="E741">
            <v>2</v>
          </cell>
        </row>
        <row r="742">
          <cell r="B742" t="str">
            <v>tou投2</v>
          </cell>
          <cell r="C742" t="str">
            <v>投</v>
          </cell>
          <cell r="D742" t="str">
            <v>tou</v>
          </cell>
          <cell r="E742">
            <v>2</v>
          </cell>
        </row>
        <row r="743">
          <cell r="B743" t="str">
            <v>tong桐2</v>
          </cell>
          <cell r="C743" t="str">
            <v>桐</v>
          </cell>
          <cell r="D743" t="str">
            <v>tong</v>
          </cell>
          <cell r="E743">
            <v>2</v>
          </cell>
        </row>
        <row r="744">
          <cell r="B744" t="str">
            <v>tong同2</v>
          </cell>
          <cell r="C744" t="str">
            <v>同</v>
          </cell>
          <cell r="D744" t="str">
            <v>tong</v>
          </cell>
          <cell r="E744">
            <v>2</v>
          </cell>
        </row>
        <row r="745">
          <cell r="B745" t="str">
            <v>teng藤2</v>
          </cell>
          <cell r="C745" t="str">
            <v>藤</v>
          </cell>
          <cell r="D745" t="str">
            <v>teng</v>
          </cell>
          <cell r="E745">
            <v>2</v>
          </cell>
        </row>
        <row r="746">
          <cell r="B746" t="str">
            <v>teng腾2</v>
          </cell>
          <cell r="C746" t="str">
            <v>腾</v>
          </cell>
          <cell r="D746" t="str">
            <v>teng</v>
          </cell>
          <cell r="E746">
            <v>2</v>
          </cell>
        </row>
        <row r="747">
          <cell r="B747" t="str">
            <v>teng疼2</v>
          </cell>
          <cell r="C747" t="str">
            <v>疼</v>
          </cell>
          <cell r="D747" t="str">
            <v>teng</v>
          </cell>
          <cell r="E747">
            <v>2</v>
          </cell>
        </row>
        <row r="748">
          <cell r="B748" t="str">
            <v>ti题2</v>
          </cell>
          <cell r="C748" t="str">
            <v>题</v>
          </cell>
          <cell r="D748" t="str">
            <v>ti</v>
          </cell>
          <cell r="E748">
            <v>2</v>
          </cell>
        </row>
        <row r="749">
          <cell r="B749" t="str">
            <v>ti啼2</v>
          </cell>
          <cell r="C749" t="str">
            <v>啼</v>
          </cell>
          <cell r="D749" t="str">
            <v>ti</v>
          </cell>
          <cell r="E749">
            <v>2</v>
          </cell>
        </row>
        <row r="750">
          <cell r="B750" t="str">
            <v>ti提2</v>
          </cell>
          <cell r="C750" t="str">
            <v>提</v>
          </cell>
          <cell r="D750" t="str">
            <v>ti</v>
          </cell>
          <cell r="E750">
            <v>2</v>
          </cell>
        </row>
        <row r="751">
          <cell r="B751" t="str">
            <v>tiao条2</v>
          </cell>
          <cell r="C751" t="str">
            <v>条</v>
          </cell>
          <cell r="D751" t="str">
            <v>tiao</v>
          </cell>
          <cell r="E751">
            <v>2</v>
          </cell>
        </row>
        <row r="752">
          <cell r="B752" t="str">
            <v>tiao调2</v>
          </cell>
          <cell r="C752" t="str">
            <v>调</v>
          </cell>
          <cell r="D752" t="str">
            <v>tiao</v>
          </cell>
          <cell r="E752">
            <v>2</v>
          </cell>
        </row>
        <row r="753">
          <cell r="B753" t="str">
            <v>tian填2</v>
          </cell>
          <cell r="C753" t="str">
            <v>填</v>
          </cell>
          <cell r="D753" t="str">
            <v>tian</v>
          </cell>
          <cell r="E753">
            <v>2</v>
          </cell>
        </row>
        <row r="754">
          <cell r="B754" t="str">
            <v>tian甜2</v>
          </cell>
          <cell r="C754" t="str">
            <v>甜</v>
          </cell>
          <cell r="D754" t="str">
            <v>tian</v>
          </cell>
          <cell r="E754">
            <v>2</v>
          </cell>
        </row>
        <row r="755">
          <cell r="B755" t="str">
            <v>tian田2</v>
          </cell>
          <cell r="C755" t="str">
            <v>田</v>
          </cell>
          <cell r="D755" t="str">
            <v>tian</v>
          </cell>
          <cell r="E755">
            <v>2</v>
          </cell>
        </row>
        <row r="756">
          <cell r="B756" t="str">
            <v>ting庭2</v>
          </cell>
          <cell r="C756" t="str">
            <v>庭</v>
          </cell>
          <cell r="D756" t="str">
            <v>ting</v>
          </cell>
          <cell r="E756">
            <v>2</v>
          </cell>
        </row>
        <row r="757">
          <cell r="B757" t="str">
            <v>ting停2</v>
          </cell>
          <cell r="C757" t="str">
            <v>停</v>
          </cell>
          <cell r="D757" t="str">
            <v>ting</v>
          </cell>
          <cell r="E757">
            <v>2</v>
          </cell>
        </row>
        <row r="758">
          <cell r="B758" t="str">
            <v>tu图2</v>
          </cell>
          <cell r="C758" t="str">
            <v>图</v>
          </cell>
          <cell r="D758" t="str">
            <v>tu</v>
          </cell>
          <cell r="E758">
            <v>2</v>
          </cell>
        </row>
        <row r="759">
          <cell r="B759" t="str">
            <v>tu涂2</v>
          </cell>
          <cell r="C759" t="str">
            <v>涂</v>
          </cell>
          <cell r="D759" t="str">
            <v>tu</v>
          </cell>
          <cell r="E759">
            <v>2</v>
          </cell>
        </row>
        <row r="760">
          <cell r="B760" t="str">
            <v>tu途2</v>
          </cell>
          <cell r="C760" t="str">
            <v>途</v>
          </cell>
          <cell r="D760" t="str">
            <v>tu</v>
          </cell>
          <cell r="E760">
            <v>2</v>
          </cell>
        </row>
        <row r="761">
          <cell r="B761" t="str">
            <v>tuan团2</v>
          </cell>
          <cell r="C761" t="str">
            <v>团</v>
          </cell>
          <cell r="D761" t="str">
            <v>tuan</v>
          </cell>
          <cell r="E761">
            <v>2</v>
          </cell>
        </row>
        <row r="762">
          <cell r="B762" t="str">
            <v>tun臀2</v>
          </cell>
          <cell r="C762" t="str">
            <v>臀</v>
          </cell>
          <cell r="D762" t="str">
            <v>tun</v>
          </cell>
          <cell r="E762">
            <v>2</v>
          </cell>
        </row>
        <row r="763">
          <cell r="B763" t="str">
            <v>tan毯3</v>
          </cell>
          <cell r="C763" t="str">
            <v>毯</v>
          </cell>
          <cell r="D763" t="str">
            <v>tan</v>
          </cell>
          <cell r="E763">
            <v>3</v>
          </cell>
        </row>
        <row r="764">
          <cell r="B764" t="str">
            <v>tan坦3</v>
          </cell>
          <cell r="C764" t="str">
            <v>坦</v>
          </cell>
          <cell r="D764" t="str">
            <v>tan</v>
          </cell>
          <cell r="E764">
            <v>3</v>
          </cell>
        </row>
        <row r="765">
          <cell r="B765" t="str">
            <v>tao讨3</v>
          </cell>
          <cell r="C765" t="str">
            <v>讨</v>
          </cell>
          <cell r="D765" t="str">
            <v>tao</v>
          </cell>
          <cell r="E765">
            <v>3</v>
          </cell>
        </row>
        <row r="766">
          <cell r="B766" t="str">
            <v>tang躺3</v>
          </cell>
          <cell r="C766" t="str">
            <v>躺</v>
          </cell>
          <cell r="D766" t="str">
            <v>tang</v>
          </cell>
          <cell r="E766">
            <v>3</v>
          </cell>
        </row>
        <row r="767">
          <cell r="B767" t="str">
            <v>tong桶3</v>
          </cell>
          <cell r="C767" t="str">
            <v>桶</v>
          </cell>
          <cell r="D767" t="str">
            <v>tong</v>
          </cell>
          <cell r="E767">
            <v>3</v>
          </cell>
        </row>
        <row r="768">
          <cell r="B768" t="str">
            <v>tong筒3</v>
          </cell>
          <cell r="C768" t="str">
            <v>筒</v>
          </cell>
          <cell r="D768" t="str">
            <v>tong</v>
          </cell>
          <cell r="E768">
            <v>3</v>
          </cell>
        </row>
        <row r="769">
          <cell r="B769" t="str">
            <v>tong统3</v>
          </cell>
          <cell r="C769" t="str">
            <v>统</v>
          </cell>
          <cell r="D769" t="str">
            <v>tong</v>
          </cell>
          <cell r="E769">
            <v>3</v>
          </cell>
        </row>
        <row r="770">
          <cell r="B770" t="str">
            <v>ti体3</v>
          </cell>
          <cell r="C770" t="str">
            <v>体</v>
          </cell>
          <cell r="D770" t="str">
            <v>ti</v>
          </cell>
          <cell r="E770">
            <v>3</v>
          </cell>
        </row>
        <row r="771">
          <cell r="B771" t="str">
            <v>tie铁3</v>
          </cell>
          <cell r="C771" t="str">
            <v>铁</v>
          </cell>
          <cell r="D771" t="str">
            <v>tie</v>
          </cell>
          <cell r="E771">
            <v>3</v>
          </cell>
        </row>
        <row r="772">
          <cell r="B772" t="str">
            <v>tiao挑3</v>
          </cell>
          <cell r="C772" t="str">
            <v>挑</v>
          </cell>
          <cell r="D772" t="str">
            <v>tiao</v>
          </cell>
          <cell r="E772">
            <v>3</v>
          </cell>
        </row>
        <row r="773">
          <cell r="B773" t="str">
            <v>ting挺3</v>
          </cell>
          <cell r="C773" t="str">
            <v>挺</v>
          </cell>
          <cell r="D773" t="str">
            <v>ting</v>
          </cell>
          <cell r="E773">
            <v>3</v>
          </cell>
        </row>
        <row r="774">
          <cell r="B774" t="str">
            <v>tu土3</v>
          </cell>
          <cell r="C774" t="str">
            <v>土</v>
          </cell>
          <cell r="D774" t="str">
            <v>tu</v>
          </cell>
          <cell r="E774">
            <v>3</v>
          </cell>
        </row>
        <row r="775">
          <cell r="B775" t="str">
            <v>tuo妥3</v>
          </cell>
          <cell r="C775" t="str">
            <v>妥</v>
          </cell>
          <cell r="D775" t="str">
            <v>tuo</v>
          </cell>
          <cell r="E775">
            <v>3</v>
          </cell>
        </row>
        <row r="776">
          <cell r="B776" t="str">
            <v>tui腿3</v>
          </cell>
          <cell r="C776" t="str">
            <v>腿</v>
          </cell>
          <cell r="D776" t="str">
            <v>tui</v>
          </cell>
          <cell r="E776">
            <v>3</v>
          </cell>
        </row>
        <row r="777">
          <cell r="B777" t="str">
            <v>tai太4</v>
          </cell>
          <cell r="C777" t="str">
            <v>太</v>
          </cell>
          <cell r="D777" t="str">
            <v>tai</v>
          </cell>
          <cell r="E777">
            <v>4</v>
          </cell>
        </row>
        <row r="778">
          <cell r="B778" t="str">
            <v>tai态4</v>
          </cell>
          <cell r="C778" t="str">
            <v>态</v>
          </cell>
          <cell r="D778" t="str">
            <v>tai</v>
          </cell>
          <cell r="E778">
            <v>4</v>
          </cell>
        </row>
        <row r="779">
          <cell r="B779" t="str">
            <v>tan叹4</v>
          </cell>
          <cell r="C779" t="str">
            <v>叹</v>
          </cell>
          <cell r="D779" t="str">
            <v>tan</v>
          </cell>
          <cell r="E779">
            <v>4</v>
          </cell>
        </row>
        <row r="780">
          <cell r="B780" t="str">
            <v>tan炭4</v>
          </cell>
          <cell r="C780" t="str">
            <v>炭</v>
          </cell>
          <cell r="D780" t="str">
            <v>tan</v>
          </cell>
          <cell r="E780">
            <v>4</v>
          </cell>
        </row>
        <row r="781">
          <cell r="B781" t="str">
            <v>tan探4</v>
          </cell>
          <cell r="C781" t="str">
            <v>探</v>
          </cell>
          <cell r="D781" t="str">
            <v>tan</v>
          </cell>
          <cell r="E781">
            <v>4</v>
          </cell>
        </row>
        <row r="782">
          <cell r="B782" t="str">
            <v>tao套4</v>
          </cell>
          <cell r="C782" t="str">
            <v>套</v>
          </cell>
          <cell r="D782" t="str">
            <v>tao</v>
          </cell>
          <cell r="E782">
            <v>4</v>
          </cell>
        </row>
        <row r="783">
          <cell r="B783" t="str">
            <v>tang烫4</v>
          </cell>
          <cell r="C783" t="str">
            <v>烫</v>
          </cell>
          <cell r="D783" t="str">
            <v>tang</v>
          </cell>
          <cell r="E783">
            <v>4</v>
          </cell>
        </row>
        <row r="784">
          <cell r="B784" t="str">
            <v>tang趟4</v>
          </cell>
          <cell r="C784" t="str">
            <v>趟</v>
          </cell>
          <cell r="D784" t="str">
            <v>tang</v>
          </cell>
          <cell r="E784">
            <v>4</v>
          </cell>
        </row>
        <row r="785">
          <cell r="B785" t="str">
            <v>tou透4</v>
          </cell>
          <cell r="C785" t="str">
            <v>透</v>
          </cell>
          <cell r="D785" t="str">
            <v>tou</v>
          </cell>
          <cell r="E785">
            <v>4</v>
          </cell>
        </row>
        <row r="786">
          <cell r="B786" t="str">
            <v>tong痛4</v>
          </cell>
          <cell r="C786" t="str">
            <v>痛</v>
          </cell>
          <cell r="D786" t="str">
            <v>tong</v>
          </cell>
          <cell r="E786">
            <v>4</v>
          </cell>
        </row>
        <row r="787">
          <cell r="B787" t="str">
            <v>te特4</v>
          </cell>
          <cell r="C787" t="str">
            <v>特</v>
          </cell>
          <cell r="D787" t="str">
            <v>te</v>
          </cell>
          <cell r="E787">
            <v>4</v>
          </cell>
        </row>
        <row r="788">
          <cell r="B788" t="str">
            <v>ti屉4</v>
          </cell>
          <cell r="C788" t="str">
            <v>屉</v>
          </cell>
          <cell r="D788" t="str">
            <v>ti</v>
          </cell>
          <cell r="E788">
            <v>4</v>
          </cell>
        </row>
        <row r="789">
          <cell r="B789" t="str">
            <v>ti涕4</v>
          </cell>
          <cell r="C789" t="str">
            <v>涕</v>
          </cell>
          <cell r="D789" t="str">
            <v>ti</v>
          </cell>
          <cell r="E789">
            <v>4</v>
          </cell>
        </row>
        <row r="790">
          <cell r="B790" t="str">
            <v>ti替4</v>
          </cell>
          <cell r="C790" t="str">
            <v>替</v>
          </cell>
          <cell r="D790" t="str">
            <v>ti</v>
          </cell>
          <cell r="E790">
            <v>4</v>
          </cell>
        </row>
        <row r="791">
          <cell r="B791" t="str">
            <v>tiao跳4</v>
          </cell>
          <cell r="C791" t="str">
            <v>跳</v>
          </cell>
          <cell r="D791" t="str">
            <v>tiao</v>
          </cell>
          <cell r="E791">
            <v>4</v>
          </cell>
        </row>
        <row r="792">
          <cell r="B792" t="str">
            <v>tu兔4</v>
          </cell>
          <cell r="C792" t="str">
            <v>兔</v>
          </cell>
          <cell r="D792" t="str">
            <v>tu</v>
          </cell>
          <cell r="E792">
            <v>4</v>
          </cell>
        </row>
        <row r="793">
          <cell r="B793" t="str">
            <v>tu吐4</v>
          </cell>
          <cell r="C793" t="str">
            <v>吐</v>
          </cell>
          <cell r="D793" t="str">
            <v>tu</v>
          </cell>
          <cell r="E793">
            <v>4</v>
          </cell>
        </row>
        <row r="794">
          <cell r="B794" t="str">
            <v>tuo拓4</v>
          </cell>
          <cell r="C794" t="str">
            <v>拓</v>
          </cell>
          <cell r="D794" t="str">
            <v>tuo</v>
          </cell>
          <cell r="E794">
            <v>4</v>
          </cell>
        </row>
        <row r="795">
          <cell r="B795" t="str">
            <v>tuo唾4</v>
          </cell>
          <cell r="C795" t="str">
            <v>唾</v>
          </cell>
          <cell r="D795" t="str">
            <v>tuo</v>
          </cell>
          <cell r="E795">
            <v>4</v>
          </cell>
        </row>
        <row r="796">
          <cell r="B796" t="str">
            <v>tui退4</v>
          </cell>
          <cell r="C796" t="str">
            <v>退</v>
          </cell>
          <cell r="D796" t="str">
            <v>tui</v>
          </cell>
          <cell r="E796">
            <v>4</v>
          </cell>
        </row>
        <row r="797">
          <cell r="B797" t="str">
            <v>na拿2</v>
          </cell>
          <cell r="C797" t="str">
            <v>拿</v>
          </cell>
          <cell r="D797" t="str">
            <v>na</v>
          </cell>
          <cell r="E797">
            <v>2</v>
          </cell>
        </row>
        <row r="798">
          <cell r="B798" t="str">
            <v>nan南2</v>
          </cell>
          <cell r="C798" t="str">
            <v>南</v>
          </cell>
          <cell r="D798" t="str">
            <v>nan</v>
          </cell>
          <cell r="E798">
            <v>2</v>
          </cell>
        </row>
        <row r="799">
          <cell r="B799" t="str">
            <v>nan男2</v>
          </cell>
          <cell r="C799" t="str">
            <v>男</v>
          </cell>
          <cell r="D799" t="str">
            <v>nan</v>
          </cell>
          <cell r="E799">
            <v>2</v>
          </cell>
        </row>
        <row r="800">
          <cell r="B800" t="str">
            <v>nan难2</v>
          </cell>
          <cell r="C800" t="str">
            <v>难</v>
          </cell>
          <cell r="D800" t="str">
            <v>nan</v>
          </cell>
          <cell r="E800">
            <v>2</v>
          </cell>
        </row>
        <row r="801">
          <cell r="B801" t="str">
            <v>nang囊2</v>
          </cell>
          <cell r="C801" t="str">
            <v>囊</v>
          </cell>
          <cell r="D801" t="str">
            <v>nang</v>
          </cell>
          <cell r="E801">
            <v>2</v>
          </cell>
        </row>
        <row r="802">
          <cell r="B802" t="str">
            <v>nong浓2</v>
          </cell>
          <cell r="C802" t="str">
            <v>浓</v>
          </cell>
          <cell r="D802" t="str">
            <v>nong</v>
          </cell>
          <cell r="E802">
            <v>2</v>
          </cell>
        </row>
        <row r="803">
          <cell r="B803" t="str">
            <v>nong农2</v>
          </cell>
          <cell r="C803" t="str">
            <v>农</v>
          </cell>
          <cell r="D803" t="str">
            <v>nong</v>
          </cell>
          <cell r="E803">
            <v>2</v>
          </cell>
        </row>
        <row r="804">
          <cell r="B804" t="str">
            <v>neng能2</v>
          </cell>
          <cell r="C804" t="str">
            <v>能</v>
          </cell>
          <cell r="D804" t="str">
            <v>neng</v>
          </cell>
          <cell r="E804">
            <v>2</v>
          </cell>
        </row>
        <row r="805">
          <cell r="B805" t="str">
            <v>ni泥2</v>
          </cell>
          <cell r="C805" t="str">
            <v>泥</v>
          </cell>
          <cell r="D805" t="str">
            <v>ni</v>
          </cell>
          <cell r="E805">
            <v>2</v>
          </cell>
        </row>
        <row r="806">
          <cell r="B806" t="str">
            <v>nin您2</v>
          </cell>
          <cell r="C806" t="str">
            <v>您</v>
          </cell>
          <cell r="D806" t="str">
            <v>nin</v>
          </cell>
          <cell r="E806">
            <v>2</v>
          </cell>
        </row>
        <row r="807">
          <cell r="B807" t="str">
            <v>nian年2</v>
          </cell>
          <cell r="C807" t="str">
            <v>年</v>
          </cell>
          <cell r="D807" t="str">
            <v>nian</v>
          </cell>
          <cell r="E807">
            <v>2</v>
          </cell>
        </row>
        <row r="808">
          <cell r="B808" t="str">
            <v>niu牛2</v>
          </cell>
          <cell r="C808" t="str">
            <v>牛</v>
          </cell>
          <cell r="D808" t="str">
            <v>niu</v>
          </cell>
          <cell r="E808">
            <v>2</v>
          </cell>
        </row>
        <row r="809">
          <cell r="B809" t="str">
            <v>ning宁2</v>
          </cell>
          <cell r="C809" t="str">
            <v>宁</v>
          </cell>
          <cell r="D809" t="str">
            <v>ning</v>
          </cell>
          <cell r="E809">
            <v>2</v>
          </cell>
        </row>
        <row r="810">
          <cell r="B810" t="str">
            <v>niang娘2</v>
          </cell>
          <cell r="C810" t="str">
            <v>娘</v>
          </cell>
          <cell r="D810" t="str">
            <v>niang</v>
          </cell>
          <cell r="E810">
            <v>2</v>
          </cell>
        </row>
        <row r="811">
          <cell r="B811" t="str">
            <v>na哪3</v>
          </cell>
          <cell r="C811" t="str">
            <v>哪</v>
          </cell>
          <cell r="D811" t="str">
            <v>na</v>
          </cell>
          <cell r="E811">
            <v>3</v>
          </cell>
        </row>
        <row r="812">
          <cell r="B812" t="str">
            <v>nai奶3</v>
          </cell>
          <cell r="C812" t="str">
            <v>奶</v>
          </cell>
          <cell r="D812" t="str">
            <v>nai</v>
          </cell>
          <cell r="E812">
            <v>3</v>
          </cell>
        </row>
        <row r="813">
          <cell r="B813" t="str">
            <v>nao恼3</v>
          </cell>
          <cell r="C813" t="str">
            <v>恼</v>
          </cell>
          <cell r="D813" t="str">
            <v>nao</v>
          </cell>
          <cell r="E813">
            <v>3</v>
          </cell>
        </row>
        <row r="814">
          <cell r="B814" t="str">
            <v>nao脑3</v>
          </cell>
          <cell r="C814" t="str">
            <v>脑</v>
          </cell>
          <cell r="D814" t="str">
            <v>nao</v>
          </cell>
          <cell r="E814">
            <v>3</v>
          </cell>
        </row>
        <row r="815">
          <cell r="B815" t="str">
            <v>ni你3</v>
          </cell>
          <cell r="C815" t="str">
            <v>你</v>
          </cell>
          <cell r="D815" t="str">
            <v>ni</v>
          </cell>
          <cell r="E815">
            <v>3</v>
          </cell>
        </row>
        <row r="816">
          <cell r="B816" t="str">
            <v>niao鸟3</v>
          </cell>
          <cell r="C816" t="str">
            <v>鸟</v>
          </cell>
          <cell r="D816" t="str">
            <v>niao</v>
          </cell>
          <cell r="E816">
            <v>3</v>
          </cell>
        </row>
        <row r="817">
          <cell r="B817" t="str">
            <v>niu扭3</v>
          </cell>
          <cell r="C817" t="str">
            <v>扭</v>
          </cell>
          <cell r="D817" t="str">
            <v>niu</v>
          </cell>
          <cell r="E817">
            <v>3</v>
          </cell>
        </row>
        <row r="818">
          <cell r="B818" t="str">
            <v>niu纽3</v>
          </cell>
          <cell r="C818" t="str">
            <v>纽</v>
          </cell>
          <cell r="D818" t="str">
            <v>niu</v>
          </cell>
          <cell r="E818">
            <v>3</v>
          </cell>
        </row>
        <row r="819">
          <cell r="B819" t="str">
            <v>nu努3</v>
          </cell>
          <cell r="C819" t="str">
            <v>努</v>
          </cell>
          <cell r="D819" t="str">
            <v>nu</v>
          </cell>
          <cell r="E819">
            <v>3</v>
          </cell>
        </row>
        <row r="820">
          <cell r="B820" t="str">
            <v>nuan暖3</v>
          </cell>
          <cell r="C820" t="str">
            <v>暖</v>
          </cell>
          <cell r="D820" t="str">
            <v>nuan</v>
          </cell>
          <cell r="E820">
            <v>3</v>
          </cell>
        </row>
        <row r="821">
          <cell r="B821" t="str">
            <v>nv女3</v>
          </cell>
          <cell r="C821" t="str">
            <v>女</v>
          </cell>
          <cell r="D821" t="str">
            <v>nv</v>
          </cell>
          <cell r="E821">
            <v>3</v>
          </cell>
        </row>
        <row r="822">
          <cell r="B822" t="str">
            <v>na那4</v>
          </cell>
          <cell r="C822" t="str">
            <v>那</v>
          </cell>
          <cell r="D822" t="str">
            <v>na</v>
          </cell>
          <cell r="E822">
            <v>4</v>
          </cell>
        </row>
        <row r="823">
          <cell r="B823" t="str">
            <v>nai耐4</v>
          </cell>
          <cell r="C823" t="str">
            <v>耐</v>
          </cell>
          <cell r="D823" t="str">
            <v>nai</v>
          </cell>
          <cell r="E823">
            <v>4</v>
          </cell>
        </row>
        <row r="824">
          <cell r="B824" t="str">
            <v>nan难4</v>
          </cell>
          <cell r="C824" t="str">
            <v>难</v>
          </cell>
          <cell r="D824" t="str">
            <v>nan</v>
          </cell>
          <cell r="E824">
            <v>4</v>
          </cell>
        </row>
        <row r="825">
          <cell r="B825" t="str">
            <v>nao闹4</v>
          </cell>
          <cell r="C825" t="str">
            <v>闹</v>
          </cell>
          <cell r="D825" t="str">
            <v>nao</v>
          </cell>
          <cell r="E825">
            <v>4</v>
          </cell>
        </row>
        <row r="826">
          <cell r="B826" t="str">
            <v>nong弄4</v>
          </cell>
          <cell r="C826" t="str">
            <v>弄</v>
          </cell>
          <cell r="D826" t="str">
            <v>nong</v>
          </cell>
          <cell r="E826">
            <v>4</v>
          </cell>
        </row>
        <row r="827">
          <cell r="B827" t="str">
            <v>nei内4</v>
          </cell>
          <cell r="C827" t="str">
            <v>内</v>
          </cell>
          <cell r="D827" t="str">
            <v>nei</v>
          </cell>
          <cell r="E827">
            <v>4</v>
          </cell>
        </row>
        <row r="828">
          <cell r="B828" t="str">
            <v>nen嫩4</v>
          </cell>
          <cell r="C828" t="str">
            <v>嫩</v>
          </cell>
          <cell r="D828" t="str">
            <v>nen</v>
          </cell>
          <cell r="E828">
            <v>4</v>
          </cell>
        </row>
        <row r="829">
          <cell r="B829" t="str">
            <v>ni腻4</v>
          </cell>
          <cell r="C829" t="str">
            <v>腻</v>
          </cell>
          <cell r="D829" t="str">
            <v>ni</v>
          </cell>
          <cell r="E829">
            <v>4</v>
          </cell>
        </row>
        <row r="830">
          <cell r="B830" t="str">
            <v>nie孽4</v>
          </cell>
          <cell r="C830" t="str">
            <v>孽</v>
          </cell>
          <cell r="D830" t="str">
            <v>nie</v>
          </cell>
          <cell r="E830">
            <v>4</v>
          </cell>
        </row>
        <row r="831">
          <cell r="B831" t="str">
            <v>niao尿4</v>
          </cell>
          <cell r="C831" t="str">
            <v>尿</v>
          </cell>
          <cell r="D831" t="str">
            <v>niao</v>
          </cell>
          <cell r="E831">
            <v>4</v>
          </cell>
        </row>
        <row r="832">
          <cell r="B832" t="str">
            <v>nian念4</v>
          </cell>
          <cell r="C832" t="str">
            <v>念</v>
          </cell>
          <cell r="D832" t="str">
            <v>nian</v>
          </cell>
          <cell r="E832">
            <v>4</v>
          </cell>
        </row>
        <row r="833">
          <cell r="B833" t="str">
            <v>ning宁4</v>
          </cell>
          <cell r="C833" t="str">
            <v>宁</v>
          </cell>
          <cell r="D833" t="str">
            <v>ning</v>
          </cell>
          <cell r="E833">
            <v>4</v>
          </cell>
        </row>
        <row r="834">
          <cell r="B834" t="str">
            <v>nu怒4</v>
          </cell>
          <cell r="C834" t="str">
            <v>怒</v>
          </cell>
          <cell r="D834" t="str">
            <v>nu</v>
          </cell>
          <cell r="E834">
            <v>4</v>
          </cell>
        </row>
        <row r="835">
          <cell r="B835" t="str">
            <v>nuo诺4</v>
          </cell>
          <cell r="C835" t="str">
            <v>诺</v>
          </cell>
          <cell r="D835" t="str">
            <v>nuo</v>
          </cell>
          <cell r="E835">
            <v>4</v>
          </cell>
        </row>
        <row r="836">
          <cell r="B836" t="str">
            <v>nuo糯4</v>
          </cell>
          <cell r="C836" t="str">
            <v>糯</v>
          </cell>
          <cell r="D836" t="str">
            <v>nuo</v>
          </cell>
          <cell r="E836">
            <v>4</v>
          </cell>
        </row>
        <row r="837">
          <cell r="B837" t="str">
            <v>la拉1</v>
          </cell>
          <cell r="C837" t="str">
            <v>拉</v>
          </cell>
          <cell r="D837" t="str">
            <v>la</v>
          </cell>
          <cell r="E837">
            <v>1</v>
          </cell>
        </row>
        <row r="838">
          <cell r="B838" t="str">
            <v>lai来2</v>
          </cell>
          <cell r="C838" t="str">
            <v>来</v>
          </cell>
          <cell r="D838" t="str">
            <v>lai</v>
          </cell>
          <cell r="E838">
            <v>2</v>
          </cell>
        </row>
        <row r="839">
          <cell r="B839" t="str">
            <v>lan蓝2</v>
          </cell>
          <cell r="C839" t="str">
            <v>蓝</v>
          </cell>
          <cell r="D839" t="str">
            <v>lan</v>
          </cell>
          <cell r="E839">
            <v>2</v>
          </cell>
        </row>
        <row r="840">
          <cell r="B840" t="str">
            <v>lan兰2</v>
          </cell>
          <cell r="C840" t="str">
            <v>兰</v>
          </cell>
          <cell r="D840" t="str">
            <v>lan</v>
          </cell>
          <cell r="E840">
            <v>2</v>
          </cell>
        </row>
        <row r="841">
          <cell r="B841" t="str">
            <v>lan篮2</v>
          </cell>
          <cell r="C841" t="str">
            <v>篮</v>
          </cell>
          <cell r="D841" t="str">
            <v>lan</v>
          </cell>
          <cell r="E841">
            <v>2</v>
          </cell>
        </row>
        <row r="842">
          <cell r="B842" t="str">
            <v>lan拦2</v>
          </cell>
          <cell r="C842" t="str">
            <v>拦</v>
          </cell>
          <cell r="D842" t="str">
            <v>lan</v>
          </cell>
          <cell r="E842">
            <v>2</v>
          </cell>
        </row>
        <row r="843">
          <cell r="B843" t="str">
            <v>lao牢2</v>
          </cell>
          <cell r="C843" t="str">
            <v>牢</v>
          </cell>
          <cell r="D843" t="str">
            <v>lao</v>
          </cell>
          <cell r="E843">
            <v>2</v>
          </cell>
        </row>
        <row r="844">
          <cell r="B844" t="str">
            <v>lao劳2</v>
          </cell>
          <cell r="C844" t="str">
            <v>劳</v>
          </cell>
          <cell r="D844" t="str">
            <v>lao</v>
          </cell>
          <cell r="E844">
            <v>2</v>
          </cell>
        </row>
        <row r="845">
          <cell r="B845" t="str">
            <v>lang郎2</v>
          </cell>
          <cell r="C845" t="str">
            <v>郎</v>
          </cell>
          <cell r="D845" t="str">
            <v>lang</v>
          </cell>
          <cell r="E845">
            <v>2</v>
          </cell>
        </row>
        <row r="846">
          <cell r="B846" t="str">
            <v>lang狼2</v>
          </cell>
          <cell r="C846" t="str">
            <v>狼</v>
          </cell>
          <cell r="D846" t="str">
            <v>lang</v>
          </cell>
          <cell r="E846">
            <v>2</v>
          </cell>
        </row>
        <row r="847">
          <cell r="B847" t="str">
            <v>lou楼2</v>
          </cell>
          <cell r="C847" t="str">
            <v>楼</v>
          </cell>
          <cell r="D847" t="str">
            <v>lou</v>
          </cell>
          <cell r="E847">
            <v>2</v>
          </cell>
        </row>
        <row r="848">
          <cell r="B848" t="str">
            <v>long隆2</v>
          </cell>
          <cell r="C848" t="str">
            <v>隆</v>
          </cell>
          <cell r="D848" t="str">
            <v>long</v>
          </cell>
          <cell r="E848">
            <v>2</v>
          </cell>
        </row>
        <row r="849">
          <cell r="B849" t="str">
            <v>long龙2</v>
          </cell>
          <cell r="C849" t="str">
            <v>龙</v>
          </cell>
          <cell r="D849" t="str">
            <v>long</v>
          </cell>
          <cell r="E849">
            <v>2</v>
          </cell>
        </row>
        <row r="850">
          <cell r="B850" t="str">
            <v>long笼2</v>
          </cell>
          <cell r="C850" t="str">
            <v>笼</v>
          </cell>
          <cell r="D850" t="str">
            <v>long</v>
          </cell>
          <cell r="E850">
            <v>2</v>
          </cell>
        </row>
        <row r="851">
          <cell r="B851" t="str">
            <v>lei雷2</v>
          </cell>
          <cell r="C851" t="str">
            <v>雷</v>
          </cell>
          <cell r="D851" t="str">
            <v>lei</v>
          </cell>
          <cell r="E851">
            <v>2</v>
          </cell>
        </row>
        <row r="852">
          <cell r="B852" t="str">
            <v>li梨2</v>
          </cell>
          <cell r="C852" t="str">
            <v>梨</v>
          </cell>
          <cell r="D852" t="str">
            <v>li</v>
          </cell>
          <cell r="E852">
            <v>2</v>
          </cell>
        </row>
        <row r="853">
          <cell r="B853" t="str">
            <v>li璃2</v>
          </cell>
          <cell r="C853" t="str">
            <v>璃</v>
          </cell>
          <cell r="D853" t="str">
            <v>li</v>
          </cell>
          <cell r="E853">
            <v>2</v>
          </cell>
        </row>
        <row r="854">
          <cell r="B854" t="str">
            <v>li离2</v>
          </cell>
          <cell r="C854" t="str">
            <v>离</v>
          </cell>
          <cell r="D854" t="str">
            <v>li</v>
          </cell>
          <cell r="E854">
            <v>2</v>
          </cell>
        </row>
        <row r="855">
          <cell r="B855" t="str">
            <v>lin邻2</v>
          </cell>
          <cell r="C855" t="str">
            <v>邻</v>
          </cell>
          <cell r="D855" t="str">
            <v>lin</v>
          </cell>
          <cell r="E855">
            <v>2</v>
          </cell>
        </row>
        <row r="856">
          <cell r="B856" t="str">
            <v>lin林2</v>
          </cell>
          <cell r="C856" t="str">
            <v>林</v>
          </cell>
          <cell r="D856" t="str">
            <v>lin</v>
          </cell>
          <cell r="E856">
            <v>2</v>
          </cell>
        </row>
        <row r="857">
          <cell r="B857" t="str">
            <v>lin淋2</v>
          </cell>
          <cell r="C857" t="str">
            <v>淋</v>
          </cell>
          <cell r="D857" t="str">
            <v>lin</v>
          </cell>
          <cell r="E857">
            <v>2</v>
          </cell>
        </row>
        <row r="858">
          <cell r="B858" t="str">
            <v>lin临2</v>
          </cell>
          <cell r="C858" t="str">
            <v>临</v>
          </cell>
          <cell r="D858" t="str">
            <v>lin</v>
          </cell>
          <cell r="E858">
            <v>2</v>
          </cell>
        </row>
        <row r="859">
          <cell r="B859" t="str">
            <v>liao僚2</v>
          </cell>
          <cell r="C859" t="str">
            <v>僚</v>
          </cell>
          <cell r="D859" t="str">
            <v>liao</v>
          </cell>
          <cell r="E859">
            <v>2</v>
          </cell>
        </row>
        <row r="860">
          <cell r="B860" t="str">
            <v>liao疗2</v>
          </cell>
          <cell r="C860" t="str">
            <v>疗</v>
          </cell>
          <cell r="D860" t="str">
            <v>liao</v>
          </cell>
          <cell r="E860">
            <v>2</v>
          </cell>
        </row>
        <row r="861">
          <cell r="B861" t="str">
            <v>liao聊2</v>
          </cell>
          <cell r="C861" t="str">
            <v>聊</v>
          </cell>
          <cell r="D861" t="str">
            <v>liao</v>
          </cell>
          <cell r="E861">
            <v>2</v>
          </cell>
        </row>
        <row r="862">
          <cell r="B862" t="str">
            <v>lian怜2</v>
          </cell>
          <cell r="C862" t="str">
            <v>怜</v>
          </cell>
          <cell r="D862" t="str">
            <v>lian</v>
          </cell>
          <cell r="E862">
            <v>2</v>
          </cell>
        </row>
        <row r="863">
          <cell r="B863" t="str">
            <v>lian联2</v>
          </cell>
          <cell r="C863" t="str">
            <v>联</v>
          </cell>
          <cell r="D863" t="str">
            <v>lian</v>
          </cell>
          <cell r="E863">
            <v>2</v>
          </cell>
        </row>
        <row r="864">
          <cell r="B864" t="str">
            <v>lian帘2</v>
          </cell>
          <cell r="C864" t="str">
            <v>帘</v>
          </cell>
          <cell r="D864" t="str">
            <v>lian</v>
          </cell>
          <cell r="E864">
            <v>2</v>
          </cell>
        </row>
        <row r="865">
          <cell r="B865" t="str">
            <v>lian连2</v>
          </cell>
          <cell r="C865" t="str">
            <v>连</v>
          </cell>
          <cell r="D865" t="str">
            <v>lian</v>
          </cell>
          <cell r="E865">
            <v>2</v>
          </cell>
        </row>
        <row r="866">
          <cell r="B866" t="str">
            <v>liu刘2</v>
          </cell>
          <cell r="C866" t="str">
            <v>刘</v>
          </cell>
          <cell r="D866" t="str">
            <v>liu</v>
          </cell>
          <cell r="E866">
            <v>2</v>
          </cell>
        </row>
        <row r="867">
          <cell r="B867" t="str">
            <v>liu流2</v>
          </cell>
          <cell r="C867" t="str">
            <v>流</v>
          </cell>
          <cell r="D867" t="str">
            <v>liu</v>
          </cell>
          <cell r="E867">
            <v>2</v>
          </cell>
        </row>
        <row r="868">
          <cell r="B868" t="str">
            <v>liu留2</v>
          </cell>
          <cell r="C868" t="str">
            <v>留</v>
          </cell>
          <cell r="D868" t="str">
            <v>liu</v>
          </cell>
          <cell r="E868">
            <v>2</v>
          </cell>
        </row>
        <row r="869">
          <cell r="B869" t="str">
            <v>liu榴2</v>
          </cell>
          <cell r="C869" t="str">
            <v>榴</v>
          </cell>
          <cell r="D869" t="str">
            <v>liu</v>
          </cell>
          <cell r="E869">
            <v>2</v>
          </cell>
        </row>
        <row r="870">
          <cell r="B870" t="str">
            <v>ling菱2</v>
          </cell>
          <cell r="C870" t="str">
            <v>菱</v>
          </cell>
          <cell r="D870" t="str">
            <v>ling</v>
          </cell>
          <cell r="E870">
            <v>2</v>
          </cell>
        </row>
        <row r="871">
          <cell r="B871" t="str">
            <v>ling铃2</v>
          </cell>
          <cell r="C871" t="str">
            <v>铃</v>
          </cell>
          <cell r="D871" t="str">
            <v>ling</v>
          </cell>
          <cell r="E871">
            <v>2</v>
          </cell>
        </row>
        <row r="872">
          <cell r="B872" t="str">
            <v>ling灵2</v>
          </cell>
          <cell r="C872" t="str">
            <v>灵</v>
          </cell>
          <cell r="D872" t="str">
            <v>ling</v>
          </cell>
          <cell r="E872">
            <v>2</v>
          </cell>
        </row>
        <row r="873">
          <cell r="B873" t="str">
            <v>ling零2</v>
          </cell>
          <cell r="C873" t="str">
            <v>零</v>
          </cell>
          <cell r="D873" t="str">
            <v>ling</v>
          </cell>
          <cell r="E873">
            <v>2</v>
          </cell>
        </row>
        <row r="874">
          <cell r="B874" t="str">
            <v>ling凌2</v>
          </cell>
          <cell r="C874" t="str">
            <v>凌</v>
          </cell>
          <cell r="D874" t="str">
            <v>ling</v>
          </cell>
          <cell r="E874">
            <v>2</v>
          </cell>
        </row>
        <row r="875">
          <cell r="B875" t="str">
            <v>liang凉2</v>
          </cell>
          <cell r="C875" t="str">
            <v>凉</v>
          </cell>
          <cell r="D875" t="str">
            <v>liang</v>
          </cell>
          <cell r="E875">
            <v>2</v>
          </cell>
        </row>
        <row r="876">
          <cell r="B876" t="str">
            <v>liang粮2</v>
          </cell>
          <cell r="C876" t="str">
            <v>粮</v>
          </cell>
          <cell r="D876" t="str">
            <v>liang</v>
          </cell>
          <cell r="E876">
            <v>2</v>
          </cell>
        </row>
        <row r="877">
          <cell r="B877" t="str">
            <v>liang量2</v>
          </cell>
          <cell r="C877" t="str">
            <v>量</v>
          </cell>
          <cell r="D877" t="str">
            <v>liang</v>
          </cell>
          <cell r="E877">
            <v>2</v>
          </cell>
        </row>
        <row r="878">
          <cell r="B878" t="str">
            <v>liang良2</v>
          </cell>
          <cell r="C878" t="str">
            <v>良</v>
          </cell>
          <cell r="D878" t="str">
            <v>liang</v>
          </cell>
          <cell r="E878">
            <v>2</v>
          </cell>
        </row>
        <row r="879">
          <cell r="B879" t="str">
            <v>lu炉2</v>
          </cell>
          <cell r="C879" t="str">
            <v>炉</v>
          </cell>
          <cell r="D879" t="str">
            <v>lu</v>
          </cell>
          <cell r="E879">
            <v>2</v>
          </cell>
        </row>
        <row r="880">
          <cell r="B880" t="str">
            <v>luo罗2</v>
          </cell>
          <cell r="C880" t="str">
            <v>罗</v>
          </cell>
          <cell r="D880" t="str">
            <v>luo</v>
          </cell>
          <cell r="E880">
            <v>2</v>
          </cell>
        </row>
        <row r="881">
          <cell r="B881" t="str">
            <v>luo萝2</v>
          </cell>
          <cell r="C881" t="str">
            <v>萝</v>
          </cell>
          <cell r="D881" t="str">
            <v>luo</v>
          </cell>
          <cell r="E881">
            <v>2</v>
          </cell>
        </row>
        <row r="882">
          <cell r="B882" t="str">
            <v>luo螺2</v>
          </cell>
          <cell r="C882" t="str">
            <v>螺</v>
          </cell>
          <cell r="D882" t="str">
            <v>luo</v>
          </cell>
          <cell r="E882">
            <v>2</v>
          </cell>
        </row>
        <row r="883">
          <cell r="B883" t="str">
            <v>luan鸾2</v>
          </cell>
          <cell r="C883" t="str">
            <v>鸾</v>
          </cell>
          <cell r="D883" t="str">
            <v>luan</v>
          </cell>
          <cell r="E883">
            <v>2</v>
          </cell>
        </row>
        <row r="884">
          <cell r="B884" t="str">
            <v>lan懒3</v>
          </cell>
          <cell r="C884" t="str">
            <v>懒</v>
          </cell>
          <cell r="D884" t="str">
            <v>lan</v>
          </cell>
          <cell r="E884">
            <v>3</v>
          </cell>
        </row>
        <row r="885">
          <cell r="B885" t="str">
            <v>lan缆3</v>
          </cell>
          <cell r="C885" t="str">
            <v>缆</v>
          </cell>
          <cell r="D885" t="str">
            <v>lan</v>
          </cell>
          <cell r="E885">
            <v>3</v>
          </cell>
        </row>
        <row r="886">
          <cell r="B886" t="str">
            <v>lan览3</v>
          </cell>
          <cell r="C886" t="str">
            <v>览</v>
          </cell>
          <cell r="D886" t="str">
            <v>lan</v>
          </cell>
          <cell r="E886">
            <v>3</v>
          </cell>
        </row>
        <row r="887">
          <cell r="B887" t="str">
            <v>lao老3</v>
          </cell>
          <cell r="C887" t="str">
            <v>老</v>
          </cell>
          <cell r="D887" t="str">
            <v>lao</v>
          </cell>
          <cell r="E887">
            <v>3</v>
          </cell>
        </row>
        <row r="888">
          <cell r="B888" t="str">
            <v>lang朗3</v>
          </cell>
          <cell r="C888" t="str">
            <v>朗</v>
          </cell>
          <cell r="D888" t="str">
            <v>lang</v>
          </cell>
          <cell r="E888">
            <v>3</v>
          </cell>
        </row>
        <row r="889">
          <cell r="B889" t="str">
            <v>lei累3</v>
          </cell>
          <cell r="C889" t="str">
            <v>累</v>
          </cell>
          <cell r="D889" t="str">
            <v>lei</v>
          </cell>
          <cell r="E889">
            <v>3</v>
          </cell>
        </row>
        <row r="890">
          <cell r="B890" t="str">
            <v>leng冷3</v>
          </cell>
          <cell r="C890" t="str">
            <v>冷</v>
          </cell>
          <cell r="D890" t="str">
            <v>leng</v>
          </cell>
          <cell r="E890">
            <v>3</v>
          </cell>
        </row>
        <row r="891">
          <cell r="B891" t="str">
            <v>li李3</v>
          </cell>
          <cell r="C891" t="str">
            <v>李</v>
          </cell>
          <cell r="D891" t="str">
            <v>li</v>
          </cell>
          <cell r="E891">
            <v>3</v>
          </cell>
        </row>
        <row r="892">
          <cell r="B892" t="str">
            <v>li鲤3</v>
          </cell>
          <cell r="C892" t="str">
            <v>鲤</v>
          </cell>
          <cell r="D892" t="str">
            <v>li</v>
          </cell>
          <cell r="E892">
            <v>3</v>
          </cell>
        </row>
        <row r="893">
          <cell r="B893" t="str">
            <v>li礼3</v>
          </cell>
          <cell r="C893" t="str">
            <v>礼</v>
          </cell>
          <cell r="D893" t="str">
            <v>li</v>
          </cell>
          <cell r="E893">
            <v>3</v>
          </cell>
        </row>
        <row r="894">
          <cell r="B894" t="str">
            <v>li理3</v>
          </cell>
          <cell r="C894" t="str">
            <v>理</v>
          </cell>
          <cell r="D894" t="str">
            <v>li</v>
          </cell>
          <cell r="E894">
            <v>3</v>
          </cell>
        </row>
        <row r="895">
          <cell r="B895" t="str">
            <v>li里3</v>
          </cell>
          <cell r="C895" t="str">
            <v>里</v>
          </cell>
          <cell r="D895" t="str">
            <v>li</v>
          </cell>
          <cell r="E895">
            <v>3</v>
          </cell>
        </row>
        <row r="896">
          <cell r="B896" t="str">
            <v>lia俩3</v>
          </cell>
          <cell r="C896" t="str">
            <v>俩</v>
          </cell>
          <cell r="D896" t="str">
            <v>lia</v>
          </cell>
          <cell r="E896">
            <v>3</v>
          </cell>
        </row>
        <row r="897">
          <cell r="B897" t="str">
            <v>liao了3</v>
          </cell>
          <cell r="C897" t="str">
            <v>了</v>
          </cell>
          <cell r="D897" t="str">
            <v>liao</v>
          </cell>
          <cell r="E897">
            <v>3</v>
          </cell>
        </row>
        <row r="898">
          <cell r="B898" t="str">
            <v>lian脸3</v>
          </cell>
          <cell r="C898" t="str">
            <v>脸</v>
          </cell>
          <cell r="D898" t="str">
            <v>lian</v>
          </cell>
          <cell r="E898">
            <v>3</v>
          </cell>
        </row>
        <row r="899">
          <cell r="B899" t="str">
            <v>ling领3</v>
          </cell>
          <cell r="C899" t="str">
            <v>领</v>
          </cell>
          <cell r="D899" t="str">
            <v>ling</v>
          </cell>
          <cell r="E899">
            <v>3</v>
          </cell>
        </row>
        <row r="900">
          <cell r="B900" t="str">
            <v>liang两3</v>
          </cell>
          <cell r="C900" t="str">
            <v>两</v>
          </cell>
          <cell r="D900" t="str">
            <v>liang</v>
          </cell>
          <cell r="E900">
            <v>3</v>
          </cell>
        </row>
        <row r="901">
          <cell r="B901" t="str">
            <v>lv旅3</v>
          </cell>
          <cell r="C901" t="str">
            <v>旅</v>
          </cell>
          <cell r="D901" t="str">
            <v>lv</v>
          </cell>
          <cell r="E901">
            <v>3</v>
          </cell>
        </row>
        <row r="902">
          <cell r="B902" t="str">
            <v>la腊4</v>
          </cell>
          <cell r="C902" t="str">
            <v>腊</v>
          </cell>
          <cell r="D902" t="str">
            <v>la</v>
          </cell>
          <cell r="E902">
            <v>4</v>
          </cell>
        </row>
        <row r="903">
          <cell r="B903" t="str">
            <v>la蜡4</v>
          </cell>
          <cell r="C903" t="str">
            <v>蜡</v>
          </cell>
          <cell r="D903" t="str">
            <v>la</v>
          </cell>
          <cell r="E903">
            <v>4</v>
          </cell>
        </row>
        <row r="904">
          <cell r="B904" t="str">
            <v>la辣4</v>
          </cell>
          <cell r="C904" t="str">
            <v>辣</v>
          </cell>
          <cell r="D904" t="str">
            <v>la</v>
          </cell>
          <cell r="E904">
            <v>4</v>
          </cell>
        </row>
        <row r="905">
          <cell r="B905" t="str">
            <v>lai赖4</v>
          </cell>
          <cell r="C905" t="str">
            <v>赖</v>
          </cell>
          <cell r="D905" t="str">
            <v>lai</v>
          </cell>
          <cell r="E905">
            <v>4</v>
          </cell>
        </row>
        <row r="906">
          <cell r="B906" t="str">
            <v>lan烂4</v>
          </cell>
          <cell r="C906" t="str">
            <v>烂</v>
          </cell>
          <cell r="D906" t="str">
            <v>lan</v>
          </cell>
          <cell r="E906">
            <v>4</v>
          </cell>
        </row>
        <row r="907">
          <cell r="B907" t="str">
            <v>lang浪4</v>
          </cell>
          <cell r="C907" t="str">
            <v>浪</v>
          </cell>
          <cell r="D907" t="str">
            <v>lang</v>
          </cell>
          <cell r="E907">
            <v>4</v>
          </cell>
        </row>
        <row r="908">
          <cell r="B908" t="str">
            <v>lou漏4</v>
          </cell>
          <cell r="C908" t="str">
            <v>漏</v>
          </cell>
          <cell r="D908" t="str">
            <v>lou</v>
          </cell>
          <cell r="E908">
            <v>4</v>
          </cell>
        </row>
        <row r="909">
          <cell r="B909" t="str">
            <v>le乐4</v>
          </cell>
          <cell r="C909" t="str">
            <v>乐</v>
          </cell>
          <cell r="D909" t="str">
            <v>le</v>
          </cell>
          <cell r="E909">
            <v>4</v>
          </cell>
        </row>
        <row r="910">
          <cell r="B910" t="str">
            <v>lei累4</v>
          </cell>
          <cell r="C910" t="str">
            <v>累</v>
          </cell>
          <cell r="D910" t="str">
            <v>lei</v>
          </cell>
          <cell r="E910">
            <v>4</v>
          </cell>
        </row>
        <row r="911">
          <cell r="B911" t="str">
            <v>lei泪4</v>
          </cell>
          <cell r="C911" t="str">
            <v>泪</v>
          </cell>
          <cell r="D911" t="str">
            <v>lei</v>
          </cell>
          <cell r="E911">
            <v>4</v>
          </cell>
        </row>
        <row r="912">
          <cell r="B912" t="str">
            <v>lei类4</v>
          </cell>
          <cell r="C912" t="str">
            <v>类</v>
          </cell>
          <cell r="D912" t="str">
            <v>lei</v>
          </cell>
          <cell r="E912">
            <v>4</v>
          </cell>
        </row>
        <row r="913">
          <cell r="B913" t="str">
            <v>li厉4</v>
          </cell>
          <cell r="C913" t="str">
            <v>厉</v>
          </cell>
          <cell r="D913" t="str">
            <v>li</v>
          </cell>
          <cell r="E913">
            <v>4</v>
          </cell>
        </row>
        <row r="914">
          <cell r="B914" t="str">
            <v>li利4</v>
          </cell>
          <cell r="C914" t="str">
            <v>利</v>
          </cell>
          <cell r="D914" t="str">
            <v>li</v>
          </cell>
          <cell r="E914">
            <v>4</v>
          </cell>
        </row>
        <row r="915">
          <cell r="B915" t="str">
            <v>li丽4</v>
          </cell>
          <cell r="C915" t="str">
            <v>丽</v>
          </cell>
          <cell r="D915" t="str">
            <v>li</v>
          </cell>
          <cell r="E915">
            <v>4</v>
          </cell>
        </row>
        <row r="916">
          <cell r="B916" t="str">
            <v>li粒4</v>
          </cell>
          <cell r="C916" t="str">
            <v>粒</v>
          </cell>
          <cell r="D916" t="str">
            <v>li</v>
          </cell>
          <cell r="E916">
            <v>4</v>
          </cell>
        </row>
        <row r="917">
          <cell r="B917" t="str">
            <v>li栗4</v>
          </cell>
          <cell r="C917" t="str">
            <v>栗</v>
          </cell>
          <cell r="D917" t="str">
            <v>li</v>
          </cell>
          <cell r="E917">
            <v>4</v>
          </cell>
        </row>
        <row r="918">
          <cell r="B918" t="str">
            <v>li历4</v>
          </cell>
          <cell r="C918" t="str">
            <v>历</v>
          </cell>
          <cell r="D918" t="str">
            <v>li</v>
          </cell>
          <cell r="E918">
            <v>4</v>
          </cell>
        </row>
        <row r="919">
          <cell r="B919" t="str">
            <v>li励4</v>
          </cell>
          <cell r="C919" t="str">
            <v>励</v>
          </cell>
          <cell r="D919" t="str">
            <v>li</v>
          </cell>
          <cell r="E919">
            <v>4</v>
          </cell>
        </row>
        <row r="920">
          <cell r="B920" t="str">
            <v>li立4</v>
          </cell>
          <cell r="C920" t="str">
            <v>立</v>
          </cell>
          <cell r="D920" t="str">
            <v>li</v>
          </cell>
          <cell r="E920">
            <v>4</v>
          </cell>
        </row>
        <row r="921">
          <cell r="B921" t="str">
            <v>li力4</v>
          </cell>
          <cell r="C921" t="str">
            <v>力</v>
          </cell>
          <cell r="D921" t="str">
            <v>li</v>
          </cell>
          <cell r="E921">
            <v>4</v>
          </cell>
        </row>
        <row r="922">
          <cell r="B922" t="str">
            <v>li例4</v>
          </cell>
          <cell r="C922" t="str">
            <v>例</v>
          </cell>
          <cell r="D922" t="str">
            <v>li</v>
          </cell>
          <cell r="E922">
            <v>4</v>
          </cell>
        </row>
        <row r="923">
          <cell r="B923" t="str">
            <v>lie列4</v>
          </cell>
          <cell r="C923" t="str">
            <v>列</v>
          </cell>
          <cell r="D923" t="str">
            <v>lie</v>
          </cell>
          <cell r="E923">
            <v>4</v>
          </cell>
        </row>
        <row r="924">
          <cell r="B924" t="str">
            <v>lie烈4</v>
          </cell>
          <cell r="C924" t="str">
            <v>烈</v>
          </cell>
          <cell r="D924" t="str">
            <v>lie</v>
          </cell>
          <cell r="E924">
            <v>4</v>
          </cell>
        </row>
        <row r="925">
          <cell r="B925" t="str">
            <v>lie裂4</v>
          </cell>
          <cell r="C925" t="str">
            <v>裂</v>
          </cell>
          <cell r="D925" t="str">
            <v>lie</v>
          </cell>
          <cell r="E925">
            <v>4</v>
          </cell>
        </row>
        <row r="926">
          <cell r="B926" t="str">
            <v>lin赁4</v>
          </cell>
          <cell r="C926" t="str">
            <v>赁</v>
          </cell>
          <cell r="D926" t="str">
            <v>lin</v>
          </cell>
          <cell r="E926">
            <v>4</v>
          </cell>
        </row>
        <row r="927">
          <cell r="B927" t="str">
            <v>lin吝4</v>
          </cell>
          <cell r="C927" t="str">
            <v>吝</v>
          </cell>
          <cell r="D927" t="str">
            <v>lin</v>
          </cell>
          <cell r="E927">
            <v>4</v>
          </cell>
        </row>
        <row r="928">
          <cell r="B928" t="str">
            <v>lin淋4</v>
          </cell>
          <cell r="C928" t="str">
            <v>淋</v>
          </cell>
          <cell r="D928" t="str">
            <v>lin</v>
          </cell>
          <cell r="E928">
            <v>4</v>
          </cell>
        </row>
        <row r="929">
          <cell r="B929" t="str">
            <v>liao料4</v>
          </cell>
          <cell r="C929" t="str">
            <v>料</v>
          </cell>
          <cell r="D929" t="str">
            <v>liao</v>
          </cell>
          <cell r="E929">
            <v>4</v>
          </cell>
        </row>
        <row r="930">
          <cell r="B930" t="str">
            <v>lian链4</v>
          </cell>
          <cell r="C930" t="str">
            <v>链</v>
          </cell>
          <cell r="D930" t="str">
            <v>lian</v>
          </cell>
          <cell r="E930">
            <v>4</v>
          </cell>
        </row>
        <row r="931">
          <cell r="B931" t="str">
            <v>lian恋4</v>
          </cell>
          <cell r="C931" t="str">
            <v>恋</v>
          </cell>
          <cell r="D931" t="str">
            <v>lian</v>
          </cell>
          <cell r="E931">
            <v>4</v>
          </cell>
        </row>
        <row r="932">
          <cell r="B932" t="str">
            <v>lian练4</v>
          </cell>
          <cell r="C932" t="str">
            <v>练</v>
          </cell>
          <cell r="D932" t="str">
            <v>lian</v>
          </cell>
          <cell r="E932">
            <v>4</v>
          </cell>
        </row>
        <row r="933">
          <cell r="B933" t="str">
            <v>lian炼4</v>
          </cell>
          <cell r="C933" t="str">
            <v>炼</v>
          </cell>
          <cell r="D933" t="str">
            <v>lian</v>
          </cell>
          <cell r="E933">
            <v>4</v>
          </cell>
        </row>
        <row r="934">
          <cell r="B934" t="str">
            <v>liu六4</v>
          </cell>
          <cell r="C934" t="str">
            <v>六</v>
          </cell>
          <cell r="D934" t="str">
            <v>liu</v>
          </cell>
          <cell r="E934">
            <v>4</v>
          </cell>
        </row>
        <row r="935">
          <cell r="B935" t="str">
            <v>liu遛4</v>
          </cell>
          <cell r="C935" t="str">
            <v>遛</v>
          </cell>
          <cell r="D935" t="str">
            <v>liu</v>
          </cell>
          <cell r="E935">
            <v>4</v>
          </cell>
        </row>
        <row r="936">
          <cell r="B936" t="str">
            <v>ling令4</v>
          </cell>
          <cell r="C936" t="str">
            <v>令</v>
          </cell>
          <cell r="D936" t="str">
            <v>ling</v>
          </cell>
          <cell r="E936">
            <v>4</v>
          </cell>
        </row>
        <row r="937">
          <cell r="B937" t="str">
            <v>ling另4</v>
          </cell>
          <cell r="C937" t="str">
            <v>另</v>
          </cell>
          <cell r="D937" t="str">
            <v>ling</v>
          </cell>
          <cell r="E937">
            <v>4</v>
          </cell>
        </row>
        <row r="938">
          <cell r="B938" t="str">
            <v>liang亮4</v>
          </cell>
          <cell r="C938" t="str">
            <v>亮</v>
          </cell>
          <cell r="D938" t="str">
            <v>liang</v>
          </cell>
          <cell r="E938">
            <v>4</v>
          </cell>
        </row>
        <row r="939">
          <cell r="B939" t="str">
            <v>liang量4</v>
          </cell>
          <cell r="C939" t="str">
            <v>量</v>
          </cell>
          <cell r="D939" t="str">
            <v>liang</v>
          </cell>
          <cell r="E939">
            <v>4</v>
          </cell>
        </row>
        <row r="940">
          <cell r="B940" t="str">
            <v>liang辆4</v>
          </cell>
          <cell r="C940" t="str">
            <v>辆</v>
          </cell>
          <cell r="D940" t="str">
            <v>liang</v>
          </cell>
          <cell r="E940">
            <v>4</v>
          </cell>
        </row>
        <row r="941">
          <cell r="B941" t="str">
            <v>liang谅4</v>
          </cell>
          <cell r="C941" t="str">
            <v>谅</v>
          </cell>
          <cell r="D941" t="str">
            <v>liang</v>
          </cell>
          <cell r="E941">
            <v>4</v>
          </cell>
        </row>
        <row r="942">
          <cell r="B942" t="str">
            <v>lu陆4</v>
          </cell>
          <cell r="C942" t="str">
            <v>陆</v>
          </cell>
          <cell r="D942" t="str">
            <v>lu</v>
          </cell>
          <cell r="E942">
            <v>4</v>
          </cell>
        </row>
        <row r="943">
          <cell r="B943" t="str">
            <v>lu路4</v>
          </cell>
          <cell r="C943" t="str">
            <v>路</v>
          </cell>
          <cell r="D943" t="str">
            <v>lu</v>
          </cell>
          <cell r="E943">
            <v>4</v>
          </cell>
        </row>
        <row r="944">
          <cell r="B944" t="str">
            <v>lu鹿4</v>
          </cell>
          <cell r="C944" t="str">
            <v>鹿</v>
          </cell>
          <cell r="D944" t="str">
            <v>lu</v>
          </cell>
          <cell r="E944">
            <v>4</v>
          </cell>
        </row>
        <row r="945">
          <cell r="B945" t="str">
            <v>lu录4</v>
          </cell>
          <cell r="C945" t="str">
            <v>录</v>
          </cell>
          <cell r="D945" t="str">
            <v>lu</v>
          </cell>
          <cell r="E945">
            <v>4</v>
          </cell>
        </row>
        <row r="946">
          <cell r="B946" t="str">
            <v>lu露4</v>
          </cell>
          <cell r="C946" t="str">
            <v>露</v>
          </cell>
          <cell r="D946" t="str">
            <v>lu</v>
          </cell>
          <cell r="E946">
            <v>4</v>
          </cell>
        </row>
        <row r="947">
          <cell r="B947" t="str">
            <v>luo络4</v>
          </cell>
          <cell r="C947" t="str">
            <v>络</v>
          </cell>
          <cell r="D947" t="str">
            <v>luo</v>
          </cell>
          <cell r="E947">
            <v>4</v>
          </cell>
        </row>
        <row r="948">
          <cell r="B948" t="str">
            <v>luo落4</v>
          </cell>
          <cell r="C948" t="str">
            <v>落</v>
          </cell>
          <cell r="D948" t="str">
            <v>luo</v>
          </cell>
          <cell r="E948">
            <v>4</v>
          </cell>
        </row>
        <row r="949">
          <cell r="B949" t="str">
            <v>luan乱4</v>
          </cell>
          <cell r="C949" t="str">
            <v>乱</v>
          </cell>
          <cell r="D949" t="str">
            <v>luan</v>
          </cell>
          <cell r="E949">
            <v>4</v>
          </cell>
        </row>
        <row r="950">
          <cell r="B950" t="str">
            <v>lun论4</v>
          </cell>
          <cell r="C950" t="str">
            <v>论</v>
          </cell>
          <cell r="D950" t="str">
            <v>lun</v>
          </cell>
          <cell r="E950">
            <v>4</v>
          </cell>
        </row>
        <row r="951">
          <cell r="B951" t="str">
            <v>lv绿4</v>
          </cell>
          <cell r="C951" t="str">
            <v>绿</v>
          </cell>
          <cell r="D951" t="str">
            <v>lv</v>
          </cell>
          <cell r="E951">
            <v>4</v>
          </cell>
        </row>
        <row r="952">
          <cell r="B952" t="str">
            <v>lv率4</v>
          </cell>
          <cell r="C952" t="str">
            <v>率</v>
          </cell>
          <cell r="D952" t="str">
            <v>lv</v>
          </cell>
          <cell r="E952">
            <v>4</v>
          </cell>
        </row>
        <row r="953">
          <cell r="B953" t="str">
            <v>lv律4</v>
          </cell>
          <cell r="C953" t="str">
            <v>律</v>
          </cell>
          <cell r="D953" t="str">
            <v>lv</v>
          </cell>
          <cell r="E953">
            <v>4</v>
          </cell>
        </row>
        <row r="954">
          <cell r="B954" t="str">
            <v>lv虑4</v>
          </cell>
          <cell r="C954" t="str">
            <v>虑</v>
          </cell>
          <cell r="D954" t="str">
            <v>lv</v>
          </cell>
          <cell r="E954">
            <v>4</v>
          </cell>
        </row>
        <row r="955">
          <cell r="B955" t="str">
            <v>lve略4</v>
          </cell>
          <cell r="C955" t="str">
            <v>略</v>
          </cell>
          <cell r="D955" t="str">
            <v>lve</v>
          </cell>
          <cell r="E955">
            <v>4</v>
          </cell>
        </row>
        <row r="956">
          <cell r="B956" t="str">
            <v>gai该1</v>
          </cell>
          <cell r="C956" t="str">
            <v>该</v>
          </cell>
          <cell r="D956" t="str">
            <v>gai</v>
          </cell>
          <cell r="E956">
            <v>1</v>
          </cell>
        </row>
        <row r="957">
          <cell r="B957" t="str">
            <v>gan甘1</v>
          </cell>
          <cell r="C957" t="str">
            <v>甘</v>
          </cell>
          <cell r="D957" t="str">
            <v>gan</v>
          </cell>
          <cell r="E957">
            <v>1</v>
          </cell>
        </row>
        <row r="958">
          <cell r="B958" t="str">
            <v>gan干1</v>
          </cell>
          <cell r="C958" t="str">
            <v>干</v>
          </cell>
          <cell r="D958" t="str">
            <v>gan</v>
          </cell>
          <cell r="E958">
            <v>1</v>
          </cell>
        </row>
        <row r="959">
          <cell r="B959" t="str">
            <v>gan肝1</v>
          </cell>
          <cell r="C959" t="str">
            <v>肝</v>
          </cell>
          <cell r="D959" t="str">
            <v>gan</v>
          </cell>
          <cell r="E959">
            <v>1</v>
          </cell>
        </row>
        <row r="960">
          <cell r="B960" t="str">
            <v>gao高1</v>
          </cell>
          <cell r="C960" t="str">
            <v>高</v>
          </cell>
          <cell r="D960" t="str">
            <v>gao</v>
          </cell>
          <cell r="E960">
            <v>1</v>
          </cell>
        </row>
        <row r="961">
          <cell r="B961" t="str">
            <v>gao膏1</v>
          </cell>
          <cell r="C961" t="str">
            <v>膏</v>
          </cell>
          <cell r="D961" t="str">
            <v>gao</v>
          </cell>
          <cell r="E961">
            <v>1</v>
          </cell>
        </row>
        <row r="962">
          <cell r="B962" t="str">
            <v>gao糕1</v>
          </cell>
          <cell r="C962" t="str">
            <v>糕</v>
          </cell>
          <cell r="D962" t="str">
            <v>gao</v>
          </cell>
          <cell r="E962">
            <v>1</v>
          </cell>
        </row>
        <row r="963">
          <cell r="B963" t="str">
            <v>gang钢1</v>
          </cell>
          <cell r="C963" t="str">
            <v>钢</v>
          </cell>
          <cell r="D963" t="str">
            <v>gang</v>
          </cell>
          <cell r="E963">
            <v>1</v>
          </cell>
        </row>
        <row r="964">
          <cell r="B964" t="str">
            <v>gang刚1</v>
          </cell>
          <cell r="C964" t="str">
            <v>刚</v>
          </cell>
          <cell r="D964" t="str">
            <v>gang</v>
          </cell>
          <cell r="E964">
            <v>1</v>
          </cell>
        </row>
        <row r="965">
          <cell r="B965" t="str">
            <v>gou勾1</v>
          </cell>
          <cell r="C965" t="str">
            <v>勾</v>
          </cell>
          <cell r="D965" t="str">
            <v>gou</v>
          </cell>
          <cell r="E965">
            <v>1</v>
          </cell>
        </row>
        <row r="966">
          <cell r="B966" t="str">
            <v>gou沟1</v>
          </cell>
          <cell r="C966" t="str">
            <v>沟</v>
          </cell>
          <cell r="D966" t="str">
            <v>gou</v>
          </cell>
          <cell r="E966">
            <v>1</v>
          </cell>
        </row>
        <row r="967">
          <cell r="B967" t="str">
            <v>gong恭1</v>
          </cell>
          <cell r="C967" t="str">
            <v>恭</v>
          </cell>
          <cell r="D967" t="str">
            <v>gong</v>
          </cell>
          <cell r="E967">
            <v>1</v>
          </cell>
        </row>
        <row r="968">
          <cell r="B968" t="str">
            <v>gong公1</v>
          </cell>
          <cell r="C968" t="str">
            <v>公</v>
          </cell>
          <cell r="D968" t="str">
            <v>gong</v>
          </cell>
          <cell r="E968">
            <v>1</v>
          </cell>
        </row>
        <row r="969">
          <cell r="B969" t="str">
            <v>gong宫1</v>
          </cell>
          <cell r="C969" t="str">
            <v>宫</v>
          </cell>
          <cell r="D969" t="str">
            <v>gong</v>
          </cell>
          <cell r="E969">
            <v>1</v>
          </cell>
        </row>
        <row r="970">
          <cell r="B970" t="str">
            <v>gong工1</v>
          </cell>
          <cell r="C970" t="str">
            <v>工</v>
          </cell>
          <cell r="D970" t="str">
            <v>gong</v>
          </cell>
          <cell r="E970">
            <v>1</v>
          </cell>
        </row>
        <row r="971">
          <cell r="B971" t="str">
            <v>gong供1</v>
          </cell>
          <cell r="C971" t="str">
            <v>供</v>
          </cell>
          <cell r="D971" t="str">
            <v>gong</v>
          </cell>
          <cell r="E971">
            <v>1</v>
          </cell>
        </row>
        <row r="972">
          <cell r="B972" t="str">
            <v>gong功1</v>
          </cell>
          <cell r="C972" t="str">
            <v>功</v>
          </cell>
          <cell r="D972" t="str">
            <v>gong</v>
          </cell>
          <cell r="E972">
            <v>1</v>
          </cell>
        </row>
        <row r="973">
          <cell r="B973" t="str">
            <v>gong攻1</v>
          </cell>
          <cell r="C973" t="str">
            <v>攻</v>
          </cell>
          <cell r="D973" t="str">
            <v>gong</v>
          </cell>
          <cell r="E973">
            <v>1</v>
          </cell>
        </row>
        <row r="974">
          <cell r="B974" t="str">
            <v>ge哥1</v>
          </cell>
          <cell r="C974" t="str">
            <v>哥</v>
          </cell>
          <cell r="D974" t="str">
            <v>ge</v>
          </cell>
          <cell r="E974">
            <v>1</v>
          </cell>
        </row>
        <row r="975">
          <cell r="B975" t="str">
            <v>ge歌1</v>
          </cell>
          <cell r="C975" t="str">
            <v>歌</v>
          </cell>
          <cell r="D975" t="str">
            <v>ge</v>
          </cell>
          <cell r="E975">
            <v>1</v>
          </cell>
        </row>
        <row r="976">
          <cell r="B976" t="str">
            <v>ge鸽1</v>
          </cell>
          <cell r="C976" t="str">
            <v>鸽</v>
          </cell>
          <cell r="D976" t="str">
            <v>ge</v>
          </cell>
          <cell r="E976">
            <v>1</v>
          </cell>
        </row>
        <row r="977">
          <cell r="B977" t="str">
            <v>gen根1</v>
          </cell>
          <cell r="C977" t="str">
            <v>根</v>
          </cell>
          <cell r="D977" t="str">
            <v>gen</v>
          </cell>
          <cell r="E977">
            <v>1</v>
          </cell>
        </row>
        <row r="978">
          <cell r="B978" t="str">
            <v>gen跟1</v>
          </cell>
          <cell r="C978" t="str">
            <v>跟</v>
          </cell>
          <cell r="D978" t="str">
            <v>gen</v>
          </cell>
          <cell r="E978">
            <v>1</v>
          </cell>
        </row>
        <row r="979">
          <cell r="B979" t="str">
            <v>geng耕1</v>
          </cell>
          <cell r="C979" t="str">
            <v>耕</v>
          </cell>
          <cell r="D979" t="str">
            <v>geng</v>
          </cell>
          <cell r="E979">
            <v>1</v>
          </cell>
        </row>
        <row r="980">
          <cell r="B980" t="str">
            <v>geng更1</v>
          </cell>
          <cell r="C980" t="str">
            <v>更</v>
          </cell>
          <cell r="D980" t="str">
            <v>geng</v>
          </cell>
          <cell r="E980">
            <v>1</v>
          </cell>
        </row>
        <row r="981">
          <cell r="B981" t="str">
            <v>gu孤1</v>
          </cell>
          <cell r="C981" t="str">
            <v>孤</v>
          </cell>
          <cell r="D981" t="str">
            <v>gu</v>
          </cell>
          <cell r="E981">
            <v>1</v>
          </cell>
        </row>
        <row r="982">
          <cell r="B982" t="str">
            <v>gu菇1</v>
          </cell>
          <cell r="C982" t="str">
            <v>菇</v>
          </cell>
          <cell r="D982" t="str">
            <v>gu</v>
          </cell>
          <cell r="E982">
            <v>1</v>
          </cell>
        </row>
        <row r="983">
          <cell r="B983" t="str">
            <v>gua瓜1</v>
          </cell>
          <cell r="C983" t="str">
            <v>瓜</v>
          </cell>
          <cell r="D983" t="str">
            <v>gua</v>
          </cell>
          <cell r="E983">
            <v>1</v>
          </cell>
        </row>
        <row r="984">
          <cell r="B984" t="str">
            <v>gua刮1</v>
          </cell>
          <cell r="C984" t="str">
            <v>刮</v>
          </cell>
          <cell r="D984" t="str">
            <v>gua</v>
          </cell>
          <cell r="E984">
            <v>1</v>
          </cell>
        </row>
        <row r="985">
          <cell r="B985" t="str">
            <v>guo锅1</v>
          </cell>
          <cell r="C985" t="str">
            <v>锅</v>
          </cell>
          <cell r="D985" t="str">
            <v>guo</v>
          </cell>
          <cell r="E985">
            <v>1</v>
          </cell>
        </row>
        <row r="986">
          <cell r="B986" t="str">
            <v>guan观1</v>
          </cell>
          <cell r="C986" t="str">
            <v>观</v>
          </cell>
          <cell r="D986" t="str">
            <v>guan</v>
          </cell>
          <cell r="E986">
            <v>1</v>
          </cell>
        </row>
        <row r="987">
          <cell r="B987" t="str">
            <v>guan关1</v>
          </cell>
          <cell r="C987" t="str">
            <v>关</v>
          </cell>
          <cell r="D987" t="str">
            <v>guan</v>
          </cell>
          <cell r="E987">
            <v>1</v>
          </cell>
        </row>
        <row r="988">
          <cell r="B988" t="str">
            <v>guan官1</v>
          </cell>
          <cell r="C988" t="str">
            <v>官</v>
          </cell>
          <cell r="D988" t="str">
            <v>guan</v>
          </cell>
          <cell r="E988">
            <v>1</v>
          </cell>
        </row>
        <row r="989">
          <cell r="B989" t="str">
            <v>gui龟1</v>
          </cell>
          <cell r="C989" t="str">
            <v>龟</v>
          </cell>
          <cell r="D989" t="str">
            <v>gui</v>
          </cell>
          <cell r="E989">
            <v>1</v>
          </cell>
        </row>
        <row r="990">
          <cell r="B990" t="str">
            <v>gui规1</v>
          </cell>
          <cell r="C990" t="str">
            <v>规</v>
          </cell>
          <cell r="D990" t="str">
            <v>gui</v>
          </cell>
          <cell r="E990">
            <v>1</v>
          </cell>
        </row>
        <row r="991">
          <cell r="B991" t="str">
            <v>gui归1</v>
          </cell>
          <cell r="C991" t="str">
            <v>归</v>
          </cell>
          <cell r="D991" t="str">
            <v>gui</v>
          </cell>
          <cell r="E991">
            <v>1</v>
          </cell>
        </row>
        <row r="992">
          <cell r="B992" t="str">
            <v>guang光1</v>
          </cell>
          <cell r="C992" t="str">
            <v>光</v>
          </cell>
          <cell r="D992" t="str">
            <v>guang</v>
          </cell>
          <cell r="E992">
            <v>1</v>
          </cell>
        </row>
        <row r="993">
          <cell r="B993" t="str">
            <v>ge革2</v>
          </cell>
          <cell r="C993" t="str">
            <v>革</v>
          </cell>
          <cell r="D993" t="str">
            <v>ge</v>
          </cell>
          <cell r="E993">
            <v>2</v>
          </cell>
        </row>
        <row r="994">
          <cell r="B994" t="str">
            <v>ge隔2</v>
          </cell>
          <cell r="C994" t="str">
            <v>隔</v>
          </cell>
          <cell r="D994" t="str">
            <v>ge</v>
          </cell>
          <cell r="E994">
            <v>2</v>
          </cell>
        </row>
        <row r="995">
          <cell r="B995" t="str">
            <v>ge格2</v>
          </cell>
          <cell r="C995" t="str">
            <v>格</v>
          </cell>
          <cell r="D995" t="str">
            <v>ge</v>
          </cell>
          <cell r="E995">
            <v>2</v>
          </cell>
        </row>
        <row r="996">
          <cell r="B996" t="str">
            <v>guo国2</v>
          </cell>
          <cell r="C996" t="str">
            <v>国</v>
          </cell>
          <cell r="D996" t="str">
            <v>guo</v>
          </cell>
          <cell r="E996">
            <v>2</v>
          </cell>
        </row>
        <row r="997">
          <cell r="B997" t="str">
            <v>gai改3</v>
          </cell>
          <cell r="C997" t="str">
            <v>改</v>
          </cell>
          <cell r="D997" t="str">
            <v>gai</v>
          </cell>
          <cell r="E997">
            <v>3</v>
          </cell>
        </row>
        <row r="998">
          <cell r="B998" t="str">
            <v>gan赶3</v>
          </cell>
          <cell r="C998" t="str">
            <v>赶</v>
          </cell>
          <cell r="D998" t="str">
            <v>gan</v>
          </cell>
          <cell r="E998">
            <v>3</v>
          </cell>
        </row>
        <row r="999">
          <cell r="B999" t="str">
            <v>gan感3</v>
          </cell>
          <cell r="C999" t="str">
            <v>感</v>
          </cell>
          <cell r="D999" t="str">
            <v>gan</v>
          </cell>
          <cell r="E999">
            <v>3</v>
          </cell>
        </row>
        <row r="1000">
          <cell r="B1000" t="str">
            <v>gan敢3</v>
          </cell>
          <cell r="C1000" t="str">
            <v>敢</v>
          </cell>
          <cell r="D1000" t="str">
            <v>gan</v>
          </cell>
          <cell r="E1000">
            <v>3</v>
          </cell>
        </row>
        <row r="1001">
          <cell r="B1001" t="str">
            <v>gan擀3</v>
          </cell>
          <cell r="C1001" t="str">
            <v>擀</v>
          </cell>
          <cell r="D1001" t="str">
            <v>gan</v>
          </cell>
          <cell r="E1001">
            <v>3</v>
          </cell>
        </row>
        <row r="1002">
          <cell r="B1002" t="str">
            <v>gao稿3</v>
          </cell>
          <cell r="C1002" t="str">
            <v>稿</v>
          </cell>
          <cell r="D1002" t="str">
            <v>gao</v>
          </cell>
          <cell r="E1002">
            <v>3</v>
          </cell>
        </row>
        <row r="1003">
          <cell r="B1003" t="str">
            <v>gao搞3</v>
          </cell>
          <cell r="C1003" t="str">
            <v>搞</v>
          </cell>
          <cell r="D1003" t="str">
            <v>gao</v>
          </cell>
          <cell r="E1003">
            <v>3</v>
          </cell>
        </row>
        <row r="1004">
          <cell r="B1004" t="str">
            <v>gang港3</v>
          </cell>
          <cell r="C1004" t="str">
            <v>港</v>
          </cell>
          <cell r="D1004" t="str">
            <v>gang</v>
          </cell>
          <cell r="E1004">
            <v>3</v>
          </cell>
        </row>
        <row r="1005">
          <cell r="B1005" t="str">
            <v>gang岗3</v>
          </cell>
          <cell r="C1005" t="str">
            <v>岗</v>
          </cell>
          <cell r="D1005" t="str">
            <v>gang</v>
          </cell>
          <cell r="E1005">
            <v>3</v>
          </cell>
        </row>
        <row r="1006">
          <cell r="B1006" t="str">
            <v>gou狗3</v>
          </cell>
          <cell r="C1006" t="str">
            <v>狗</v>
          </cell>
          <cell r="D1006" t="str">
            <v>gou</v>
          </cell>
          <cell r="E1006">
            <v>3</v>
          </cell>
        </row>
        <row r="1007">
          <cell r="B1007" t="str">
            <v>gong巩3</v>
          </cell>
          <cell r="C1007" t="str">
            <v>巩</v>
          </cell>
          <cell r="D1007" t="str">
            <v>gong</v>
          </cell>
          <cell r="E1007">
            <v>3</v>
          </cell>
        </row>
        <row r="1008">
          <cell r="B1008" t="str">
            <v>gei给3</v>
          </cell>
          <cell r="C1008" t="str">
            <v>给</v>
          </cell>
          <cell r="D1008" t="str">
            <v>gei</v>
          </cell>
          <cell r="E1008">
            <v>3</v>
          </cell>
        </row>
        <row r="1009">
          <cell r="B1009" t="str">
            <v>gu古3</v>
          </cell>
          <cell r="C1009" t="str">
            <v>古</v>
          </cell>
          <cell r="D1009" t="str">
            <v>gu</v>
          </cell>
          <cell r="E1009">
            <v>3</v>
          </cell>
        </row>
        <row r="1010">
          <cell r="B1010" t="str">
            <v>gu股3</v>
          </cell>
          <cell r="C1010" t="str">
            <v>股</v>
          </cell>
          <cell r="D1010" t="str">
            <v>gu</v>
          </cell>
          <cell r="E1010">
            <v>3</v>
          </cell>
        </row>
        <row r="1011">
          <cell r="B1011" t="str">
            <v>gu骨3</v>
          </cell>
          <cell r="C1011" t="str">
            <v>骨</v>
          </cell>
          <cell r="D1011" t="str">
            <v>gu</v>
          </cell>
          <cell r="E1011">
            <v>3</v>
          </cell>
        </row>
        <row r="1012">
          <cell r="B1012" t="str">
            <v>gu鼓3</v>
          </cell>
          <cell r="C1012" t="str">
            <v>鼓</v>
          </cell>
          <cell r="D1012" t="str">
            <v>gu</v>
          </cell>
          <cell r="E1012">
            <v>3</v>
          </cell>
        </row>
        <row r="1013">
          <cell r="B1013" t="str">
            <v>guo裹3</v>
          </cell>
          <cell r="C1013" t="str">
            <v>裹</v>
          </cell>
          <cell r="D1013" t="str">
            <v>guo</v>
          </cell>
          <cell r="E1013">
            <v>3</v>
          </cell>
        </row>
        <row r="1014">
          <cell r="B1014" t="str">
            <v>guo果3</v>
          </cell>
          <cell r="C1014" t="str">
            <v>果</v>
          </cell>
          <cell r="D1014" t="str">
            <v>guo</v>
          </cell>
          <cell r="E1014">
            <v>3</v>
          </cell>
        </row>
        <row r="1015">
          <cell r="B1015" t="str">
            <v>guai拐3</v>
          </cell>
          <cell r="C1015" t="str">
            <v>拐</v>
          </cell>
          <cell r="D1015" t="str">
            <v>guai</v>
          </cell>
          <cell r="E1015">
            <v>3</v>
          </cell>
        </row>
        <row r="1016">
          <cell r="B1016" t="str">
            <v>guan馆3</v>
          </cell>
          <cell r="C1016" t="str">
            <v>馆</v>
          </cell>
          <cell r="D1016" t="str">
            <v>guan</v>
          </cell>
          <cell r="E1016">
            <v>3</v>
          </cell>
        </row>
        <row r="1017">
          <cell r="B1017" t="str">
            <v>guan管3</v>
          </cell>
          <cell r="C1017" t="str">
            <v>管</v>
          </cell>
          <cell r="D1017" t="str">
            <v>guan</v>
          </cell>
          <cell r="E1017">
            <v>3</v>
          </cell>
        </row>
        <row r="1018">
          <cell r="B1018" t="str">
            <v>gui鬼3</v>
          </cell>
          <cell r="C1018" t="str">
            <v>鬼</v>
          </cell>
          <cell r="D1018" t="str">
            <v>gui</v>
          </cell>
          <cell r="E1018">
            <v>3</v>
          </cell>
        </row>
        <row r="1019">
          <cell r="B1019" t="str">
            <v>gui轨3</v>
          </cell>
          <cell r="C1019" t="str">
            <v>轨</v>
          </cell>
          <cell r="D1019" t="str">
            <v>gui</v>
          </cell>
          <cell r="E1019">
            <v>3</v>
          </cell>
        </row>
        <row r="1020">
          <cell r="B1020" t="str">
            <v>gun滚3</v>
          </cell>
          <cell r="C1020" t="str">
            <v>滚</v>
          </cell>
          <cell r="D1020" t="str">
            <v>gun</v>
          </cell>
          <cell r="E1020">
            <v>3</v>
          </cell>
        </row>
        <row r="1021">
          <cell r="B1021" t="str">
            <v>guang广3</v>
          </cell>
          <cell r="C1021" t="str">
            <v>广</v>
          </cell>
          <cell r="D1021" t="str">
            <v>guang</v>
          </cell>
          <cell r="E1021">
            <v>3</v>
          </cell>
        </row>
        <row r="1022">
          <cell r="B1022" t="str">
            <v>gai概4</v>
          </cell>
          <cell r="C1022" t="str">
            <v>概</v>
          </cell>
          <cell r="D1022" t="str">
            <v>gai</v>
          </cell>
          <cell r="E1022">
            <v>4</v>
          </cell>
        </row>
        <row r="1023">
          <cell r="B1023" t="str">
            <v>gai盖4</v>
          </cell>
          <cell r="C1023" t="str">
            <v>盖</v>
          </cell>
          <cell r="D1023" t="str">
            <v>gai</v>
          </cell>
          <cell r="E1023">
            <v>4</v>
          </cell>
        </row>
        <row r="1024">
          <cell r="B1024" t="str">
            <v>gan干4</v>
          </cell>
          <cell r="C1024" t="str">
            <v>干</v>
          </cell>
          <cell r="D1024" t="str">
            <v>gan</v>
          </cell>
          <cell r="E1024">
            <v>4</v>
          </cell>
        </row>
        <row r="1025">
          <cell r="B1025" t="str">
            <v>gao告4</v>
          </cell>
          <cell r="C1025" t="str">
            <v>告</v>
          </cell>
          <cell r="D1025" t="str">
            <v>gao</v>
          </cell>
          <cell r="E1025">
            <v>4</v>
          </cell>
        </row>
        <row r="1026">
          <cell r="B1026" t="str">
            <v>gou购4</v>
          </cell>
          <cell r="C1026" t="str">
            <v>购</v>
          </cell>
          <cell r="D1026" t="str">
            <v>gou</v>
          </cell>
          <cell r="E1026">
            <v>4</v>
          </cell>
        </row>
        <row r="1027">
          <cell r="B1027" t="str">
            <v>gou构4</v>
          </cell>
          <cell r="C1027" t="str">
            <v>构</v>
          </cell>
          <cell r="D1027" t="str">
            <v>gou</v>
          </cell>
          <cell r="E1027">
            <v>4</v>
          </cell>
        </row>
        <row r="1028">
          <cell r="B1028" t="str">
            <v>gou够4</v>
          </cell>
          <cell r="C1028" t="str">
            <v>够</v>
          </cell>
          <cell r="D1028" t="str">
            <v>gou</v>
          </cell>
          <cell r="E1028">
            <v>4</v>
          </cell>
        </row>
        <row r="1029">
          <cell r="B1029" t="str">
            <v>gong贡4</v>
          </cell>
          <cell r="C1029" t="str">
            <v>贡</v>
          </cell>
          <cell r="D1029" t="str">
            <v>gong</v>
          </cell>
          <cell r="E1029">
            <v>4</v>
          </cell>
        </row>
        <row r="1030">
          <cell r="B1030" t="str">
            <v>gong共4</v>
          </cell>
          <cell r="C1030" t="str">
            <v>共</v>
          </cell>
          <cell r="D1030" t="str">
            <v>gong</v>
          </cell>
          <cell r="E1030">
            <v>4</v>
          </cell>
        </row>
        <row r="1031">
          <cell r="B1031" t="str">
            <v>ge各4</v>
          </cell>
          <cell r="C1031" t="str">
            <v>各</v>
          </cell>
          <cell r="D1031" t="str">
            <v>ge</v>
          </cell>
          <cell r="E1031">
            <v>4</v>
          </cell>
        </row>
        <row r="1032">
          <cell r="B1032" t="str">
            <v>ge个4</v>
          </cell>
          <cell r="C1032" t="str">
            <v>个</v>
          </cell>
          <cell r="D1032" t="str">
            <v>ge</v>
          </cell>
          <cell r="E1032">
            <v>4</v>
          </cell>
        </row>
        <row r="1033">
          <cell r="B1033" t="str">
            <v>geng更4</v>
          </cell>
          <cell r="C1033" t="str">
            <v>更</v>
          </cell>
          <cell r="D1033" t="str">
            <v>geng</v>
          </cell>
          <cell r="E1033">
            <v>4</v>
          </cell>
        </row>
        <row r="1034">
          <cell r="B1034" t="str">
            <v>gu雇4</v>
          </cell>
          <cell r="C1034" t="str">
            <v>雇</v>
          </cell>
          <cell r="D1034" t="str">
            <v>gu</v>
          </cell>
          <cell r="E1034">
            <v>4</v>
          </cell>
        </row>
        <row r="1035">
          <cell r="B1035" t="str">
            <v>gu故4</v>
          </cell>
          <cell r="C1035" t="str">
            <v>故</v>
          </cell>
          <cell r="D1035" t="str">
            <v>gu</v>
          </cell>
          <cell r="E1035">
            <v>4</v>
          </cell>
        </row>
        <row r="1036">
          <cell r="B1036" t="str">
            <v>gu固4</v>
          </cell>
          <cell r="C1036" t="str">
            <v>固</v>
          </cell>
          <cell r="D1036" t="str">
            <v>gu</v>
          </cell>
          <cell r="E1036">
            <v>4</v>
          </cell>
        </row>
        <row r="1037">
          <cell r="B1037" t="str">
            <v>gu顾4</v>
          </cell>
          <cell r="C1037" t="str">
            <v>顾</v>
          </cell>
          <cell r="D1037" t="str">
            <v>gu</v>
          </cell>
          <cell r="E1037">
            <v>4</v>
          </cell>
        </row>
        <row r="1038">
          <cell r="B1038" t="str">
            <v>gua挂4</v>
          </cell>
          <cell r="C1038" t="str">
            <v>挂</v>
          </cell>
          <cell r="D1038" t="str">
            <v>gua</v>
          </cell>
          <cell r="E1038">
            <v>4</v>
          </cell>
        </row>
        <row r="1039">
          <cell r="B1039" t="str">
            <v>guo过4</v>
          </cell>
          <cell r="C1039" t="str">
            <v>过</v>
          </cell>
          <cell r="D1039" t="str">
            <v>guo</v>
          </cell>
          <cell r="E1039">
            <v>4</v>
          </cell>
        </row>
        <row r="1040">
          <cell r="B1040" t="str">
            <v>guai怪4</v>
          </cell>
          <cell r="C1040" t="str">
            <v>怪</v>
          </cell>
          <cell r="D1040" t="str">
            <v>guai</v>
          </cell>
          <cell r="E1040">
            <v>4</v>
          </cell>
        </row>
        <row r="1041">
          <cell r="B1041" t="str">
            <v>guan灌4</v>
          </cell>
          <cell r="C1041" t="str">
            <v>灌</v>
          </cell>
          <cell r="D1041" t="str">
            <v>guan</v>
          </cell>
          <cell r="E1041">
            <v>4</v>
          </cell>
        </row>
        <row r="1042">
          <cell r="B1042" t="str">
            <v>guan惯4</v>
          </cell>
          <cell r="C1042" t="str">
            <v>惯</v>
          </cell>
          <cell r="D1042" t="str">
            <v>guan</v>
          </cell>
          <cell r="E1042">
            <v>4</v>
          </cell>
        </row>
        <row r="1043">
          <cell r="B1043" t="str">
            <v>guan罐4</v>
          </cell>
          <cell r="C1043" t="str">
            <v>罐</v>
          </cell>
          <cell r="D1043" t="str">
            <v>guan</v>
          </cell>
          <cell r="E1043">
            <v>4</v>
          </cell>
        </row>
        <row r="1044">
          <cell r="B1044" t="str">
            <v>guan冠4</v>
          </cell>
          <cell r="C1044" t="str">
            <v>冠</v>
          </cell>
          <cell r="D1044" t="str">
            <v>guan</v>
          </cell>
          <cell r="E1044">
            <v>4</v>
          </cell>
        </row>
        <row r="1045">
          <cell r="B1045" t="str">
            <v>gui贵4</v>
          </cell>
          <cell r="C1045" t="str">
            <v>贵</v>
          </cell>
          <cell r="D1045" t="str">
            <v>gui</v>
          </cell>
          <cell r="E1045">
            <v>4</v>
          </cell>
        </row>
        <row r="1046">
          <cell r="B1046" t="str">
            <v>gui柜4</v>
          </cell>
          <cell r="C1046" t="str">
            <v>柜</v>
          </cell>
          <cell r="D1046" t="str">
            <v>gui</v>
          </cell>
          <cell r="E1046">
            <v>4</v>
          </cell>
        </row>
        <row r="1047">
          <cell r="B1047" t="str">
            <v>gui跪4</v>
          </cell>
          <cell r="C1047" t="str">
            <v>跪</v>
          </cell>
          <cell r="D1047" t="str">
            <v>gui</v>
          </cell>
          <cell r="E1047">
            <v>4</v>
          </cell>
        </row>
        <row r="1048">
          <cell r="B1048" t="str">
            <v>guang逛4</v>
          </cell>
          <cell r="C1048" t="str">
            <v>逛</v>
          </cell>
          <cell r="D1048" t="str">
            <v>guang</v>
          </cell>
          <cell r="E1048">
            <v>4</v>
          </cell>
        </row>
        <row r="1049">
          <cell r="B1049" t="str">
            <v>ka咖1</v>
          </cell>
          <cell r="C1049" t="str">
            <v>咖</v>
          </cell>
          <cell r="D1049" t="str">
            <v>ka</v>
          </cell>
          <cell r="E1049">
            <v>1</v>
          </cell>
        </row>
        <row r="1050">
          <cell r="B1050" t="str">
            <v>kai开1</v>
          </cell>
          <cell r="C1050" t="str">
            <v>开</v>
          </cell>
          <cell r="D1050" t="str">
            <v>kai</v>
          </cell>
          <cell r="E1050">
            <v>1</v>
          </cell>
        </row>
        <row r="1051">
          <cell r="B1051" t="str">
            <v>kan刊1</v>
          </cell>
          <cell r="C1051" t="str">
            <v>刊</v>
          </cell>
          <cell r="D1051" t="str">
            <v>kan</v>
          </cell>
          <cell r="E1051">
            <v>1</v>
          </cell>
        </row>
        <row r="1052">
          <cell r="B1052" t="str">
            <v>kang康1</v>
          </cell>
          <cell r="C1052" t="str">
            <v>康</v>
          </cell>
          <cell r="D1052" t="str">
            <v>kang</v>
          </cell>
          <cell r="E1052">
            <v>1</v>
          </cell>
        </row>
        <row r="1053">
          <cell r="B1053" t="str">
            <v>kong空1</v>
          </cell>
          <cell r="C1053" t="str">
            <v>空</v>
          </cell>
          <cell r="D1053" t="str">
            <v>kong</v>
          </cell>
          <cell r="E1053">
            <v>1</v>
          </cell>
        </row>
        <row r="1054">
          <cell r="B1054" t="str">
            <v>ke科1</v>
          </cell>
          <cell r="C1054" t="str">
            <v>科</v>
          </cell>
          <cell r="D1054" t="str">
            <v>ke</v>
          </cell>
          <cell r="E1054">
            <v>1</v>
          </cell>
        </row>
        <row r="1055">
          <cell r="B1055" t="str">
            <v>ke颗1</v>
          </cell>
          <cell r="C1055" t="str">
            <v>颗</v>
          </cell>
          <cell r="D1055" t="str">
            <v>ke</v>
          </cell>
          <cell r="E1055">
            <v>1</v>
          </cell>
        </row>
        <row r="1056">
          <cell r="B1056" t="str">
            <v>ku哭1</v>
          </cell>
          <cell r="C1056" t="str">
            <v>哭</v>
          </cell>
          <cell r="D1056" t="str">
            <v>ku</v>
          </cell>
          <cell r="E1056">
            <v>1</v>
          </cell>
        </row>
        <row r="1057">
          <cell r="B1057" t="str">
            <v>ku枯1</v>
          </cell>
          <cell r="C1057" t="str">
            <v>枯</v>
          </cell>
          <cell r="D1057" t="str">
            <v>ku</v>
          </cell>
          <cell r="E1057">
            <v>1</v>
          </cell>
        </row>
        <row r="1058">
          <cell r="B1058" t="str">
            <v>kua夸1</v>
          </cell>
          <cell r="C1058" t="str">
            <v>夸</v>
          </cell>
          <cell r="D1058" t="str">
            <v>kua</v>
          </cell>
          <cell r="E1058">
            <v>1</v>
          </cell>
        </row>
        <row r="1059">
          <cell r="B1059" t="str">
            <v>kuan宽1</v>
          </cell>
          <cell r="C1059" t="str">
            <v>宽</v>
          </cell>
          <cell r="D1059" t="str">
            <v>kuan</v>
          </cell>
          <cell r="E1059">
            <v>1</v>
          </cell>
        </row>
        <row r="1060">
          <cell r="B1060" t="str">
            <v>kui亏1</v>
          </cell>
          <cell r="C1060" t="str">
            <v>亏</v>
          </cell>
          <cell r="D1060" t="str">
            <v>kui</v>
          </cell>
          <cell r="E1060">
            <v>1</v>
          </cell>
        </row>
        <row r="1061">
          <cell r="B1061" t="str">
            <v>kuang筐1</v>
          </cell>
          <cell r="C1061" t="str">
            <v>筐</v>
          </cell>
          <cell r="D1061" t="str">
            <v>kuang</v>
          </cell>
          <cell r="E1061">
            <v>1</v>
          </cell>
        </row>
        <row r="1062">
          <cell r="B1062" t="str">
            <v>ke壳2</v>
          </cell>
          <cell r="C1062" t="str">
            <v>壳</v>
          </cell>
          <cell r="D1062" t="str">
            <v>ke</v>
          </cell>
          <cell r="E1062">
            <v>2</v>
          </cell>
        </row>
        <row r="1063">
          <cell r="B1063" t="str">
            <v>ke咳2</v>
          </cell>
          <cell r="C1063" t="str">
            <v>咳</v>
          </cell>
          <cell r="D1063" t="str">
            <v>ke</v>
          </cell>
          <cell r="E1063">
            <v>2</v>
          </cell>
        </row>
        <row r="1064">
          <cell r="B1064" t="str">
            <v>kuang狂2</v>
          </cell>
          <cell r="C1064" t="str">
            <v>狂</v>
          </cell>
          <cell r="D1064" t="str">
            <v>kuang</v>
          </cell>
          <cell r="E1064">
            <v>2</v>
          </cell>
        </row>
        <row r="1065">
          <cell r="B1065" t="str">
            <v>ka卡3</v>
          </cell>
          <cell r="C1065" t="str">
            <v>卡</v>
          </cell>
          <cell r="D1065" t="str">
            <v>ka</v>
          </cell>
          <cell r="E1065">
            <v>3</v>
          </cell>
        </row>
        <row r="1066">
          <cell r="B1066" t="str">
            <v>kao考3</v>
          </cell>
          <cell r="C1066" t="str">
            <v>考</v>
          </cell>
          <cell r="D1066" t="str">
            <v>kao</v>
          </cell>
          <cell r="E1066">
            <v>3</v>
          </cell>
        </row>
        <row r="1067">
          <cell r="B1067" t="str">
            <v>kao烤3</v>
          </cell>
          <cell r="C1067" t="str">
            <v>烤</v>
          </cell>
          <cell r="D1067" t="str">
            <v>kao</v>
          </cell>
          <cell r="E1067">
            <v>3</v>
          </cell>
        </row>
        <row r="1068">
          <cell r="B1068" t="str">
            <v>kou口3</v>
          </cell>
          <cell r="C1068" t="str">
            <v>口</v>
          </cell>
          <cell r="D1068" t="str">
            <v>kou</v>
          </cell>
          <cell r="E1068">
            <v>3</v>
          </cell>
        </row>
        <row r="1069">
          <cell r="B1069" t="str">
            <v>kong恐3</v>
          </cell>
          <cell r="C1069" t="str">
            <v>恐</v>
          </cell>
          <cell r="D1069" t="str">
            <v>kong</v>
          </cell>
          <cell r="E1069">
            <v>3</v>
          </cell>
        </row>
        <row r="1070">
          <cell r="B1070" t="str">
            <v>kong孔3</v>
          </cell>
          <cell r="C1070" t="str">
            <v>孔</v>
          </cell>
          <cell r="D1070" t="str">
            <v>kong</v>
          </cell>
          <cell r="E1070">
            <v>3</v>
          </cell>
        </row>
        <row r="1071">
          <cell r="B1071" t="str">
            <v>ke可3</v>
          </cell>
          <cell r="C1071" t="str">
            <v>可</v>
          </cell>
          <cell r="D1071" t="str">
            <v>ke</v>
          </cell>
          <cell r="E1071">
            <v>3</v>
          </cell>
        </row>
        <row r="1072">
          <cell r="B1072" t="str">
            <v>ke渴3</v>
          </cell>
          <cell r="C1072" t="str">
            <v>渴</v>
          </cell>
          <cell r="D1072" t="str">
            <v>ke</v>
          </cell>
          <cell r="E1072">
            <v>3</v>
          </cell>
        </row>
        <row r="1073">
          <cell r="B1073" t="str">
            <v>ken恳3</v>
          </cell>
          <cell r="C1073" t="str">
            <v>恳</v>
          </cell>
          <cell r="D1073" t="str">
            <v>ken</v>
          </cell>
          <cell r="E1073">
            <v>3</v>
          </cell>
        </row>
        <row r="1074">
          <cell r="B1074" t="str">
            <v>ken肯3</v>
          </cell>
          <cell r="C1074" t="str">
            <v>肯</v>
          </cell>
          <cell r="D1074" t="str">
            <v>ken</v>
          </cell>
          <cell r="E1074">
            <v>3</v>
          </cell>
        </row>
        <row r="1075">
          <cell r="B1075" t="str">
            <v>ku苦3</v>
          </cell>
          <cell r="C1075" t="str">
            <v>苦</v>
          </cell>
          <cell r="D1075" t="str">
            <v>ku</v>
          </cell>
          <cell r="E1075">
            <v>3</v>
          </cell>
        </row>
        <row r="1076">
          <cell r="B1076" t="str">
            <v>kua垮3</v>
          </cell>
          <cell r="C1076" t="str">
            <v>垮</v>
          </cell>
          <cell r="D1076" t="str">
            <v>kua</v>
          </cell>
          <cell r="E1076">
            <v>3</v>
          </cell>
        </row>
        <row r="1077">
          <cell r="B1077" t="str">
            <v>kuan款3</v>
          </cell>
          <cell r="C1077" t="str">
            <v>款</v>
          </cell>
          <cell r="D1077" t="str">
            <v>kuan</v>
          </cell>
          <cell r="E1077">
            <v>3</v>
          </cell>
        </row>
        <row r="1078">
          <cell r="B1078" t="str">
            <v>kan看4</v>
          </cell>
          <cell r="C1078" t="str">
            <v>看</v>
          </cell>
          <cell r="D1078" t="str">
            <v>kan</v>
          </cell>
          <cell r="E1078">
            <v>4</v>
          </cell>
        </row>
        <row r="1079">
          <cell r="B1079" t="str">
            <v>kao靠4</v>
          </cell>
          <cell r="C1079" t="str">
            <v>靠</v>
          </cell>
          <cell r="D1079" t="str">
            <v>kao</v>
          </cell>
          <cell r="E1079">
            <v>4</v>
          </cell>
        </row>
        <row r="1080">
          <cell r="B1080" t="str">
            <v>kou扣4</v>
          </cell>
          <cell r="C1080" t="str">
            <v>扣</v>
          </cell>
          <cell r="D1080" t="str">
            <v>kou</v>
          </cell>
          <cell r="E1080">
            <v>4</v>
          </cell>
        </row>
        <row r="1081">
          <cell r="B1081" t="str">
            <v>kong空4</v>
          </cell>
          <cell r="C1081" t="str">
            <v>空</v>
          </cell>
          <cell r="D1081" t="str">
            <v>kong</v>
          </cell>
          <cell r="E1081">
            <v>4</v>
          </cell>
        </row>
        <row r="1082">
          <cell r="B1082" t="str">
            <v>ke客4</v>
          </cell>
          <cell r="C1082" t="str">
            <v>客</v>
          </cell>
          <cell r="D1082" t="str">
            <v>ke</v>
          </cell>
          <cell r="E1082">
            <v>4</v>
          </cell>
        </row>
        <row r="1083">
          <cell r="B1083" t="str">
            <v>ke克4</v>
          </cell>
          <cell r="C1083" t="str">
            <v>克</v>
          </cell>
          <cell r="D1083" t="str">
            <v>ke</v>
          </cell>
          <cell r="E1083">
            <v>4</v>
          </cell>
        </row>
        <row r="1084">
          <cell r="B1084" t="str">
            <v>ke刻4</v>
          </cell>
          <cell r="C1084" t="str">
            <v>刻</v>
          </cell>
          <cell r="D1084" t="str">
            <v>ke</v>
          </cell>
          <cell r="E1084">
            <v>4</v>
          </cell>
        </row>
        <row r="1085">
          <cell r="B1085" t="str">
            <v>ke课4</v>
          </cell>
          <cell r="C1085" t="str">
            <v>课</v>
          </cell>
          <cell r="D1085" t="str">
            <v>ke</v>
          </cell>
          <cell r="E1085">
            <v>4</v>
          </cell>
        </row>
        <row r="1086">
          <cell r="B1086" t="str">
            <v>ku裤4</v>
          </cell>
          <cell r="C1086" t="str">
            <v>裤</v>
          </cell>
          <cell r="D1086" t="str">
            <v>ku</v>
          </cell>
          <cell r="E1086">
            <v>4</v>
          </cell>
        </row>
        <row r="1087">
          <cell r="B1087" t="str">
            <v>ku库4</v>
          </cell>
          <cell r="C1087" t="str">
            <v>库</v>
          </cell>
          <cell r="D1087" t="str">
            <v>ku</v>
          </cell>
          <cell r="E1087">
            <v>4</v>
          </cell>
        </row>
        <row r="1088">
          <cell r="B1088" t="str">
            <v>kua跨4</v>
          </cell>
          <cell r="C1088" t="str">
            <v>跨</v>
          </cell>
          <cell r="D1088" t="str">
            <v>kua</v>
          </cell>
          <cell r="E1088">
            <v>4</v>
          </cell>
        </row>
        <row r="1089">
          <cell r="B1089" t="str">
            <v>kuo阔4</v>
          </cell>
          <cell r="C1089" t="str">
            <v>阔</v>
          </cell>
          <cell r="D1089" t="str">
            <v>kuo</v>
          </cell>
          <cell r="E1089">
            <v>4</v>
          </cell>
        </row>
        <row r="1090">
          <cell r="B1090" t="str">
            <v>kuo括4</v>
          </cell>
          <cell r="C1090" t="str">
            <v>括</v>
          </cell>
          <cell r="D1090" t="str">
            <v>kuo</v>
          </cell>
          <cell r="E1090">
            <v>4</v>
          </cell>
        </row>
        <row r="1091">
          <cell r="B1091" t="str">
            <v>kuo扩4</v>
          </cell>
          <cell r="C1091" t="str">
            <v>扩</v>
          </cell>
          <cell r="D1091" t="str">
            <v>kuo</v>
          </cell>
          <cell r="E1091">
            <v>4</v>
          </cell>
        </row>
        <row r="1092">
          <cell r="B1092" t="str">
            <v>kuai会4</v>
          </cell>
          <cell r="C1092" t="str">
            <v>会</v>
          </cell>
          <cell r="D1092" t="str">
            <v>kuai</v>
          </cell>
          <cell r="E1092">
            <v>4</v>
          </cell>
        </row>
        <row r="1093">
          <cell r="B1093" t="str">
            <v>kuai筷4</v>
          </cell>
          <cell r="C1093" t="str">
            <v>筷</v>
          </cell>
          <cell r="D1093" t="str">
            <v>kuai</v>
          </cell>
          <cell r="E1093">
            <v>4</v>
          </cell>
        </row>
        <row r="1094">
          <cell r="B1094" t="str">
            <v>kuai快4</v>
          </cell>
          <cell r="C1094" t="str">
            <v>快</v>
          </cell>
          <cell r="D1094" t="str">
            <v>kuai</v>
          </cell>
          <cell r="E1094">
            <v>4</v>
          </cell>
        </row>
        <row r="1095">
          <cell r="B1095" t="str">
            <v>kuai块4</v>
          </cell>
          <cell r="C1095" t="str">
            <v>块</v>
          </cell>
          <cell r="D1095" t="str">
            <v>kuai</v>
          </cell>
          <cell r="E1095">
            <v>4</v>
          </cell>
        </row>
        <row r="1096">
          <cell r="B1096" t="str">
            <v>kui愧4</v>
          </cell>
          <cell r="C1096" t="str">
            <v>愧</v>
          </cell>
          <cell r="D1096" t="str">
            <v>kui</v>
          </cell>
          <cell r="E1096">
            <v>4</v>
          </cell>
        </row>
        <row r="1097">
          <cell r="B1097" t="str">
            <v>kun困4</v>
          </cell>
          <cell r="C1097" t="str">
            <v>困</v>
          </cell>
          <cell r="D1097" t="str">
            <v>kun</v>
          </cell>
          <cell r="E1097">
            <v>4</v>
          </cell>
        </row>
        <row r="1098">
          <cell r="B1098" t="str">
            <v>kuang矿4</v>
          </cell>
          <cell r="C1098" t="str">
            <v>矿</v>
          </cell>
          <cell r="D1098" t="str">
            <v>kuang</v>
          </cell>
          <cell r="E1098">
            <v>4</v>
          </cell>
        </row>
        <row r="1099">
          <cell r="B1099" t="str">
            <v>kuang眶4</v>
          </cell>
          <cell r="C1099" t="str">
            <v>眶</v>
          </cell>
          <cell r="D1099" t="str">
            <v>kuang</v>
          </cell>
          <cell r="E1099">
            <v>4</v>
          </cell>
        </row>
        <row r="1100">
          <cell r="B1100" t="str">
            <v>kuang况4</v>
          </cell>
          <cell r="C1100" t="str">
            <v>况</v>
          </cell>
          <cell r="D1100" t="str">
            <v>kuang</v>
          </cell>
          <cell r="E1100">
            <v>4</v>
          </cell>
        </row>
        <row r="1101">
          <cell r="B1101" t="str">
            <v>kuang旷4</v>
          </cell>
          <cell r="C1101" t="str">
            <v>旷</v>
          </cell>
          <cell r="D1101" t="str">
            <v>kuang</v>
          </cell>
          <cell r="E1101">
            <v>4</v>
          </cell>
        </row>
        <row r="1102">
          <cell r="B1102" t="str">
            <v>han憨1</v>
          </cell>
          <cell r="C1102" t="str">
            <v>憨</v>
          </cell>
          <cell r="D1102" t="str">
            <v>han</v>
          </cell>
          <cell r="E1102">
            <v>1</v>
          </cell>
        </row>
        <row r="1103">
          <cell r="B1103" t="str">
            <v>he喝1</v>
          </cell>
          <cell r="C1103" t="str">
            <v>喝</v>
          </cell>
          <cell r="D1103" t="str">
            <v>he</v>
          </cell>
          <cell r="E1103">
            <v>1</v>
          </cell>
        </row>
        <row r="1104">
          <cell r="B1104" t="str">
            <v>hei黑1</v>
          </cell>
          <cell r="C1104" t="str">
            <v>黑</v>
          </cell>
          <cell r="D1104" t="str">
            <v>hei</v>
          </cell>
          <cell r="E1104">
            <v>1</v>
          </cell>
        </row>
        <row r="1105">
          <cell r="B1105" t="str">
            <v>hu呼1</v>
          </cell>
          <cell r="C1105" t="str">
            <v>呼</v>
          </cell>
          <cell r="D1105" t="str">
            <v>hu</v>
          </cell>
          <cell r="E1105">
            <v>1</v>
          </cell>
        </row>
        <row r="1106">
          <cell r="B1106" t="str">
            <v>hu乎1</v>
          </cell>
          <cell r="C1106" t="str">
            <v>乎</v>
          </cell>
          <cell r="D1106" t="str">
            <v>hu</v>
          </cell>
          <cell r="E1106">
            <v>1</v>
          </cell>
        </row>
        <row r="1107">
          <cell r="B1107" t="str">
            <v>hu忽1</v>
          </cell>
          <cell r="C1107" t="str">
            <v>忽</v>
          </cell>
          <cell r="D1107" t="str">
            <v>hu</v>
          </cell>
          <cell r="E1107">
            <v>1</v>
          </cell>
        </row>
        <row r="1108">
          <cell r="B1108" t="str">
            <v>hua花1</v>
          </cell>
          <cell r="C1108" t="str">
            <v>花</v>
          </cell>
          <cell r="D1108" t="str">
            <v>hua</v>
          </cell>
          <cell r="E1108">
            <v>1</v>
          </cell>
        </row>
        <row r="1109">
          <cell r="B1109" t="str">
            <v>huan欢1</v>
          </cell>
          <cell r="C1109" t="str">
            <v>欢</v>
          </cell>
          <cell r="D1109" t="str">
            <v>huan</v>
          </cell>
          <cell r="E1109">
            <v>1</v>
          </cell>
        </row>
        <row r="1110">
          <cell r="B1110" t="str">
            <v>hui灰1</v>
          </cell>
          <cell r="C1110" t="str">
            <v>灰</v>
          </cell>
          <cell r="D1110" t="str">
            <v>hui</v>
          </cell>
          <cell r="E1110">
            <v>1</v>
          </cell>
        </row>
        <row r="1111">
          <cell r="B1111" t="str">
            <v>hui挥1</v>
          </cell>
          <cell r="C1111" t="str">
            <v>挥</v>
          </cell>
          <cell r="D1111" t="str">
            <v>hui</v>
          </cell>
          <cell r="E1111">
            <v>1</v>
          </cell>
        </row>
        <row r="1112">
          <cell r="B1112" t="str">
            <v>hun婚1</v>
          </cell>
          <cell r="C1112" t="str">
            <v>婚</v>
          </cell>
          <cell r="D1112" t="str">
            <v>hun</v>
          </cell>
          <cell r="E1112">
            <v>1</v>
          </cell>
        </row>
        <row r="1113">
          <cell r="B1113" t="str">
            <v>huang慌1</v>
          </cell>
          <cell r="C1113" t="str">
            <v>慌</v>
          </cell>
          <cell r="D1113" t="str">
            <v>huang</v>
          </cell>
          <cell r="E1113">
            <v>1</v>
          </cell>
        </row>
        <row r="1114">
          <cell r="B1114" t="str">
            <v>huang荒1</v>
          </cell>
          <cell r="C1114" t="str">
            <v>荒</v>
          </cell>
          <cell r="D1114" t="str">
            <v>huang</v>
          </cell>
          <cell r="E1114">
            <v>1</v>
          </cell>
        </row>
        <row r="1115">
          <cell r="B1115" t="str">
            <v>hai孩2</v>
          </cell>
          <cell r="C1115" t="str">
            <v>孩</v>
          </cell>
          <cell r="D1115" t="str">
            <v>hai</v>
          </cell>
          <cell r="E1115">
            <v>2</v>
          </cell>
        </row>
        <row r="1116">
          <cell r="B1116" t="str">
            <v>hai还2</v>
          </cell>
          <cell r="C1116" t="str">
            <v>还</v>
          </cell>
          <cell r="D1116" t="str">
            <v>hai</v>
          </cell>
          <cell r="E1116">
            <v>2</v>
          </cell>
        </row>
        <row r="1117">
          <cell r="B1117" t="str">
            <v>han含2</v>
          </cell>
          <cell r="C1117" t="str">
            <v>含</v>
          </cell>
          <cell r="D1117" t="str">
            <v>han</v>
          </cell>
          <cell r="E1117">
            <v>2</v>
          </cell>
        </row>
        <row r="1118">
          <cell r="B1118" t="str">
            <v>han寒2</v>
          </cell>
          <cell r="C1118" t="str">
            <v>寒</v>
          </cell>
          <cell r="D1118" t="str">
            <v>han</v>
          </cell>
          <cell r="E1118">
            <v>2</v>
          </cell>
        </row>
        <row r="1119">
          <cell r="B1119" t="str">
            <v>hao豪2</v>
          </cell>
          <cell r="C1119" t="str">
            <v>豪</v>
          </cell>
          <cell r="D1119" t="str">
            <v>hao</v>
          </cell>
          <cell r="E1119">
            <v>2</v>
          </cell>
        </row>
        <row r="1120">
          <cell r="B1120" t="str">
            <v>hao毫2</v>
          </cell>
          <cell r="C1120" t="str">
            <v>毫</v>
          </cell>
          <cell r="D1120" t="str">
            <v>hao</v>
          </cell>
          <cell r="E1120">
            <v>2</v>
          </cell>
        </row>
        <row r="1121">
          <cell r="B1121" t="str">
            <v>hang杭2</v>
          </cell>
          <cell r="C1121" t="str">
            <v>杭</v>
          </cell>
          <cell r="D1121" t="str">
            <v>hang</v>
          </cell>
          <cell r="E1121">
            <v>2</v>
          </cell>
        </row>
        <row r="1122">
          <cell r="B1122" t="str">
            <v>hang航2</v>
          </cell>
          <cell r="C1122" t="str">
            <v>航</v>
          </cell>
          <cell r="D1122" t="str">
            <v>hang</v>
          </cell>
          <cell r="E1122">
            <v>2</v>
          </cell>
        </row>
        <row r="1123">
          <cell r="B1123" t="str">
            <v>hang行2</v>
          </cell>
          <cell r="C1123" t="str">
            <v>行</v>
          </cell>
          <cell r="D1123" t="str">
            <v>hang</v>
          </cell>
          <cell r="E1123">
            <v>2</v>
          </cell>
        </row>
        <row r="1124">
          <cell r="B1124" t="str">
            <v>hou猴2</v>
          </cell>
          <cell r="C1124" t="str">
            <v>猴</v>
          </cell>
          <cell r="D1124" t="str">
            <v>hou</v>
          </cell>
          <cell r="E1124">
            <v>2</v>
          </cell>
        </row>
        <row r="1125">
          <cell r="B1125" t="str">
            <v>hou喉2</v>
          </cell>
          <cell r="C1125" t="str">
            <v>喉</v>
          </cell>
          <cell r="D1125" t="str">
            <v>hou</v>
          </cell>
          <cell r="E1125">
            <v>2</v>
          </cell>
        </row>
        <row r="1126">
          <cell r="B1126" t="str">
            <v>hong洪2</v>
          </cell>
          <cell r="C1126" t="str">
            <v>洪</v>
          </cell>
          <cell r="D1126" t="str">
            <v>hong</v>
          </cell>
          <cell r="E1126">
            <v>2</v>
          </cell>
        </row>
        <row r="1127">
          <cell r="B1127" t="str">
            <v>hong虹2</v>
          </cell>
          <cell r="C1127" t="str">
            <v>虹</v>
          </cell>
          <cell r="D1127" t="str">
            <v>hong</v>
          </cell>
          <cell r="E1127">
            <v>2</v>
          </cell>
        </row>
        <row r="1128">
          <cell r="B1128" t="str">
            <v>hong红2</v>
          </cell>
          <cell r="C1128" t="str">
            <v>红</v>
          </cell>
          <cell r="D1128" t="str">
            <v>hong</v>
          </cell>
          <cell r="E1128">
            <v>2</v>
          </cell>
        </row>
        <row r="1129">
          <cell r="B1129" t="str">
            <v>he荷2</v>
          </cell>
          <cell r="C1129" t="str">
            <v>荷</v>
          </cell>
          <cell r="D1129" t="str">
            <v>he</v>
          </cell>
          <cell r="E1129">
            <v>2</v>
          </cell>
        </row>
        <row r="1130">
          <cell r="B1130" t="str">
            <v>he河2</v>
          </cell>
          <cell r="C1130" t="str">
            <v>河</v>
          </cell>
          <cell r="D1130" t="str">
            <v>he</v>
          </cell>
          <cell r="E1130">
            <v>2</v>
          </cell>
        </row>
        <row r="1131">
          <cell r="B1131" t="str">
            <v>he和2</v>
          </cell>
          <cell r="C1131" t="str">
            <v>和</v>
          </cell>
          <cell r="D1131" t="str">
            <v>he</v>
          </cell>
          <cell r="E1131">
            <v>2</v>
          </cell>
        </row>
        <row r="1132">
          <cell r="B1132" t="str">
            <v>he合2</v>
          </cell>
          <cell r="C1132" t="str">
            <v>合</v>
          </cell>
          <cell r="D1132" t="str">
            <v>he</v>
          </cell>
          <cell r="E1132">
            <v>2</v>
          </cell>
        </row>
        <row r="1133">
          <cell r="B1133" t="str">
            <v>he盒2</v>
          </cell>
          <cell r="C1133" t="str">
            <v>盒</v>
          </cell>
          <cell r="D1133" t="str">
            <v>he</v>
          </cell>
          <cell r="E1133">
            <v>2</v>
          </cell>
        </row>
        <row r="1134">
          <cell r="B1134" t="str">
            <v>he核2</v>
          </cell>
          <cell r="C1134" t="str">
            <v>核</v>
          </cell>
          <cell r="D1134" t="str">
            <v>he</v>
          </cell>
          <cell r="E1134">
            <v>2</v>
          </cell>
        </row>
        <row r="1135">
          <cell r="B1135" t="str">
            <v>hen痕2</v>
          </cell>
          <cell r="C1135" t="str">
            <v>痕</v>
          </cell>
          <cell r="D1135" t="str">
            <v>hen</v>
          </cell>
          <cell r="E1135">
            <v>2</v>
          </cell>
        </row>
        <row r="1136">
          <cell r="B1136" t="str">
            <v>heng横2</v>
          </cell>
          <cell r="C1136" t="str">
            <v>横</v>
          </cell>
          <cell r="D1136" t="str">
            <v>heng</v>
          </cell>
          <cell r="E1136">
            <v>2</v>
          </cell>
        </row>
        <row r="1137">
          <cell r="B1137" t="str">
            <v>heng衡2</v>
          </cell>
          <cell r="C1137" t="str">
            <v>衡</v>
          </cell>
          <cell r="D1137" t="str">
            <v>heng</v>
          </cell>
          <cell r="E1137">
            <v>2</v>
          </cell>
        </row>
        <row r="1138">
          <cell r="B1138" t="str">
            <v>hu湖2</v>
          </cell>
          <cell r="C1138" t="str">
            <v>湖</v>
          </cell>
          <cell r="D1138" t="str">
            <v>hu</v>
          </cell>
          <cell r="E1138">
            <v>2</v>
          </cell>
        </row>
        <row r="1139">
          <cell r="B1139" t="str">
            <v>hu狐2</v>
          </cell>
          <cell r="C1139" t="str">
            <v>狐</v>
          </cell>
          <cell r="D1139" t="str">
            <v>hu</v>
          </cell>
          <cell r="E1139">
            <v>2</v>
          </cell>
        </row>
        <row r="1140">
          <cell r="B1140" t="str">
            <v>hu胡2</v>
          </cell>
          <cell r="C1140" t="str">
            <v>胡</v>
          </cell>
          <cell r="D1140" t="str">
            <v>hu</v>
          </cell>
          <cell r="E1140">
            <v>2</v>
          </cell>
        </row>
        <row r="1141">
          <cell r="B1141" t="str">
            <v>hu壶2</v>
          </cell>
          <cell r="C1141" t="str">
            <v>壶</v>
          </cell>
          <cell r="D1141" t="str">
            <v>hu</v>
          </cell>
          <cell r="E1141">
            <v>2</v>
          </cell>
        </row>
        <row r="1142">
          <cell r="B1142" t="str">
            <v>hua华2</v>
          </cell>
          <cell r="C1142" t="str">
            <v>华</v>
          </cell>
          <cell r="D1142" t="str">
            <v>hua</v>
          </cell>
          <cell r="E1142">
            <v>2</v>
          </cell>
        </row>
        <row r="1143">
          <cell r="B1143" t="str">
            <v>hua滑2</v>
          </cell>
          <cell r="C1143" t="str">
            <v>滑</v>
          </cell>
          <cell r="D1143" t="str">
            <v>hua</v>
          </cell>
          <cell r="E1143">
            <v>2</v>
          </cell>
        </row>
        <row r="1144">
          <cell r="B1144" t="str">
            <v>hua划2</v>
          </cell>
          <cell r="C1144" t="str">
            <v>划</v>
          </cell>
          <cell r="D1144" t="str">
            <v>hua</v>
          </cell>
          <cell r="E1144">
            <v>2</v>
          </cell>
        </row>
        <row r="1145">
          <cell r="B1145" t="str">
            <v>huo活2</v>
          </cell>
          <cell r="C1145" t="str">
            <v>活</v>
          </cell>
          <cell r="D1145" t="str">
            <v>huo</v>
          </cell>
          <cell r="E1145">
            <v>2</v>
          </cell>
        </row>
        <row r="1146">
          <cell r="B1146" t="str">
            <v>huo和2</v>
          </cell>
          <cell r="C1146" t="str">
            <v>和</v>
          </cell>
          <cell r="D1146" t="str">
            <v>huo</v>
          </cell>
          <cell r="E1146">
            <v>2</v>
          </cell>
        </row>
        <row r="1147">
          <cell r="B1147" t="str">
            <v>huai淮2</v>
          </cell>
          <cell r="C1147" t="str">
            <v>淮</v>
          </cell>
          <cell r="D1147" t="str">
            <v>huai</v>
          </cell>
          <cell r="E1147">
            <v>2</v>
          </cell>
        </row>
        <row r="1148">
          <cell r="B1148" t="str">
            <v>huai徊2</v>
          </cell>
          <cell r="C1148" t="str">
            <v>徊</v>
          </cell>
          <cell r="D1148" t="str">
            <v>huai</v>
          </cell>
          <cell r="E1148">
            <v>2</v>
          </cell>
        </row>
        <row r="1149">
          <cell r="B1149" t="str">
            <v>huai怀2</v>
          </cell>
          <cell r="C1149" t="str">
            <v>怀</v>
          </cell>
          <cell r="D1149" t="str">
            <v>huai</v>
          </cell>
          <cell r="E1149">
            <v>2</v>
          </cell>
        </row>
        <row r="1150">
          <cell r="B1150" t="str">
            <v>huan环2</v>
          </cell>
          <cell r="C1150" t="str">
            <v>环</v>
          </cell>
          <cell r="D1150" t="str">
            <v>huan</v>
          </cell>
          <cell r="E1150">
            <v>2</v>
          </cell>
        </row>
        <row r="1151">
          <cell r="B1151" t="str">
            <v>huan还2</v>
          </cell>
          <cell r="C1151" t="str">
            <v>还</v>
          </cell>
          <cell r="D1151" t="str">
            <v>huan</v>
          </cell>
          <cell r="E1151">
            <v>2</v>
          </cell>
        </row>
        <row r="1152">
          <cell r="B1152" t="str">
            <v>hui回2</v>
          </cell>
          <cell r="C1152" t="str">
            <v>回</v>
          </cell>
          <cell r="D1152" t="str">
            <v>hui</v>
          </cell>
          <cell r="E1152">
            <v>2</v>
          </cell>
        </row>
        <row r="1153">
          <cell r="B1153" t="str">
            <v>hun浑2</v>
          </cell>
          <cell r="C1153" t="str">
            <v>浑</v>
          </cell>
          <cell r="D1153" t="str">
            <v>hun</v>
          </cell>
          <cell r="E1153">
            <v>2</v>
          </cell>
        </row>
        <row r="1154">
          <cell r="B1154" t="str">
            <v>hun魂2</v>
          </cell>
          <cell r="C1154" t="str">
            <v>魂</v>
          </cell>
          <cell r="D1154" t="str">
            <v>hun</v>
          </cell>
          <cell r="E1154">
            <v>2</v>
          </cell>
        </row>
        <row r="1155">
          <cell r="B1155" t="str">
            <v>huang黄2</v>
          </cell>
          <cell r="C1155" t="str">
            <v>黄</v>
          </cell>
          <cell r="D1155" t="str">
            <v>huang</v>
          </cell>
          <cell r="E1155">
            <v>2</v>
          </cell>
        </row>
        <row r="1156">
          <cell r="B1156" t="str">
            <v>huang皇2</v>
          </cell>
          <cell r="C1156" t="str">
            <v>皇</v>
          </cell>
          <cell r="D1156" t="str">
            <v>huang</v>
          </cell>
          <cell r="E1156">
            <v>2</v>
          </cell>
        </row>
        <row r="1157">
          <cell r="B1157" t="str">
            <v>hai海3</v>
          </cell>
          <cell r="C1157" t="str">
            <v>海</v>
          </cell>
          <cell r="D1157" t="str">
            <v>hai</v>
          </cell>
          <cell r="E1157">
            <v>3</v>
          </cell>
        </row>
        <row r="1158">
          <cell r="B1158" t="str">
            <v>hao好3</v>
          </cell>
          <cell r="C1158" t="str">
            <v>好</v>
          </cell>
          <cell r="D1158" t="str">
            <v>hao</v>
          </cell>
          <cell r="E1158">
            <v>3</v>
          </cell>
        </row>
        <row r="1159">
          <cell r="B1159" t="str">
            <v>hen很3</v>
          </cell>
          <cell r="C1159" t="str">
            <v>很</v>
          </cell>
          <cell r="D1159" t="str">
            <v>hen</v>
          </cell>
          <cell r="E1159">
            <v>3</v>
          </cell>
        </row>
        <row r="1160">
          <cell r="B1160" t="str">
            <v>hu虎3</v>
          </cell>
          <cell r="C1160" t="str">
            <v>虎</v>
          </cell>
          <cell r="D1160" t="str">
            <v>hu</v>
          </cell>
          <cell r="E1160">
            <v>3</v>
          </cell>
        </row>
        <row r="1161">
          <cell r="B1161" t="str">
            <v>huo火3</v>
          </cell>
          <cell r="C1161" t="str">
            <v>火</v>
          </cell>
          <cell r="D1161" t="str">
            <v>huo</v>
          </cell>
          <cell r="E1161">
            <v>3</v>
          </cell>
        </row>
        <row r="1162">
          <cell r="B1162" t="str">
            <v>huo伙3</v>
          </cell>
          <cell r="C1162" t="str">
            <v>伙</v>
          </cell>
          <cell r="D1162" t="str">
            <v>huo</v>
          </cell>
          <cell r="E1162">
            <v>3</v>
          </cell>
        </row>
        <row r="1163">
          <cell r="B1163" t="str">
            <v>hui悔3</v>
          </cell>
          <cell r="C1163" t="str">
            <v>悔</v>
          </cell>
          <cell r="D1163" t="str">
            <v>hui</v>
          </cell>
          <cell r="E1163">
            <v>3</v>
          </cell>
        </row>
        <row r="1164">
          <cell r="B1164" t="str">
            <v>huang谎3</v>
          </cell>
          <cell r="C1164" t="str">
            <v>谎</v>
          </cell>
          <cell r="D1164" t="str">
            <v>huang</v>
          </cell>
          <cell r="E1164">
            <v>3</v>
          </cell>
        </row>
        <row r="1165">
          <cell r="B1165" t="str">
            <v>hai害4</v>
          </cell>
          <cell r="C1165" t="str">
            <v>害</v>
          </cell>
          <cell r="D1165" t="str">
            <v>hai</v>
          </cell>
          <cell r="E1165">
            <v>4</v>
          </cell>
        </row>
        <row r="1166">
          <cell r="B1166" t="str">
            <v>han憾4</v>
          </cell>
          <cell r="C1166" t="str">
            <v>憾</v>
          </cell>
          <cell r="D1166" t="str">
            <v>han</v>
          </cell>
          <cell r="E1166">
            <v>4</v>
          </cell>
        </row>
        <row r="1167">
          <cell r="B1167" t="str">
            <v>han汉4</v>
          </cell>
          <cell r="C1167" t="str">
            <v>汉</v>
          </cell>
          <cell r="D1167" t="str">
            <v>han</v>
          </cell>
          <cell r="E1167">
            <v>4</v>
          </cell>
        </row>
        <row r="1168">
          <cell r="B1168" t="str">
            <v>han汗4</v>
          </cell>
          <cell r="C1168" t="str">
            <v>汗</v>
          </cell>
          <cell r="D1168" t="str">
            <v>han</v>
          </cell>
          <cell r="E1168">
            <v>4</v>
          </cell>
        </row>
        <row r="1169">
          <cell r="B1169" t="str">
            <v>hao好4</v>
          </cell>
          <cell r="C1169" t="str">
            <v>好</v>
          </cell>
          <cell r="D1169" t="str">
            <v>hao</v>
          </cell>
          <cell r="E1169">
            <v>4</v>
          </cell>
        </row>
        <row r="1170">
          <cell r="B1170" t="str">
            <v>hao号4</v>
          </cell>
          <cell r="C1170" t="str">
            <v>号</v>
          </cell>
          <cell r="D1170" t="str">
            <v>hao</v>
          </cell>
          <cell r="E1170">
            <v>4</v>
          </cell>
        </row>
        <row r="1171">
          <cell r="B1171" t="str">
            <v>hou后4</v>
          </cell>
          <cell r="C1171" t="str">
            <v>后</v>
          </cell>
          <cell r="D1171" t="str">
            <v>hou</v>
          </cell>
          <cell r="E1171">
            <v>4</v>
          </cell>
        </row>
        <row r="1172">
          <cell r="B1172" t="str">
            <v>hou厚4</v>
          </cell>
          <cell r="C1172" t="str">
            <v>厚</v>
          </cell>
          <cell r="D1172" t="str">
            <v>hou</v>
          </cell>
          <cell r="E1172">
            <v>4</v>
          </cell>
        </row>
        <row r="1173">
          <cell r="B1173" t="str">
            <v>hou候4</v>
          </cell>
          <cell r="C1173" t="str">
            <v>候</v>
          </cell>
          <cell r="D1173" t="str">
            <v>hou</v>
          </cell>
          <cell r="E1173">
            <v>4</v>
          </cell>
        </row>
        <row r="1174">
          <cell r="B1174" t="str">
            <v>he贺4</v>
          </cell>
          <cell r="C1174" t="str">
            <v>贺</v>
          </cell>
          <cell r="D1174" t="str">
            <v>he</v>
          </cell>
          <cell r="E1174">
            <v>4</v>
          </cell>
        </row>
        <row r="1175">
          <cell r="B1175" t="str">
            <v>he鹤4</v>
          </cell>
          <cell r="C1175" t="str">
            <v>鹤</v>
          </cell>
          <cell r="D1175" t="str">
            <v>he</v>
          </cell>
          <cell r="E1175">
            <v>4</v>
          </cell>
        </row>
        <row r="1176">
          <cell r="B1176" t="str">
            <v>he荷4</v>
          </cell>
          <cell r="C1176" t="str">
            <v>荷</v>
          </cell>
          <cell r="D1176" t="str">
            <v>he</v>
          </cell>
          <cell r="E1176">
            <v>4</v>
          </cell>
        </row>
        <row r="1177">
          <cell r="B1177" t="str">
            <v>he赫4</v>
          </cell>
          <cell r="C1177" t="str">
            <v>赫</v>
          </cell>
          <cell r="D1177" t="str">
            <v>he</v>
          </cell>
          <cell r="E1177">
            <v>4</v>
          </cell>
        </row>
        <row r="1178">
          <cell r="B1178" t="str">
            <v>hen恨4</v>
          </cell>
          <cell r="C1178" t="str">
            <v>恨</v>
          </cell>
          <cell r="D1178" t="str">
            <v>hen</v>
          </cell>
          <cell r="E1178">
            <v>4</v>
          </cell>
        </row>
        <row r="1179">
          <cell r="B1179" t="str">
            <v>hu互4</v>
          </cell>
          <cell r="C1179" t="str">
            <v>互</v>
          </cell>
          <cell r="D1179" t="str">
            <v>hu</v>
          </cell>
          <cell r="E1179">
            <v>4</v>
          </cell>
        </row>
        <row r="1180">
          <cell r="B1180" t="str">
            <v>hu护4</v>
          </cell>
          <cell r="C1180" t="str">
            <v>护</v>
          </cell>
          <cell r="D1180" t="str">
            <v>hu</v>
          </cell>
          <cell r="E1180">
            <v>4</v>
          </cell>
        </row>
        <row r="1181">
          <cell r="B1181" t="str">
            <v>hu户4</v>
          </cell>
          <cell r="C1181" t="str">
            <v>户</v>
          </cell>
          <cell r="D1181" t="str">
            <v>hu</v>
          </cell>
          <cell r="E1181">
            <v>4</v>
          </cell>
        </row>
        <row r="1182">
          <cell r="B1182" t="str">
            <v>hua划4</v>
          </cell>
          <cell r="C1182" t="str">
            <v>划</v>
          </cell>
          <cell r="D1182" t="str">
            <v>hua</v>
          </cell>
          <cell r="E1182">
            <v>4</v>
          </cell>
        </row>
        <row r="1183">
          <cell r="B1183" t="str">
            <v>hua化4</v>
          </cell>
          <cell r="C1183" t="str">
            <v>化</v>
          </cell>
          <cell r="D1183" t="str">
            <v>hua</v>
          </cell>
          <cell r="E1183">
            <v>4</v>
          </cell>
        </row>
        <row r="1184">
          <cell r="B1184" t="str">
            <v>hua话4</v>
          </cell>
          <cell r="C1184" t="str">
            <v>话</v>
          </cell>
          <cell r="D1184" t="str">
            <v>hua</v>
          </cell>
          <cell r="E1184">
            <v>4</v>
          </cell>
        </row>
        <row r="1185">
          <cell r="B1185" t="str">
            <v>hua画4</v>
          </cell>
          <cell r="C1185" t="str">
            <v>画</v>
          </cell>
          <cell r="D1185" t="str">
            <v>hua</v>
          </cell>
          <cell r="E1185">
            <v>4</v>
          </cell>
        </row>
        <row r="1186">
          <cell r="B1186" t="str">
            <v>huo获4</v>
          </cell>
          <cell r="C1186" t="str">
            <v>获</v>
          </cell>
          <cell r="D1186" t="str">
            <v>huo</v>
          </cell>
          <cell r="E1186">
            <v>4</v>
          </cell>
        </row>
        <row r="1187">
          <cell r="B1187" t="str">
            <v>huo货4</v>
          </cell>
          <cell r="C1187" t="str">
            <v>货</v>
          </cell>
          <cell r="D1187" t="str">
            <v>huo</v>
          </cell>
          <cell r="E1187">
            <v>4</v>
          </cell>
        </row>
        <row r="1188">
          <cell r="B1188" t="str">
            <v>huo或4</v>
          </cell>
          <cell r="C1188" t="str">
            <v>或</v>
          </cell>
          <cell r="D1188" t="str">
            <v>huo</v>
          </cell>
          <cell r="E1188">
            <v>4</v>
          </cell>
        </row>
        <row r="1189">
          <cell r="B1189" t="str">
            <v>huo祸4</v>
          </cell>
          <cell r="C1189" t="str">
            <v>祸</v>
          </cell>
          <cell r="D1189" t="str">
            <v>huo</v>
          </cell>
          <cell r="E1189">
            <v>4</v>
          </cell>
        </row>
        <row r="1190">
          <cell r="B1190" t="str">
            <v>huo惑4</v>
          </cell>
          <cell r="C1190" t="str">
            <v>惑</v>
          </cell>
          <cell r="D1190" t="str">
            <v>huo</v>
          </cell>
          <cell r="E1190">
            <v>4</v>
          </cell>
        </row>
        <row r="1191">
          <cell r="B1191" t="str">
            <v>huai坏4</v>
          </cell>
          <cell r="C1191" t="str">
            <v>坏</v>
          </cell>
          <cell r="D1191" t="str">
            <v>huai</v>
          </cell>
          <cell r="E1191">
            <v>4</v>
          </cell>
        </row>
        <row r="1192">
          <cell r="B1192" t="str">
            <v>huan幻4</v>
          </cell>
          <cell r="C1192" t="str">
            <v>幻</v>
          </cell>
          <cell r="D1192" t="str">
            <v>huan</v>
          </cell>
          <cell r="E1192">
            <v>4</v>
          </cell>
        </row>
        <row r="1193">
          <cell r="B1193" t="str">
            <v>huan患4</v>
          </cell>
          <cell r="C1193" t="str">
            <v>患</v>
          </cell>
          <cell r="D1193" t="str">
            <v>huan</v>
          </cell>
          <cell r="E1193">
            <v>4</v>
          </cell>
        </row>
        <row r="1194">
          <cell r="B1194" t="str">
            <v>huan换4</v>
          </cell>
          <cell r="C1194" t="str">
            <v>换</v>
          </cell>
          <cell r="D1194" t="str">
            <v>huan</v>
          </cell>
          <cell r="E1194">
            <v>4</v>
          </cell>
        </row>
        <row r="1195">
          <cell r="B1195" t="str">
            <v>hui汇4</v>
          </cell>
          <cell r="C1195" t="str">
            <v>汇</v>
          </cell>
          <cell r="D1195" t="str">
            <v>hui</v>
          </cell>
          <cell r="E1195">
            <v>4</v>
          </cell>
        </row>
        <row r="1196">
          <cell r="B1196" t="str">
            <v>hui会4</v>
          </cell>
          <cell r="C1196" t="str">
            <v>会</v>
          </cell>
          <cell r="D1196" t="str">
            <v>hui</v>
          </cell>
          <cell r="E1196">
            <v>4</v>
          </cell>
        </row>
        <row r="1197">
          <cell r="B1197" t="str">
            <v>hui惠4</v>
          </cell>
          <cell r="C1197" t="str">
            <v>惠</v>
          </cell>
          <cell r="D1197" t="str">
            <v>hui</v>
          </cell>
          <cell r="E1197">
            <v>4</v>
          </cell>
        </row>
        <row r="1198">
          <cell r="B1198" t="str">
            <v>ji饥1</v>
          </cell>
          <cell r="C1198" t="str">
            <v>饥</v>
          </cell>
          <cell r="D1198" t="str">
            <v>ji</v>
          </cell>
          <cell r="E1198">
            <v>1</v>
          </cell>
        </row>
        <row r="1199">
          <cell r="B1199" t="str">
            <v>ji鸡1</v>
          </cell>
          <cell r="C1199" t="str">
            <v>鸡</v>
          </cell>
          <cell r="D1199" t="str">
            <v>ji</v>
          </cell>
          <cell r="E1199">
            <v>1</v>
          </cell>
        </row>
        <row r="1200">
          <cell r="B1200" t="str">
            <v>ji基1</v>
          </cell>
          <cell r="C1200" t="str">
            <v>基</v>
          </cell>
          <cell r="D1200" t="str">
            <v>ji</v>
          </cell>
          <cell r="E1200">
            <v>1</v>
          </cell>
        </row>
        <row r="1201">
          <cell r="B1201" t="str">
            <v>ji激1</v>
          </cell>
          <cell r="C1201" t="str">
            <v>激</v>
          </cell>
          <cell r="D1201" t="str">
            <v>ji</v>
          </cell>
          <cell r="E1201">
            <v>1</v>
          </cell>
        </row>
        <row r="1202">
          <cell r="B1202" t="str">
            <v>ji击1</v>
          </cell>
          <cell r="C1202" t="str">
            <v>击</v>
          </cell>
          <cell r="D1202" t="str">
            <v>ji</v>
          </cell>
          <cell r="E1202">
            <v>1</v>
          </cell>
        </row>
        <row r="1203">
          <cell r="B1203" t="str">
            <v>ji机1</v>
          </cell>
          <cell r="C1203" t="str">
            <v>机</v>
          </cell>
          <cell r="D1203" t="str">
            <v>ji</v>
          </cell>
          <cell r="E1203">
            <v>1</v>
          </cell>
        </row>
        <row r="1204">
          <cell r="B1204" t="str">
            <v>ji积1</v>
          </cell>
          <cell r="C1204" t="str">
            <v>积</v>
          </cell>
          <cell r="D1204" t="str">
            <v>ji</v>
          </cell>
          <cell r="E1204">
            <v>1</v>
          </cell>
        </row>
        <row r="1205">
          <cell r="B1205" t="str">
            <v>ji几1</v>
          </cell>
          <cell r="C1205" t="str">
            <v>几</v>
          </cell>
          <cell r="D1205" t="str">
            <v>ji</v>
          </cell>
          <cell r="E1205">
            <v>1</v>
          </cell>
        </row>
        <row r="1206">
          <cell r="B1206" t="str">
            <v>jia佳1</v>
          </cell>
          <cell r="C1206" t="str">
            <v>佳</v>
          </cell>
          <cell r="D1206" t="str">
            <v>jia</v>
          </cell>
          <cell r="E1206">
            <v>1</v>
          </cell>
        </row>
        <row r="1207">
          <cell r="B1207" t="str">
            <v>jia家1</v>
          </cell>
          <cell r="C1207" t="str">
            <v>家</v>
          </cell>
          <cell r="D1207" t="str">
            <v>jia</v>
          </cell>
          <cell r="E1207">
            <v>1</v>
          </cell>
        </row>
        <row r="1208">
          <cell r="B1208" t="str">
            <v>jia夹1</v>
          </cell>
          <cell r="C1208" t="str">
            <v>夹</v>
          </cell>
          <cell r="D1208" t="str">
            <v>jia</v>
          </cell>
          <cell r="E1208">
            <v>1</v>
          </cell>
        </row>
        <row r="1209">
          <cell r="B1209" t="str">
            <v>jia枷1</v>
          </cell>
          <cell r="C1209" t="str">
            <v>枷</v>
          </cell>
          <cell r="D1209" t="str">
            <v>jia</v>
          </cell>
          <cell r="E1209">
            <v>1</v>
          </cell>
        </row>
        <row r="1210">
          <cell r="B1210" t="str">
            <v>jia加1</v>
          </cell>
          <cell r="C1210" t="str">
            <v>加</v>
          </cell>
          <cell r="D1210" t="str">
            <v>jia</v>
          </cell>
          <cell r="E1210">
            <v>1</v>
          </cell>
        </row>
        <row r="1211">
          <cell r="B1211" t="str">
            <v>jie街1</v>
          </cell>
          <cell r="C1211" t="str">
            <v>街</v>
          </cell>
          <cell r="D1211" t="str">
            <v>jie</v>
          </cell>
          <cell r="E1211">
            <v>1</v>
          </cell>
        </row>
        <row r="1212">
          <cell r="B1212" t="str">
            <v>jie揭1</v>
          </cell>
          <cell r="C1212" t="str">
            <v>揭</v>
          </cell>
          <cell r="D1212" t="str">
            <v>jie</v>
          </cell>
          <cell r="E1212">
            <v>1</v>
          </cell>
        </row>
        <row r="1213">
          <cell r="B1213" t="str">
            <v>jie接1</v>
          </cell>
          <cell r="C1213" t="str">
            <v>接</v>
          </cell>
          <cell r="D1213" t="str">
            <v>jie</v>
          </cell>
          <cell r="E1213">
            <v>1</v>
          </cell>
        </row>
        <row r="1214">
          <cell r="B1214" t="str">
            <v>jie阶1</v>
          </cell>
          <cell r="C1214" t="str">
            <v>阶</v>
          </cell>
          <cell r="D1214" t="str">
            <v>jie</v>
          </cell>
          <cell r="E1214">
            <v>1</v>
          </cell>
        </row>
        <row r="1215">
          <cell r="B1215" t="str">
            <v>jin今1</v>
          </cell>
          <cell r="C1215" t="str">
            <v>今</v>
          </cell>
          <cell r="D1215" t="str">
            <v>jin</v>
          </cell>
          <cell r="E1215">
            <v>1</v>
          </cell>
        </row>
        <row r="1216">
          <cell r="B1216" t="str">
            <v>jin禁1</v>
          </cell>
          <cell r="C1216" t="str">
            <v>禁</v>
          </cell>
          <cell r="D1216" t="str">
            <v>jin</v>
          </cell>
          <cell r="E1216">
            <v>1</v>
          </cell>
        </row>
        <row r="1217">
          <cell r="B1217" t="str">
            <v>jin斤1</v>
          </cell>
          <cell r="C1217" t="str">
            <v>斤</v>
          </cell>
          <cell r="D1217" t="str">
            <v>jin</v>
          </cell>
          <cell r="E1217">
            <v>1</v>
          </cell>
        </row>
        <row r="1218">
          <cell r="B1218" t="str">
            <v>jin津1</v>
          </cell>
          <cell r="C1218" t="str">
            <v>津</v>
          </cell>
          <cell r="D1218" t="str">
            <v>jin</v>
          </cell>
          <cell r="E1218">
            <v>1</v>
          </cell>
        </row>
        <row r="1219">
          <cell r="B1219" t="str">
            <v>jin筋1</v>
          </cell>
          <cell r="C1219" t="str">
            <v>筋</v>
          </cell>
          <cell r="D1219" t="str">
            <v>jin</v>
          </cell>
          <cell r="E1219">
            <v>1</v>
          </cell>
        </row>
        <row r="1220">
          <cell r="B1220" t="str">
            <v>jin金1</v>
          </cell>
          <cell r="C1220" t="str">
            <v>金</v>
          </cell>
          <cell r="D1220" t="str">
            <v>jin</v>
          </cell>
          <cell r="E1220">
            <v>1</v>
          </cell>
        </row>
        <row r="1221">
          <cell r="B1221" t="str">
            <v>jin巾1</v>
          </cell>
          <cell r="C1221" t="str">
            <v>巾</v>
          </cell>
          <cell r="D1221" t="str">
            <v>jin</v>
          </cell>
          <cell r="E1221">
            <v>1</v>
          </cell>
        </row>
        <row r="1222">
          <cell r="B1222" t="str">
            <v>jiao教1</v>
          </cell>
          <cell r="C1222" t="str">
            <v>教</v>
          </cell>
          <cell r="D1222" t="str">
            <v>jiao</v>
          </cell>
          <cell r="E1222">
            <v>1</v>
          </cell>
        </row>
        <row r="1223">
          <cell r="B1223" t="str">
            <v>jiao焦1</v>
          </cell>
          <cell r="C1223" t="str">
            <v>焦</v>
          </cell>
          <cell r="D1223" t="str">
            <v>jiao</v>
          </cell>
          <cell r="E1223">
            <v>1</v>
          </cell>
        </row>
        <row r="1224">
          <cell r="B1224" t="str">
            <v>jiao椒1</v>
          </cell>
          <cell r="C1224" t="str">
            <v>椒</v>
          </cell>
          <cell r="D1224" t="str">
            <v>jiao</v>
          </cell>
          <cell r="E1224">
            <v>1</v>
          </cell>
        </row>
        <row r="1225">
          <cell r="B1225" t="str">
            <v>jiao浇1</v>
          </cell>
          <cell r="C1225" t="str">
            <v>浇</v>
          </cell>
          <cell r="D1225" t="str">
            <v>jiao</v>
          </cell>
          <cell r="E1225">
            <v>1</v>
          </cell>
        </row>
        <row r="1226">
          <cell r="B1226" t="str">
            <v>jiao胶1</v>
          </cell>
          <cell r="C1226" t="str">
            <v>胶</v>
          </cell>
          <cell r="D1226" t="str">
            <v>jiao</v>
          </cell>
          <cell r="E1226">
            <v>1</v>
          </cell>
        </row>
        <row r="1227">
          <cell r="B1227" t="str">
            <v>jiao娇1</v>
          </cell>
          <cell r="C1227" t="str">
            <v>娇</v>
          </cell>
          <cell r="D1227" t="str">
            <v>jiao</v>
          </cell>
          <cell r="E1227">
            <v>1</v>
          </cell>
        </row>
        <row r="1228">
          <cell r="B1228" t="str">
            <v>jiao骄1</v>
          </cell>
          <cell r="C1228" t="str">
            <v>骄</v>
          </cell>
          <cell r="D1228" t="str">
            <v>jiao</v>
          </cell>
          <cell r="E1228">
            <v>1</v>
          </cell>
        </row>
        <row r="1229">
          <cell r="B1229" t="str">
            <v>jiao交1</v>
          </cell>
          <cell r="C1229" t="str">
            <v>交</v>
          </cell>
          <cell r="D1229" t="str">
            <v>jiao</v>
          </cell>
          <cell r="E1229">
            <v>1</v>
          </cell>
        </row>
        <row r="1230">
          <cell r="B1230" t="str">
            <v>jian监1</v>
          </cell>
          <cell r="C1230" t="str">
            <v>监</v>
          </cell>
          <cell r="D1230" t="str">
            <v>jian</v>
          </cell>
          <cell r="E1230">
            <v>1</v>
          </cell>
        </row>
        <row r="1231">
          <cell r="B1231" t="str">
            <v>jian肩1</v>
          </cell>
          <cell r="C1231" t="str">
            <v>肩</v>
          </cell>
          <cell r="D1231" t="str">
            <v>jian</v>
          </cell>
          <cell r="E1231">
            <v>1</v>
          </cell>
        </row>
        <row r="1232">
          <cell r="B1232" t="str">
            <v>jian间1</v>
          </cell>
          <cell r="C1232" t="str">
            <v>间</v>
          </cell>
          <cell r="D1232" t="str">
            <v>jian</v>
          </cell>
          <cell r="E1232">
            <v>1</v>
          </cell>
        </row>
        <row r="1233">
          <cell r="B1233" t="str">
            <v>jian奸1</v>
          </cell>
          <cell r="C1233" t="str">
            <v>奸</v>
          </cell>
          <cell r="D1233" t="str">
            <v>jian</v>
          </cell>
          <cell r="E1233">
            <v>1</v>
          </cell>
        </row>
        <row r="1234">
          <cell r="B1234" t="str">
            <v>jian坚1</v>
          </cell>
          <cell r="C1234" t="str">
            <v>坚</v>
          </cell>
          <cell r="D1234" t="str">
            <v>jian</v>
          </cell>
          <cell r="E1234">
            <v>1</v>
          </cell>
        </row>
        <row r="1235">
          <cell r="B1235" t="str">
            <v>jian尖1</v>
          </cell>
          <cell r="C1235" t="str">
            <v>尖</v>
          </cell>
          <cell r="D1235" t="str">
            <v>jian</v>
          </cell>
          <cell r="E1235">
            <v>1</v>
          </cell>
        </row>
        <row r="1236">
          <cell r="B1236" t="str">
            <v>jian煎1</v>
          </cell>
          <cell r="C1236" t="str">
            <v>煎</v>
          </cell>
          <cell r="D1236" t="str">
            <v>jian</v>
          </cell>
          <cell r="E1236">
            <v>1</v>
          </cell>
        </row>
        <row r="1237">
          <cell r="B1237" t="str">
            <v>jiu究1</v>
          </cell>
          <cell r="C1237" t="str">
            <v>究</v>
          </cell>
          <cell r="D1237" t="str">
            <v>jiu</v>
          </cell>
          <cell r="E1237">
            <v>1</v>
          </cell>
        </row>
        <row r="1238">
          <cell r="B1238" t="str">
            <v>jiu纠1</v>
          </cell>
          <cell r="C1238" t="str">
            <v>纠</v>
          </cell>
          <cell r="D1238" t="str">
            <v>jiu</v>
          </cell>
          <cell r="E1238">
            <v>1</v>
          </cell>
        </row>
        <row r="1239">
          <cell r="B1239" t="str">
            <v>jing京1</v>
          </cell>
          <cell r="C1239" t="str">
            <v>京</v>
          </cell>
          <cell r="D1239" t="str">
            <v>jing</v>
          </cell>
          <cell r="E1239">
            <v>1</v>
          </cell>
        </row>
        <row r="1240">
          <cell r="B1240" t="str">
            <v>jing经1</v>
          </cell>
          <cell r="C1240" t="str">
            <v>经</v>
          </cell>
          <cell r="D1240" t="str">
            <v>jing</v>
          </cell>
          <cell r="E1240">
            <v>1</v>
          </cell>
        </row>
        <row r="1241">
          <cell r="B1241" t="str">
            <v>jing惊1</v>
          </cell>
          <cell r="C1241" t="str">
            <v>惊</v>
          </cell>
          <cell r="D1241" t="str">
            <v>jing</v>
          </cell>
          <cell r="E1241">
            <v>1</v>
          </cell>
        </row>
        <row r="1242">
          <cell r="B1242" t="str">
            <v>jing精1</v>
          </cell>
          <cell r="C1242" t="str">
            <v>精</v>
          </cell>
          <cell r="D1242" t="str">
            <v>jing</v>
          </cell>
          <cell r="E1242">
            <v>1</v>
          </cell>
        </row>
        <row r="1243">
          <cell r="B1243" t="str">
            <v>jing晶1</v>
          </cell>
          <cell r="C1243" t="str">
            <v>晶</v>
          </cell>
          <cell r="D1243" t="str">
            <v>jing</v>
          </cell>
          <cell r="E1243">
            <v>1</v>
          </cell>
        </row>
        <row r="1244">
          <cell r="B1244" t="str">
            <v>jing睛1</v>
          </cell>
          <cell r="C1244" t="str">
            <v>睛</v>
          </cell>
          <cell r="D1244" t="str">
            <v>jing</v>
          </cell>
          <cell r="E1244">
            <v>1</v>
          </cell>
        </row>
        <row r="1245">
          <cell r="B1245" t="str">
            <v>jiang江1</v>
          </cell>
          <cell r="C1245" t="str">
            <v>江</v>
          </cell>
          <cell r="D1245" t="str">
            <v>jiang</v>
          </cell>
          <cell r="E1245">
            <v>1</v>
          </cell>
        </row>
        <row r="1246">
          <cell r="B1246" t="str">
            <v>jiang浆1</v>
          </cell>
          <cell r="C1246" t="str">
            <v>浆</v>
          </cell>
          <cell r="D1246" t="str">
            <v>jiang</v>
          </cell>
          <cell r="E1246">
            <v>1</v>
          </cell>
        </row>
        <row r="1247">
          <cell r="B1247" t="str">
            <v>jiang姜1</v>
          </cell>
          <cell r="C1247" t="str">
            <v>姜</v>
          </cell>
          <cell r="D1247" t="str">
            <v>jiang</v>
          </cell>
          <cell r="E1247">
            <v>1</v>
          </cell>
        </row>
        <row r="1248">
          <cell r="B1248" t="str">
            <v>jiang将1</v>
          </cell>
          <cell r="C1248" t="str">
            <v>将</v>
          </cell>
          <cell r="D1248" t="str">
            <v>jiang</v>
          </cell>
          <cell r="E1248">
            <v>1</v>
          </cell>
        </row>
        <row r="1249">
          <cell r="B1249" t="str">
            <v>ju居1</v>
          </cell>
          <cell r="C1249" t="str">
            <v>居</v>
          </cell>
          <cell r="D1249" t="str">
            <v>ju</v>
          </cell>
          <cell r="E1249">
            <v>1</v>
          </cell>
        </row>
        <row r="1250">
          <cell r="B1250" t="str">
            <v>jun军1</v>
          </cell>
          <cell r="C1250" t="str">
            <v>军</v>
          </cell>
          <cell r="D1250" t="str">
            <v>jun</v>
          </cell>
          <cell r="E1250">
            <v>1</v>
          </cell>
        </row>
        <row r="1251">
          <cell r="B1251" t="str">
            <v>jun均1</v>
          </cell>
          <cell r="C1251" t="str">
            <v>均</v>
          </cell>
          <cell r="D1251" t="str">
            <v>jun</v>
          </cell>
          <cell r="E1251">
            <v>1</v>
          </cell>
        </row>
        <row r="1252">
          <cell r="B1252" t="str">
            <v>juan捐1</v>
          </cell>
          <cell r="C1252" t="str">
            <v>捐</v>
          </cell>
          <cell r="D1252" t="str">
            <v>juan</v>
          </cell>
          <cell r="E1252">
            <v>1</v>
          </cell>
        </row>
        <row r="1253">
          <cell r="B1253" t="str">
            <v>ji极2</v>
          </cell>
          <cell r="C1253" t="str">
            <v>极</v>
          </cell>
          <cell r="D1253" t="str">
            <v>ji</v>
          </cell>
          <cell r="E1253">
            <v>2</v>
          </cell>
        </row>
        <row r="1254">
          <cell r="B1254" t="str">
            <v>ji急2</v>
          </cell>
          <cell r="C1254" t="str">
            <v>急</v>
          </cell>
          <cell r="D1254" t="str">
            <v>ji</v>
          </cell>
          <cell r="E1254">
            <v>2</v>
          </cell>
        </row>
        <row r="1255">
          <cell r="B1255" t="str">
            <v>ji吉2</v>
          </cell>
          <cell r="C1255" t="str">
            <v>吉</v>
          </cell>
          <cell r="D1255" t="str">
            <v>ji</v>
          </cell>
          <cell r="E1255">
            <v>2</v>
          </cell>
        </row>
        <row r="1256">
          <cell r="B1256" t="str">
            <v>ji级2</v>
          </cell>
          <cell r="C1256" t="str">
            <v>级</v>
          </cell>
          <cell r="D1256" t="str">
            <v>ji</v>
          </cell>
          <cell r="E1256">
            <v>2</v>
          </cell>
        </row>
        <row r="1257">
          <cell r="B1257" t="str">
            <v>ji集2</v>
          </cell>
          <cell r="C1257" t="str">
            <v>集</v>
          </cell>
          <cell r="D1257" t="str">
            <v>ji</v>
          </cell>
          <cell r="E1257">
            <v>2</v>
          </cell>
        </row>
        <row r="1258">
          <cell r="B1258" t="str">
            <v>ji嫉2</v>
          </cell>
          <cell r="C1258" t="str">
            <v>嫉</v>
          </cell>
          <cell r="D1258" t="str">
            <v>ji</v>
          </cell>
          <cell r="E1258">
            <v>2</v>
          </cell>
        </row>
        <row r="1259">
          <cell r="B1259" t="str">
            <v>ji辑2</v>
          </cell>
          <cell r="C1259" t="str">
            <v>辑</v>
          </cell>
          <cell r="D1259" t="str">
            <v>ji</v>
          </cell>
          <cell r="E1259">
            <v>2</v>
          </cell>
        </row>
        <row r="1260">
          <cell r="B1260" t="str">
            <v>ji即2</v>
          </cell>
          <cell r="C1260" t="str">
            <v>即</v>
          </cell>
          <cell r="D1260" t="str">
            <v>ji</v>
          </cell>
          <cell r="E1260">
            <v>2</v>
          </cell>
        </row>
        <row r="1261">
          <cell r="B1261" t="str">
            <v>ji及2</v>
          </cell>
          <cell r="C1261" t="str">
            <v>及</v>
          </cell>
          <cell r="D1261" t="str">
            <v>ji</v>
          </cell>
          <cell r="E1261">
            <v>2</v>
          </cell>
        </row>
        <row r="1262">
          <cell r="B1262" t="str">
            <v>jia颊2</v>
          </cell>
          <cell r="C1262" t="str">
            <v>颊</v>
          </cell>
          <cell r="D1262" t="str">
            <v>jia</v>
          </cell>
          <cell r="E1262">
            <v>2</v>
          </cell>
        </row>
        <row r="1263">
          <cell r="B1263" t="str">
            <v>jie结2</v>
          </cell>
          <cell r="C1263" t="str">
            <v>结</v>
          </cell>
          <cell r="D1263" t="str">
            <v>jie</v>
          </cell>
          <cell r="E1263">
            <v>2</v>
          </cell>
        </row>
        <row r="1264">
          <cell r="B1264" t="str">
            <v>jie节2</v>
          </cell>
          <cell r="C1264" t="str">
            <v>节</v>
          </cell>
          <cell r="D1264" t="str">
            <v>jie</v>
          </cell>
          <cell r="E1264">
            <v>2</v>
          </cell>
        </row>
        <row r="1265">
          <cell r="B1265" t="str">
            <v>jie洁2</v>
          </cell>
          <cell r="C1265" t="str">
            <v>洁</v>
          </cell>
          <cell r="D1265" t="str">
            <v>jie</v>
          </cell>
          <cell r="E1265">
            <v>2</v>
          </cell>
        </row>
        <row r="1266">
          <cell r="B1266" t="str">
            <v>jie睫2</v>
          </cell>
          <cell r="C1266" t="str">
            <v>睫</v>
          </cell>
          <cell r="D1266" t="str">
            <v>jie</v>
          </cell>
          <cell r="E1266">
            <v>2</v>
          </cell>
        </row>
        <row r="1267">
          <cell r="B1267" t="str">
            <v>ju局2</v>
          </cell>
          <cell r="C1267" t="str">
            <v>局</v>
          </cell>
          <cell r="D1267" t="str">
            <v>ju</v>
          </cell>
          <cell r="E1267">
            <v>2</v>
          </cell>
        </row>
        <row r="1268">
          <cell r="B1268" t="str">
            <v>ju桔2</v>
          </cell>
          <cell r="C1268" t="str">
            <v>桔</v>
          </cell>
          <cell r="D1268" t="str">
            <v>ju</v>
          </cell>
          <cell r="E1268">
            <v>2</v>
          </cell>
        </row>
        <row r="1269">
          <cell r="B1269" t="str">
            <v>ju橘2</v>
          </cell>
          <cell r="C1269" t="str">
            <v>橘</v>
          </cell>
          <cell r="D1269" t="str">
            <v>ju</v>
          </cell>
          <cell r="E1269">
            <v>2</v>
          </cell>
        </row>
        <row r="1270">
          <cell r="B1270" t="str">
            <v>jue角2</v>
          </cell>
          <cell r="C1270" t="str">
            <v>角</v>
          </cell>
          <cell r="D1270" t="str">
            <v>jue</v>
          </cell>
          <cell r="E1270">
            <v>2</v>
          </cell>
        </row>
        <row r="1271">
          <cell r="B1271" t="str">
            <v>jue绝2</v>
          </cell>
          <cell r="C1271" t="str">
            <v>绝</v>
          </cell>
          <cell r="D1271" t="str">
            <v>jue</v>
          </cell>
          <cell r="E1271">
            <v>2</v>
          </cell>
        </row>
        <row r="1272">
          <cell r="B1272" t="str">
            <v>jue决2</v>
          </cell>
          <cell r="C1272" t="str">
            <v>决</v>
          </cell>
          <cell r="D1272" t="str">
            <v>jue</v>
          </cell>
          <cell r="E1272">
            <v>2</v>
          </cell>
        </row>
        <row r="1273">
          <cell r="B1273" t="str">
            <v>jue觉2</v>
          </cell>
          <cell r="C1273" t="str">
            <v>觉</v>
          </cell>
          <cell r="D1273" t="str">
            <v>jue</v>
          </cell>
          <cell r="E1273">
            <v>2</v>
          </cell>
        </row>
        <row r="1274">
          <cell r="B1274" t="str">
            <v>ji给3</v>
          </cell>
          <cell r="C1274" t="str">
            <v>给</v>
          </cell>
          <cell r="D1274" t="str">
            <v>ji</v>
          </cell>
          <cell r="E1274">
            <v>3</v>
          </cell>
        </row>
        <row r="1275">
          <cell r="B1275" t="str">
            <v>ji几3</v>
          </cell>
          <cell r="C1275" t="str">
            <v>几</v>
          </cell>
          <cell r="D1275" t="str">
            <v>ji</v>
          </cell>
          <cell r="E1275">
            <v>3</v>
          </cell>
        </row>
        <row r="1276">
          <cell r="B1276" t="str">
            <v>ji挤3</v>
          </cell>
          <cell r="C1276" t="str">
            <v>挤</v>
          </cell>
          <cell r="D1276" t="str">
            <v>ji</v>
          </cell>
          <cell r="E1276">
            <v>3</v>
          </cell>
        </row>
        <row r="1277">
          <cell r="B1277" t="str">
            <v>ji己3</v>
          </cell>
          <cell r="C1277" t="str">
            <v>己</v>
          </cell>
          <cell r="D1277" t="str">
            <v>ji</v>
          </cell>
          <cell r="E1277">
            <v>3</v>
          </cell>
        </row>
        <row r="1278">
          <cell r="B1278" t="str">
            <v>jia假3</v>
          </cell>
          <cell r="C1278" t="str">
            <v>假</v>
          </cell>
          <cell r="D1278" t="str">
            <v>jia</v>
          </cell>
          <cell r="E1278">
            <v>3</v>
          </cell>
        </row>
        <row r="1279">
          <cell r="B1279" t="str">
            <v>jia甲3</v>
          </cell>
          <cell r="C1279" t="str">
            <v>甲</v>
          </cell>
          <cell r="D1279" t="str">
            <v>jia</v>
          </cell>
          <cell r="E1279">
            <v>3</v>
          </cell>
        </row>
        <row r="1280">
          <cell r="B1280" t="str">
            <v>jie解3</v>
          </cell>
          <cell r="C1280" t="str">
            <v>解</v>
          </cell>
          <cell r="D1280" t="str">
            <v>jie</v>
          </cell>
          <cell r="E1280">
            <v>3</v>
          </cell>
        </row>
        <row r="1281">
          <cell r="B1281" t="str">
            <v>jie姐3</v>
          </cell>
          <cell r="C1281" t="str">
            <v>姐</v>
          </cell>
          <cell r="D1281" t="str">
            <v>jie</v>
          </cell>
          <cell r="E1281">
            <v>3</v>
          </cell>
        </row>
        <row r="1282">
          <cell r="B1282" t="str">
            <v>jin尽3</v>
          </cell>
          <cell r="C1282" t="str">
            <v>尽</v>
          </cell>
          <cell r="D1282" t="str">
            <v>jin</v>
          </cell>
          <cell r="E1282">
            <v>3</v>
          </cell>
        </row>
        <row r="1283">
          <cell r="B1283" t="str">
            <v>jin紧3</v>
          </cell>
          <cell r="C1283" t="str">
            <v>紧</v>
          </cell>
          <cell r="D1283" t="str">
            <v>jin</v>
          </cell>
          <cell r="E1283">
            <v>3</v>
          </cell>
        </row>
        <row r="1284">
          <cell r="B1284" t="str">
            <v>jin仅3</v>
          </cell>
          <cell r="C1284" t="str">
            <v>仅</v>
          </cell>
          <cell r="D1284" t="str">
            <v>jin</v>
          </cell>
          <cell r="E1284">
            <v>3</v>
          </cell>
        </row>
        <row r="1285">
          <cell r="B1285" t="str">
            <v>jiao搅3</v>
          </cell>
          <cell r="C1285" t="str">
            <v>搅</v>
          </cell>
          <cell r="D1285" t="str">
            <v>jiao</v>
          </cell>
          <cell r="E1285">
            <v>3</v>
          </cell>
        </row>
        <row r="1286">
          <cell r="B1286" t="str">
            <v>jiao饺3</v>
          </cell>
          <cell r="C1286" t="str">
            <v>饺</v>
          </cell>
          <cell r="D1286" t="str">
            <v>jiao</v>
          </cell>
          <cell r="E1286">
            <v>3</v>
          </cell>
        </row>
        <row r="1287">
          <cell r="B1287" t="str">
            <v>jiao角3</v>
          </cell>
          <cell r="C1287" t="str">
            <v>角</v>
          </cell>
          <cell r="D1287" t="str">
            <v>jiao</v>
          </cell>
          <cell r="E1287">
            <v>3</v>
          </cell>
        </row>
        <row r="1288">
          <cell r="B1288" t="str">
            <v>jiao脚3</v>
          </cell>
          <cell r="C1288" t="str">
            <v>脚</v>
          </cell>
          <cell r="D1288" t="str">
            <v>jiao</v>
          </cell>
          <cell r="E1288">
            <v>3</v>
          </cell>
        </row>
        <row r="1289">
          <cell r="B1289" t="str">
            <v>jian减3</v>
          </cell>
          <cell r="C1289" t="str">
            <v>减</v>
          </cell>
          <cell r="D1289" t="str">
            <v>jian</v>
          </cell>
          <cell r="E1289">
            <v>3</v>
          </cell>
        </row>
        <row r="1290">
          <cell r="B1290" t="str">
            <v>jian剪3</v>
          </cell>
          <cell r="C1290" t="str">
            <v>剪</v>
          </cell>
          <cell r="D1290" t="str">
            <v>jian</v>
          </cell>
          <cell r="E1290">
            <v>3</v>
          </cell>
        </row>
        <row r="1291">
          <cell r="B1291" t="str">
            <v>jian柬3</v>
          </cell>
          <cell r="C1291" t="str">
            <v>柬</v>
          </cell>
          <cell r="D1291" t="str">
            <v>jian</v>
          </cell>
          <cell r="E1291">
            <v>3</v>
          </cell>
        </row>
        <row r="1292">
          <cell r="B1292" t="str">
            <v>jian捡3</v>
          </cell>
          <cell r="C1292" t="str">
            <v>捡</v>
          </cell>
          <cell r="D1292" t="str">
            <v>jian</v>
          </cell>
          <cell r="E1292">
            <v>3</v>
          </cell>
        </row>
        <row r="1293">
          <cell r="B1293" t="str">
            <v>jian简3</v>
          </cell>
          <cell r="C1293" t="str">
            <v>简</v>
          </cell>
          <cell r="D1293" t="str">
            <v>jian</v>
          </cell>
          <cell r="E1293">
            <v>3</v>
          </cell>
        </row>
        <row r="1294">
          <cell r="B1294" t="str">
            <v>jian检3</v>
          </cell>
          <cell r="C1294" t="str">
            <v>检</v>
          </cell>
          <cell r="D1294" t="str">
            <v>jian</v>
          </cell>
          <cell r="E1294">
            <v>3</v>
          </cell>
        </row>
        <row r="1295">
          <cell r="B1295" t="str">
            <v>jiu九3</v>
          </cell>
          <cell r="C1295" t="str">
            <v>九</v>
          </cell>
          <cell r="D1295" t="str">
            <v>jiu</v>
          </cell>
          <cell r="E1295">
            <v>3</v>
          </cell>
        </row>
        <row r="1296">
          <cell r="B1296" t="str">
            <v>jiu韭3</v>
          </cell>
          <cell r="C1296" t="str">
            <v>韭</v>
          </cell>
          <cell r="D1296" t="str">
            <v>jiu</v>
          </cell>
          <cell r="E1296">
            <v>3</v>
          </cell>
        </row>
        <row r="1297">
          <cell r="B1297" t="str">
            <v>jiu酒3</v>
          </cell>
          <cell r="C1297" t="str">
            <v>酒</v>
          </cell>
          <cell r="D1297" t="str">
            <v>jiu</v>
          </cell>
          <cell r="E1297">
            <v>3</v>
          </cell>
        </row>
        <row r="1298">
          <cell r="B1298" t="str">
            <v>jiu久3</v>
          </cell>
          <cell r="C1298" t="str">
            <v>久</v>
          </cell>
          <cell r="D1298" t="str">
            <v>jiu</v>
          </cell>
          <cell r="E1298">
            <v>3</v>
          </cell>
        </row>
        <row r="1299">
          <cell r="B1299" t="str">
            <v>jing警3</v>
          </cell>
          <cell r="C1299" t="str">
            <v>警</v>
          </cell>
          <cell r="D1299" t="str">
            <v>jing</v>
          </cell>
          <cell r="E1299">
            <v>3</v>
          </cell>
        </row>
        <row r="1300">
          <cell r="B1300" t="str">
            <v>jing阱3</v>
          </cell>
          <cell r="C1300" t="str">
            <v>阱</v>
          </cell>
          <cell r="D1300" t="str">
            <v>jing</v>
          </cell>
          <cell r="E1300">
            <v>3</v>
          </cell>
        </row>
        <row r="1301">
          <cell r="B1301" t="str">
            <v>jing井3</v>
          </cell>
          <cell r="C1301" t="str">
            <v>井</v>
          </cell>
          <cell r="D1301" t="str">
            <v>jing</v>
          </cell>
          <cell r="E1301">
            <v>3</v>
          </cell>
        </row>
        <row r="1302">
          <cell r="B1302" t="str">
            <v>jing景3</v>
          </cell>
          <cell r="C1302" t="str">
            <v>景</v>
          </cell>
          <cell r="D1302" t="str">
            <v>jing</v>
          </cell>
          <cell r="E1302">
            <v>3</v>
          </cell>
        </row>
        <row r="1303">
          <cell r="B1303" t="str">
            <v>jiang奖3</v>
          </cell>
          <cell r="C1303" t="str">
            <v>奖</v>
          </cell>
          <cell r="D1303" t="str">
            <v>jiang</v>
          </cell>
          <cell r="E1303">
            <v>3</v>
          </cell>
        </row>
        <row r="1304">
          <cell r="B1304" t="str">
            <v>jiang讲3</v>
          </cell>
          <cell r="C1304" t="str">
            <v>讲</v>
          </cell>
          <cell r="D1304" t="str">
            <v>jiang</v>
          </cell>
          <cell r="E1304">
            <v>3</v>
          </cell>
        </row>
        <row r="1305">
          <cell r="B1305" t="str">
            <v>ju矩3</v>
          </cell>
          <cell r="C1305" t="str">
            <v>矩</v>
          </cell>
          <cell r="D1305" t="str">
            <v>ju</v>
          </cell>
          <cell r="E1305">
            <v>3</v>
          </cell>
        </row>
        <row r="1306">
          <cell r="B1306" t="str">
            <v>ju举3</v>
          </cell>
          <cell r="C1306" t="str">
            <v>举</v>
          </cell>
          <cell r="D1306" t="str">
            <v>ju</v>
          </cell>
          <cell r="E1306">
            <v>3</v>
          </cell>
        </row>
        <row r="1307">
          <cell r="B1307" t="str">
            <v>juan卷3</v>
          </cell>
          <cell r="C1307" t="str">
            <v>卷</v>
          </cell>
          <cell r="D1307" t="str">
            <v>juan</v>
          </cell>
          <cell r="E1307">
            <v>3</v>
          </cell>
        </row>
        <row r="1308">
          <cell r="B1308" t="str">
            <v>ji既4</v>
          </cell>
          <cell r="C1308" t="str">
            <v>既</v>
          </cell>
          <cell r="D1308" t="str">
            <v>ji</v>
          </cell>
          <cell r="E1308">
            <v>4</v>
          </cell>
        </row>
        <row r="1309">
          <cell r="B1309" t="str">
            <v>ji际4</v>
          </cell>
          <cell r="C1309" t="str">
            <v>际</v>
          </cell>
          <cell r="D1309" t="str">
            <v>ji</v>
          </cell>
          <cell r="E1309">
            <v>4</v>
          </cell>
        </row>
        <row r="1310">
          <cell r="B1310" t="str">
            <v>ji技4</v>
          </cell>
          <cell r="C1310" t="str">
            <v>技</v>
          </cell>
          <cell r="D1310" t="str">
            <v>ji</v>
          </cell>
          <cell r="E1310">
            <v>4</v>
          </cell>
        </row>
        <row r="1311">
          <cell r="B1311" t="str">
            <v>ji计4</v>
          </cell>
          <cell r="C1311" t="str">
            <v>计</v>
          </cell>
          <cell r="D1311" t="str">
            <v>ji</v>
          </cell>
          <cell r="E1311">
            <v>4</v>
          </cell>
        </row>
        <row r="1312">
          <cell r="B1312" t="str">
            <v>ji记4</v>
          </cell>
          <cell r="C1312" t="str">
            <v>记</v>
          </cell>
          <cell r="D1312" t="str">
            <v>ji</v>
          </cell>
          <cell r="E1312">
            <v>4</v>
          </cell>
        </row>
        <row r="1313">
          <cell r="B1313" t="str">
            <v>ji寂4</v>
          </cell>
          <cell r="C1313" t="str">
            <v>寂</v>
          </cell>
          <cell r="D1313" t="str">
            <v>ji</v>
          </cell>
          <cell r="E1313">
            <v>4</v>
          </cell>
        </row>
        <row r="1314">
          <cell r="B1314" t="str">
            <v>ji季4</v>
          </cell>
          <cell r="C1314" t="str">
            <v>季</v>
          </cell>
          <cell r="D1314" t="str">
            <v>ji</v>
          </cell>
          <cell r="E1314">
            <v>4</v>
          </cell>
        </row>
        <row r="1315">
          <cell r="B1315" t="str">
            <v>ji济4</v>
          </cell>
          <cell r="C1315" t="str">
            <v>济</v>
          </cell>
          <cell r="D1315" t="str">
            <v>ji</v>
          </cell>
          <cell r="E1315">
            <v>4</v>
          </cell>
        </row>
        <row r="1316">
          <cell r="B1316" t="str">
            <v>ji继4</v>
          </cell>
          <cell r="C1316" t="str">
            <v>继</v>
          </cell>
          <cell r="D1316" t="str">
            <v>ji</v>
          </cell>
          <cell r="E1316">
            <v>4</v>
          </cell>
        </row>
        <row r="1317">
          <cell r="B1317" t="str">
            <v>ji纪4</v>
          </cell>
          <cell r="C1317" t="str">
            <v>纪</v>
          </cell>
          <cell r="D1317" t="str">
            <v>ji</v>
          </cell>
          <cell r="E1317">
            <v>4</v>
          </cell>
        </row>
        <row r="1318">
          <cell r="B1318" t="str">
            <v>ji寄4</v>
          </cell>
          <cell r="C1318" t="str">
            <v>寄</v>
          </cell>
          <cell r="D1318" t="str">
            <v>ji</v>
          </cell>
          <cell r="E1318">
            <v>4</v>
          </cell>
        </row>
        <row r="1319">
          <cell r="B1319" t="str">
            <v>ji剂4</v>
          </cell>
          <cell r="C1319" t="str">
            <v>剂</v>
          </cell>
          <cell r="D1319" t="str">
            <v>ji</v>
          </cell>
          <cell r="E1319">
            <v>4</v>
          </cell>
        </row>
        <row r="1320">
          <cell r="B1320" t="str">
            <v>ji系4</v>
          </cell>
          <cell r="C1320" t="str">
            <v>系</v>
          </cell>
          <cell r="D1320" t="str">
            <v>ji</v>
          </cell>
          <cell r="E1320">
            <v>4</v>
          </cell>
        </row>
        <row r="1321">
          <cell r="B1321" t="str">
            <v>ji绩4</v>
          </cell>
          <cell r="C1321" t="str">
            <v>绩</v>
          </cell>
          <cell r="D1321" t="str">
            <v>ji</v>
          </cell>
          <cell r="E1321">
            <v>4</v>
          </cell>
        </row>
        <row r="1322">
          <cell r="B1322" t="str">
            <v>ji迹4</v>
          </cell>
          <cell r="C1322" t="str">
            <v>迹</v>
          </cell>
          <cell r="D1322" t="str">
            <v>ji</v>
          </cell>
          <cell r="E1322">
            <v>4</v>
          </cell>
        </row>
        <row r="1323">
          <cell r="B1323" t="str">
            <v>jia架4</v>
          </cell>
          <cell r="C1323" t="str">
            <v>架</v>
          </cell>
          <cell r="D1323" t="str">
            <v>jia</v>
          </cell>
          <cell r="E1323">
            <v>4</v>
          </cell>
        </row>
        <row r="1324">
          <cell r="B1324" t="str">
            <v>jia驾4</v>
          </cell>
          <cell r="C1324" t="str">
            <v>驾</v>
          </cell>
          <cell r="D1324" t="str">
            <v>jia</v>
          </cell>
          <cell r="E1324">
            <v>4</v>
          </cell>
        </row>
        <row r="1325">
          <cell r="B1325" t="str">
            <v>jia嫁4</v>
          </cell>
          <cell r="C1325" t="str">
            <v>嫁</v>
          </cell>
          <cell r="D1325" t="str">
            <v>jia</v>
          </cell>
          <cell r="E1325">
            <v>4</v>
          </cell>
        </row>
        <row r="1326">
          <cell r="B1326" t="str">
            <v>jia价4</v>
          </cell>
          <cell r="C1326" t="str">
            <v>价</v>
          </cell>
          <cell r="D1326" t="str">
            <v>jia</v>
          </cell>
          <cell r="E1326">
            <v>4</v>
          </cell>
        </row>
        <row r="1327">
          <cell r="B1327" t="str">
            <v>jia假4</v>
          </cell>
          <cell r="C1327" t="str">
            <v>假</v>
          </cell>
          <cell r="D1327" t="str">
            <v>jia</v>
          </cell>
          <cell r="E1327">
            <v>4</v>
          </cell>
        </row>
        <row r="1328">
          <cell r="B1328" t="str">
            <v>jie界4</v>
          </cell>
          <cell r="C1328" t="str">
            <v>界</v>
          </cell>
          <cell r="D1328" t="str">
            <v>jie</v>
          </cell>
          <cell r="E1328">
            <v>4</v>
          </cell>
        </row>
        <row r="1329">
          <cell r="B1329" t="str">
            <v>jie芥4</v>
          </cell>
          <cell r="C1329" t="str">
            <v>芥</v>
          </cell>
          <cell r="D1329" t="str">
            <v>jie</v>
          </cell>
          <cell r="E1329">
            <v>4</v>
          </cell>
        </row>
        <row r="1330">
          <cell r="B1330" t="str">
            <v>jie借4</v>
          </cell>
          <cell r="C1330" t="str">
            <v>借</v>
          </cell>
          <cell r="D1330" t="str">
            <v>jie</v>
          </cell>
          <cell r="E1330">
            <v>4</v>
          </cell>
        </row>
        <row r="1331">
          <cell r="B1331" t="str">
            <v>jie介4</v>
          </cell>
          <cell r="C1331" t="str">
            <v>介</v>
          </cell>
          <cell r="D1331" t="str">
            <v>jie</v>
          </cell>
          <cell r="E1331">
            <v>4</v>
          </cell>
        </row>
        <row r="1332">
          <cell r="B1332" t="str">
            <v>jie戒4</v>
          </cell>
          <cell r="C1332" t="str">
            <v>戒</v>
          </cell>
          <cell r="D1332" t="str">
            <v>jie</v>
          </cell>
          <cell r="E1332">
            <v>4</v>
          </cell>
        </row>
        <row r="1333">
          <cell r="B1333" t="str">
            <v>jin劲4</v>
          </cell>
          <cell r="C1333" t="str">
            <v>劲</v>
          </cell>
          <cell r="D1333" t="str">
            <v>jin</v>
          </cell>
          <cell r="E1333">
            <v>4</v>
          </cell>
        </row>
        <row r="1334">
          <cell r="B1334" t="str">
            <v>jin近4</v>
          </cell>
          <cell r="C1334" t="str">
            <v>近</v>
          </cell>
          <cell r="D1334" t="str">
            <v>jin</v>
          </cell>
          <cell r="E1334">
            <v>4</v>
          </cell>
        </row>
        <row r="1335">
          <cell r="B1335" t="str">
            <v>jin进4</v>
          </cell>
          <cell r="C1335" t="str">
            <v>进</v>
          </cell>
          <cell r="D1335" t="str">
            <v>jin</v>
          </cell>
          <cell r="E1335">
            <v>4</v>
          </cell>
        </row>
        <row r="1336">
          <cell r="B1336" t="str">
            <v>jin尽4</v>
          </cell>
          <cell r="C1336" t="str">
            <v>尽</v>
          </cell>
          <cell r="D1336" t="str">
            <v>jin</v>
          </cell>
          <cell r="E1336">
            <v>4</v>
          </cell>
        </row>
        <row r="1337">
          <cell r="B1337" t="str">
            <v>jin禁4</v>
          </cell>
          <cell r="C1337" t="str">
            <v>禁</v>
          </cell>
          <cell r="D1337" t="str">
            <v>jin</v>
          </cell>
          <cell r="E1337">
            <v>4</v>
          </cell>
        </row>
        <row r="1338">
          <cell r="B1338" t="str">
            <v>jiao叫4</v>
          </cell>
          <cell r="C1338" t="str">
            <v>叫</v>
          </cell>
          <cell r="D1338" t="str">
            <v>jiao</v>
          </cell>
          <cell r="E1338">
            <v>4</v>
          </cell>
        </row>
        <row r="1339">
          <cell r="B1339" t="str">
            <v>jiao觉4</v>
          </cell>
          <cell r="C1339" t="str">
            <v>觉</v>
          </cell>
          <cell r="D1339" t="str">
            <v>jiao</v>
          </cell>
          <cell r="E1339">
            <v>4</v>
          </cell>
        </row>
        <row r="1340">
          <cell r="B1340" t="str">
            <v>jiao较4</v>
          </cell>
          <cell r="C1340" t="str">
            <v>较</v>
          </cell>
          <cell r="D1340" t="str">
            <v>jiao</v>
          </cell>
          <cell r="E1340">
            <v>4</v>
          </cell>
        </row>
        <row r="1341">
          <cell r="B1341" t="str">
            <v>jiao教4</v>
          </cell>
          <cell r="C1341" t="str">
            <v>教</v>
          </cell>
          <cell r="D1341" t="str">
            <v>jiao</v>
          </cell>
          <cell r="E1341">
            <v>4</v>
          </cell>
        </row>
        <row r="1342">
          <cell r="B1342" t="str">
            <v>jian健4</v>
          </cell>
          <cell r="C1342" t="str">
            <v>健</v>
          </cell>
          <cell r="D1342" t="str">
            <v>jian</v>
          </cell>
          <cell r="E1342">
            <v>4</v>
          </cell>
        </row>
        <row r="1343">
          <cell r="B1343" t="str">
            <v>jian建4</v>
          </cell>
          <cell r="C1343" t="str">
            <v>建</v>
          </cell>
          <cell r="D1343" t="str">
            <v>jian</v>
          </cell>
          <cell r="E1343">
            <v>4</v>
          </cell>
        </row>
        <row r="1344">
          <cell r="B1344" t="str">
            <v>jian件4</v>
          </cell>
          <cell r="C1344" t="str">
            <v>件</v>
          </cell>
          <cell r="D1344" t="str">
            <v>jian</v>
          </cell>
          <cell r="E1344">
            <v>4</v>
          </cell>
        </row>
        <row r="1345">
          <cell r="B1345" t="str">
            <v>jian键4</v>
          </cell>
          <cell r="C1345" t="str">
            <v>键</v>
          </cell>
          <cell r="D1345" t="str">
            <v>jian</v>
          </cell>
          <cell r="E1345">
            <v>4</v>
          </cell>
        </row>
        <row r="1346">
          <cell r="B1346" t="str">
            <v>jian见4</v>
          </cell>
          <cell r="C1346" t="str">
            <v>见</v>
          </cell>
          <cell r="D1346" t="str">
            <v>jian</v>
          </cell>
          <cell r="E1346">
            <v>4</v>
          </cell>
        </row>
        <row r="1347">
          <cell r="B1347" t="str">
            <v>jian间4</v>
          </cell>
          <cell r="C1347" t="str">
            <v>间</v>
          </cell>
          <cell r="D1347" t="str">
            <v>jian</v>
          </cell>
          <cell r="E1347">
            <v>4</v>
          </cell>
        </row>
        <row r="1348">
          <cell r="B1348" t="str">
            <v>jian渐4</v>
          </cell>
          <cell r="C1348" t="str">
            <v>渐</v>
          </cell>
          <cell r="D1348" t="str">
            <v>jian</v>
          </cell>
          <cell r="E1348">
            <v>4</v>
          </cell>
        </row>
        <row r="1349">
          <cell r="B1349" t="str">
            <v>jian践4</v>
          </cell>
          <cell r="C1349" t="str">
            <v>践</v>
          </cell>
          <cell r="D1349" t="str">
            <v>jian</v>
          </cell>
          <cell r="E1349">
            <v>4</v>
          </cell>
        </row>
        <row r="1350">
          <cell r="B1350" t="str">
            <v>jian剑4</v>
          </cell>
          <cell r="C1350" t="str">
            <v>剑</v>
          </cell>
          <cell r="D1350" t="str">
            <v>jian</v>
          </cell>
          <cell r="E1350">
            <v>4</v>
          </cell>
        </row>
        <row r="1351">
          <cell r="B1351" t="str">
            <v>jian荐4</v>
          </cell>
          <cell r="C1351" t="str">
            <v>荐</v>
          </cell>
          <cell r="D1351" t="str">
            <v>jian</v>
          </cell>
          <cell r="E1351">
            <v>4</v>
          </cell>
        </row>
        <row r="1352">
          <cell r="B1352" t="str">
            <v>jiu舅4</v>
          </cell>
          <cell r="C1352" t="str">
            <v>舅</v>
          </cell>
          <cell r="D1352" t="str">
            <v>jiu</v>
          </cell>
          <cell r="E1352">
            <v>4</v>
          </cell>
        </row>
        <row r="1353">
          <cell r="B1353" t="str">
            <v>jiu救4</v>
          </cell>
          <cell r="C1353" t="str">
            <v>救</v>
          </cell>
          <cell r="D1353" t="str">
            <v>jiu</v>
          </cell>
          <cell r="E1353">
            <v>4</v>
          </cell>
        </row>
        <row r="1354">
          <cell r="B1354" t="str">
            <v>jiu就4</v>
          </cell>
          <cell r="C1354" t="str">
            <v>就</v>
          </cell>
          <cell r="D1354" t="str">
            <v>jiu</v>
          </cell>
          <cell r="E1354">
            <v>4</v>
          </cell>
        </row>
        <row r="1355">
          <cell r="B1355" t="str">
            <v>jiu旧4</v>
          </cell>
          <cell r="C1355" t="str">
            <v>旧</v>
          </cell>
          <cell r="D1355" t="str">
            <v>jiu</v>
          </cell>
          <cell r="E1355">
            <v>4</v>
          </cell>
        </row>
        <row r="1356">
          <cell r="B1356" t="str">
            <v>jing静4</v>
          </cell>
          <cell r="C1356" t="str">
            <v>静</v>
          </cell>
          <cell r="D1356" t="str">
            <v>jing</v>
          </cell>
          <cell r="E1356">
            <v>4</v>
          </cell>
        </row>
        <row r="1357">
          <cell r="B1357" t="str">
            <v>jing净4</v>
          </cell>
          <cell r="C1357" t="str">
            <v>净</v>
          </cell>
          <cell r="D1357" t="str">
            <v>jing</v>
          </cell>
          <cell r="E1357">
            <v>4</v>
          </cell>
        </row>
        <row r="1358">
          <cell r="B1358" t="str">
            <v>jing境4</v>
          </cell>
          <cell r="C1358" t="str">
            <v>境</v>
          </cell>
          <cell r="D1358" t="str">
            <v>jing</v>
          </cell>
          <cell r="E1358">
            <v>4</v>
          </cell>
        </row>
        <row r="1359">
          <cell r="B1359" t="str">
            <v>jing竞4</v>
          </cell>
          <cell r="C1359" t="str">
            <v>竞</v>
          </cell>
          <cell r="D1359" t="str">
            <v>jing</v>
          </cell>
          <cell r="E1359">
            <v>4</v>
          </cell>
        </row>
        <row r="1360">
          <cell r="B1360" t="str">
            <v>jing竟4</v>
          </cell>
          <cell r="C1360" t="str">
            <v>竟</v>
          </cell>
          <cell r="D1360" t="str">
            <v>jing</v>
          </cell>
          <cell r="E1360">
            <v>4</v>
          </cell>
        </row>
        <row r="1361">
          <cell r="B1361" t="str">
            <v>jing镜4</v>
          </cell>
          <cell r="C1361" t="str">
            <v>镜</v>
          </cell>
          <cell r="D1361" t="str">
            <v>jing</v>
          </cell>
          <cell r="E1361">
            <v>4</v>
          </cell>
        </row>
        <row r="1362">
          <cell r="B1362" t="str">
            <v>jing敬4</v>
          </cell>
          <cell r="C1362" t="str">
            <v>敬</v>
          </cell>
          <cell r="D1362" t="str">
            <v>jing</v>
          </cell>
          <cell r="E1362">
            <v>4</v>
          </cell>
        </row>
        <row r="1363">
          <cell r="B1363" t="str">
            <v>jiang酱4</v>
          </cell>
          <cell r="C1363" t="str">
            <v>酱</v>
          </cell>
          <cell r="D1363" t="str">
            <v>jiang</v>
          </cell>
          <cell r="E1363">
            <v>4</v>
          </cell>
        </row>
        <row r="1364">
          <cell r="B1364" t="str">
            <v>jiang降4</v>
          </cell>
          <cell r="C1364" t="str">
            <v>降</v>
          </cell>
          <cell r="D1364" t="str">
            <v>jiang</v>
          </cell>
          <cell r="E1364">
            <v>4</v>
          </cell>
        </row>
        <row r="1365">
          <cell r="B1365" t="str">
            <v>ju巨4</v>
          </cell>
          <cell r="C1365" t="str">
            <v>巨</v>
          </cell>
          <cell r="D1365" t="str">
            <v>ju</v>
          </cell>
          <cell r="E1365">
            <v>4</v>
          </cell>
        </row>
        <row r="1366">
          <cell r="B1366" t="str">
            <v>ju句4</v>
          </cell>
          <cell r="C1366" t="str">
            <v>句</v>
          </cell>
          <cell r="D1366" t="str">
            <v>ju</v>
          </cell>
          <cell r="E1366">
            <v>4</v>
          </cell>
        </row>
        <row r="1367">
          <cell r="B1367" t="str">
            <v>ju距4</v>
          </cell>
          <cell r="C1367" t="str">
            <v>距</v>
          </cell>
          <cell r="D1367" t="str">
            <v>ju</v>
          </cell>
          <cell r="E1367">
            <v>4</v>
          </cell>
        </row>
        <row r="1368">
          <cell r="B1368" t="str">
            <v>ju据4</v>
          </cell>
          <cell r="C1368" t="str">
            <v>据</v>
          </cell>
          <cell r="D1368" t="str">
            <v>ju</v>
          </cell>
          <cell r="E1368">
            <v>4</v>
          </cell>
        </row>
        <row r="1369">
          <cell r="B1369" t="str">
            <v>ju惧4</v>
          </cell>
          <cell r="C1369" t="str">
            <v>惧</v>
          </cell>
          <cell r="D1369" t="str">
            <v>ju</v>
          </cell>
          <cell r="E1369">
            <v>4</v>
          </cell>
        </row>
        <row r="1370">
          <cell r="B1370" t="str">
            <v>ju剧4</v>
          </cell>
          <cell r="C1370" t="str">
            <v>剧</v>
          </cell>
          <cell r="D1370" t="str">
            <v>ju</v>
          </cell>
          <cell r="E1370">
            <v>4</v>
          </cell>
        </row>
        <row r="1371">
          <cell r="B1371" t="str">
            <v>ju具4</v>
          </cell>
          <cell r="C1371" t="str">
            <v>具</v>
          </cell>
          <cell r="D1371" t="str">
            <v>ju</v>
          </cell>
          <cell r="E1371">
            <v>4</v>
          </cell>
        </row>
        <row r="1372">
          <cell r="B1372" t="str">
            <v>ju聚4</v>
          </cell>
          <cell r="C1372" t="str">
            <v>聚</v>
          </cell>
          <cell r="D1372" t="str">
            <v>ju</v>
          </cell>
          <cell r="E1372">
            <v>4</v>
          </cell>
        </row>
        <row r="1373">
          <cell r="B1373" t="str">
            <v>ju拒4</v>
          </cell>
          <cell r="C1373" t="str">
            <v>拒</v>
          </cell>
          <cell r="D1373" t="str">
            <v>ju</v>
          </cell>
          <cell r="E1373">
            <v>4</v>
          </cell>
        </row>
        <row r="1374">
          <cell r="B1374" t="str">
            <v>jun俊4</v>
          </cell>
          <cell r="C1374" t="str">
            <v>俊</v>
          </cell>
          <cell r="D1374" t="str">
            <v>jun</v>
          </cell>
          <cell r="E1374">
            <v>4</v>
          </cell>
        </row>
        <row r="1375">
          <cell r="B1375" t="str">
            <v>qi七1</v>
          </cell>
          <cell r="C1375" t="str">
            <v>七</v>
          </cell>
          <cell r="D1375" t="str">
            <v>qi</v>
          </cell>
          <cell r="E1375">
            <v>1</v>
          </cell>
        </row>
        <row r="1376">
          <cell r="B1376" t="str">
            <v>qi期1</v>
          </cell>
          <cell r="C1376" t="str">
            <v>期</v>
          </cell>
          <cell r="D1376" t="str">
            <v>qi</v>
          </cell>
          <cell r="E1376">
            <v>1</v>
          </cell>
        </row>
        <row r="1377">
          <cell r="B1377" t="str">
            <v>qi沏1</v>
          </cell>
          <cell r="C1377" t="str">
            <v>沏</v>
          </cell>
          <cell r="D1377" t="str">
            <v>qi</v>
          </cell>
          <cell r="E1377">
            <v>1</v>
          </cell>
        </row>
        <row r="1378">
          <cell r="B1378" t="str">
            <v>qi欺1</v>
          </cell>
          <cell r="C1378" t="str">
            <v>欺</v>
          </cell>
          <cell r="D1378" t="str">
            <v>qi</v>
          </cell>
          <cell r="E1378">
            <v>1</v>
          </cell>
        </row>
        <row r="1379">
          <cell r="B1379" t="str">
            <v>qi戚1</v>
          </cell>
          <cell r="C1379" t="str">
            <v>戚</v>
          </cell>
          <cell r="D1379" t="str">
            <v>qi</v>
          </cell>
          <cell r="E1379">
            <v>1</v>
          </cell>
        </row>
        <row r="1380">
          <cell r="B1380" t="str">
            <v>qi妻1</v>
          </cell>
          <cell r="C1380" t="str">
            <v>妻</v>
          </cell>
          <cell r="D1380" t="str">
            <v>qi</v>
          </cell>
          <cell r="E1380">
            <v>1</v>
          </cell>
        </row>
        <row r="1381">
          <cell r="B1381" t="str">
            <v>qie切1</v>
          </cell>
          <cell r="C1381" t="str">
            <v>切</v>
          </cell>
          <cell r="D1381" t="str">
            <v>qie</v>
          </cell>
          <cell r="E1381">
            <v>1</v>
          </cell>
        </row>
        <row r="1382">
          <cell r="B1382" t="str">
            <v>qin侵1</v>
          </cell>
          <cell r="C1382" t="str">
            <v>侵</v>
          </cell>
          <cell r="D1382" t="str">
            <v>qin</v>
          </cell>
          <cell r="E1382">
            <v>1</v>
          </cell>
        </row>
        <row r="1383">
          <cell r="B1383" t="str">
            <v>qin亲1</v>
          </cell>
          <cell r="C1383" t="str">
            <v>亲</v>
          </cell>
          <cell r="D1383" t="str">
            <v>qin</v>
          </cell>
          <cell r="E1383">
            <v>1</v>
          </cell>
        </row>
        <row r="1384">
          <cell r="B1384" t="str">
            <v>qiao跷1</v>
          </cell>
          <cell r="C1384" t="str">
            <v>跷</v>
          </cell>
          <cell r="D1384" t="str">
            <v>qiao</v>
          </cell>
          <cell r="E1384">
            <v>1</v>
          </cell>
        </row>
        <row r="1385">
          <cell r="B1385" t="str">
            <v>qiao敲1</v>
          </cell>
          <cell r="C1385" t="str">
            <v>敲</v>
          </cell>
          <cell r="D1385" t="str">
            <v>qiao</v>
          </cell>
          <cell r="E1385">
            <v>1</v>
          </cell>
        </row>
        <row r="1386">
          <cell r="B1386" t="str">
            <v>qian牵1</v>
          </cell>
          <cell r="C1386" t="str">
            <v>牵</v>
          </cell>
          <cell r="D1386" t="str">
            <v>qian</v>
          </cell>
          <cell r="E1386">
            <v>1</v>
          </cell>
        </row>
        <row r="1387">
          <cell r="B1387" t="str">
            <v>qian铅1</v>
          </cell>
          <cell r="C1387" t="str">
            <v>铅</v>
          </cell>
          <cell r="D1387" t="str">
            <v>qian</v>
          </cell>
          <cell r="E1387">
            <v>1</v>
          </cell>
        </row>
        <row r="1388">
          <cell r="B1388" t="str">
            <v>qian谦1</v>
          </cell>
          <cell r="C1388" t="str">
            <v>谦</v>
          </cell>
          <cell r="D1388" t="str">
            <v>qian</v>
          </cell>
          <cell r="E1388">
            <v>1</v>
          </cell>
        </row>
        <row r="1389">
          <cell r="B1389" t="str">
            <v>qian千1</v>
          </cell>
          <cell r="C1389" t="str">
            <v>千</v>
          </cell>
          <cell r="D1389" t="str">
            <v>qian</v>
          </cell>
          <cell r="E1389">
            <v>1</v>
          </cell>
        </row>
        <row r="1390">
          <cell r="B1390" t="str">
            <v>qian签1</v>
          </cell>
          <cell r="C1390" t="str">
            <v>签</v>
          </cell>
          <cell r="D1390" t="str">
            <v>qian</v>
          </cell>
          <cell r="E1390">
            <v>1</v>
          </cell>
        </row>
        <row r="1391">
          <cell r="B1391" t="str">
            <v>qiu秋1</v>
          </cell>
          <cell r="C1391" t="str">
            <v>秋</v>
          </cell>
          <cell r="D1391" t="str">
            <v>qiu</v>
          </cell>
          <cell r="E1391">
            <v>1</v>
          </cell>
        </row>
        <row r="1392">
          <cell r="B1392" t="str">
            <v>qiu丘1</v>
          </cell>
          <cell r="C1392" t="str">
            <v>丘</v>
          </cell>
          <cell r="D1392" t="str">
            <v>qiu</v>
          </cell>
          <cell r="E1392">
            <v>1</v>
          </cell>
        </row>
        <row r="1393">
          <cell r="B1393" t="str">
            <v>qing清1</v>
          </cell>
          <cell r="C1393" t="str">
            <v>清</v>
          </cell>
          <cell r="D1393" t="str">
            <v>qing</v>
          </cell>
          <cell r="E1393">
            <v>1</v>
          </cell>
        </row>
        <row r="1394">
          <cell r="B1394" t="str">
            <v>qing青1</v>
          </cell>
          <cell r="C1394" t="str">
            <v>青</v>
          </cell>
          <cell r="D1394" t="str">
            <v>qing</v>
          </cell>
          <cell r="E1394">
            <v>1</v>
          </cell>
        </row>
        <row r="1395">
          <cell r="B1395" t="str">
            <v>qing轻1</v>
          </cell>
          <cell r="C1395" t="str">
            <v>轻</v>
          </cell>
          <cell r="D1395" t="str">
            <v>qing</v>
          </cell>
          <cell r="E1395">
            <v>1</v>
          </cell>
        </row>
        <row r="1396">
          <cell r="B1396" t="str">
            <v>qing倾1</v>
          </cell>
          <cell r="C1396" t="str">
            <v>倾</v>
          </cell>
          <cell r="D1396" t="str">
            <v>qing</v>
          </cell>
          <cell r="E1396">
            <v>1</v>
          </cell>
        </row>
        <row r="1397">
          <cell r="B1397" t="str">
            <v>qiang腔1</v>
          </cell>
          <cell r="C1397" t="str">
            <v>腔</v>
          </cell>
          <cell r="D1397" t="str">
            <v>qiang</v>
          </cell>
          <cell r="E1397">
            <v>1</v>
          </cell>
        </row>
        <row r="1398">
          <cell r="B1398" t="str">
            <v>qu区1</v>
          </cell>
          <cell r="C1398" t="str">
            <v>区</v>
          </cell>
          <cell r="D1398" t="str">
            <v>qu</v>
          </cell>
          <cell r="E1398">
            <v>1</v>
          </cell>
        </row>
        <row r="1399">
          <cell r="B1399" t="str">
            <v>qu趋1</v>
          </cell>
          <cell r="C1399" t="str">
            <v>趋</v>
          </cell>
          <cell r="D1399" t="str">
            <v>qu</v>
          </cell>
          <cell r="E1399">
            <v>1</v>
          </cell>
        </row>
        <row r="1400">
          <cell r="B1400" t="str">
            <v>que缺1</v>
          </cell>
          <cell r="C1400" t="str">
            <v>缺</v>
          </cell>
          <cell r="D1400" t="str">
            <v>que</v>
          </cell>
          <cell r="E1400">
            <v>1</v>
          </cell>
        </row>
        <row r="1401">
          <cell r="B1401" t="str">
            <v>quan圈1</v>
          </cell>
          <cell r="C1401" t="str">
            <v>圈</v>
          </cell>
          <cell r="D1401" t="str">
            <v>quan</v>
          </cell>
          <cell r="E1401">
            <v>1</v>
          </cell>
        </row>
        <row r="1402">
          <cell r="B1402" t="str">
            <v>qi其2</v>
          </cell>
          <cell r="C1402" t="str">
            <v>其</v>
          </cell>
          <cell r="D1402" t="str">
            <v>qi</v>
          </cell>
          <cell r="E1402">
            <v>2</v>
          </cell>
        </row>
        <row r="1403">
          <cell r="B1403" t="str">
            <v>qi奇2</v>
          </cell>
          <cell r="C1403" t="str">
            <v>奇</v>
          </cell>
          <cell r="D1403" t="str">
            <v>qi</v>
          </cell>
          <cell r="E1403">
            <v>2</v>
          </cell>
        </row>
        <row r="1404">
          <cell r="B1404" t="str">
            <v>qi旗2</v>
          </cell>
          <cell r="C1404" t="str">
            <v>旗</v>
          </cell>
          <cell r="D1404" t="str">
            <v>qi</v>
          </cell>
          <cell r="E1404">
            <v>2</v>
          </cell>
        </row>
        <row r="1405">
          <cell r="B1405" t="str">
            <v>qi齐2</v>
          </cell>
          <cell r="C1405" t="str">
            <v>齐</v>
          </cell>
          <cell r="D1405" t="str">
            <v>qi</v>
          </cell>
          <cell r="E1405">
            <v>2</v>
          </cell>
        </row>
        <row r="1406">
          <cell r="B1406" t="str">
            <v>qi骑2</v>
          </cell>
          <cell r="C1406" t="str">
            <v>骑</v>
          </cell>
          <cell r="D1406" t="str">
            <v>qi</v>
          </cell>
          <cell r="E1406">
            <v>2</v>
          </cell>
        </row>
        <row r="1407">
          <cell r="B1407" t="str">
            <v>qie茄2</v>
          </cell>
          <cell r="C1407" t="str">
            <v>茄</v>
          </cell>
          <cell r="D1407" t="str">
            <v>qie</v>
          </cell>
          <cell r="E1407">
            <v>2</v>
          </cell>
        </row>
        <row r="1408">
          <cell r="B1408" t="str">
            <v>qin芹2</v>
          </cell>
          <cell r="C1408" t="str">
            <v>芹</v>
          </cell>
          <cell r="D1408" t="str">
            <v>qin</v>
          </cell>
          <cell r="E1408">
            <v>2</v>
          </cell>
        </row>
        <row r="1409">
          <cell r="B1409" t="str">
            <v>qin勤2</v>
          </cell>
          <cell r="C1409" t="str">
            <v>勤</v>
          </cell>
          <cell r="D1409" t="str">
            <v>qin</v>
          </cell>
          <cell r="E1409">
            <v>2</v>
          </cell>
        </row>
        <row r="1410">
          <cell r="B1410" t="str">
            <v>qin琴2</v>
          </cell>
          <cell r="C1410" t="str">
            <v>琴</v>
          </cell>
          <cell r="D1410" t="str">
            <v>qin</v>
          </cell>
          <cell r="E1410">
            <v>2</v>
          </cell>
        </row>
        <row r="1411">
          <cell r="B1411" t="str">
            <v>qiao憔2</v>
          </cell>
          <cell r="C1411" t="str">
            <v>憔</v>
          </cell>
          <cell r="D1411" t="str">
            <v>qiao</v>
          </cell>
          <cell r="E1411">
            <v>2</v>
          </cell>
        </row>
        <row r="1412">
          <cell r="B1412" t="str">
            <v>qiao荞2</v>
          </cell>
          <cell r="C1412" t="str">
            <v>荞</v>
          </cell>
          <cell r="D1412" t="str">
            <v>qiao</v>
          </cell>
          <cell r="E1412">
            <v>2</v>
          </cell>
        </row>
        <row r="1413">
          <cell r="B1413" t="str">
            <v>qiao桥2</v>
          </cell>
          <cell r="C1413" t="str">
            <v>桥</v>
          </cell>
          <cell r="D1413" t="str">
            <v>qiao</v>
          </cell>
          <cell r="E1413">
            <v>2</v>
          </cell>
        </row>
        <row r="1414">
          <cell r="B1414" t="str">
            <v>qiao瞧2</v>
          </cell>
          <cell r="C1414" t="str">
            <v>瞧</v>
          </cell>
          <cell r="D1414" t="str">
            <v>qiao</v>
          </cell>
          <cell r="E1414">
            <v>2</v>
          </cell>
        </row>
        <row r="1415">
          <cell r="B1415" t="str">
            <v>qian潜2</v>
          </cell>
          <cell r="C1415" t="str">
            <v>潜</v>
          </cell>
          <cell r="D1415" t="str">
            <v>qian</v>
          </cell>
          <cell r="E1415">
            <v>2</v>
          </cell>
        </row>
        <row r="1416">
          <cell r="B1416" t="str">
            <v>qian前2</v>
          </cell>
          <cell r="C1416" t="str">
            <v>前</v>
          </cell>
          <cell r="D1416" t="str">
            <v>qian</v>
          </cell>
          <cell r="E1416">
            <v>2</v>
          </cell>
        </row>
        <row r="1417">
          <cell r="B1417" t="str">
            <v>qian钱2</v>
          </cell>
          <cell r="C1417" t="str">
            <v>钱</v>
          </cell>
          <cell r="D1417" t="str">
            <v>qian</v>
          </cell>
          <cell r="E1417">
            <v>2</v>
          </cell>
        </row>
        <row r="1418">
          <cell r="B1418" t="str">
            <v>qiu囚2</v>
          </cell>
          <cell r="C1418" t="str">
            <v>囚</v>
          </cell>
          <cell r="D1418" t="str">
            <v>qiu</v>
          </cell>
          <cell r="E1418">
            <v>2</v>
          </cell>
        </row>
        <row r="1419">
          <cell r="B1419" t="str">
            <v>qiu求2</v>
          </cell>
          <cell r="C1419" t="str">
            <v>求</v>
          </cell>
          <cell r="D1419" t="str">
            <v>qiu</v>
          </cell>
          <cell r="E1419">
            <v>2</v>
          </cell>
        </row>
        <row r="1420">
          <cell r="B1420" t="str">
            <v>qiu球2</v>
          </cell>
          <cell r="C1420" t="str">
            <v>球</v>
          </cell>
          <cell r="D1420" t="str">
            <v>qiu</v>
          </cell>
          <cell r="E1420">
            <v>2</v>
          </cell>
        </row>
        <row r="1421">
          <cell r="B1421" t="str">
            <v>qing晴2</v>
          </cell>
          <cell r="C1421" t="str">
            <v>晴</v>
          </cell>
          <cell r="D1421" t="str">
            <v>qing</v>
          </cell>
          <cell r="E1421">
            <v>2</v>
          </cell>
        </row>
        <row r="1422">
          <cell r="B1422" t="str">
            <v>qing情2</v>
          </cell>
          <cell r="C1422" t="str">
            <v>情</v>
          </cell>
          <cell r="D1422" t="str">
            <v>qing</v>
          </cell>
          <cell r="E1422">
            <v>2</v>
          </cell>
        </row>
        <row r="1423">
          <cell r="B1423" t="str">
            <v>qiang墙2</v>
          </cell>
          <cell r="C1423" t="str">
            <v>墙</v>
          </cell>
          <cell r="D1423" t="str">
            <v>qiang</v>
          </cell>
          <cell r="E1423">
            <v>2</v>
          </cell>
        </row>
        <row r="1424">
          <cell r="B1424" t="str">
            <v>qiang强2</v>
          </cell>
          <cell r="C1424" t="str">
            <v>强</v>
          </cell>
          <cell r="D1424" t="str">
            <v>qiang</v>
          </cell>
          <cell r="E1424">
            <v>2</v>
          </cell>
        </row>
        <row r="1425">
          <cell r="B1425" t="str">
            <v>qiong穷2</v>
          </cell>
          <cell r="C1425" t="str">
            <v>穷</v>
          </cell>
          <cell r="D1425" t="str">
            <v>qiong</v>
          </cell>
          <cell r="E1425">
            <v>2</v>
          </cell>
        </row>
        <row r="1426">
          <cell r="B1426" t="str">
            <v>qun裙2</v>
          </cell>
          <cell r="C1426" t="str">
            <v>裙</v>
          </cell>
          <cell r="D1426" t="str">
            <v>qun</v>
          </cell>
          <cell r="E1426">
            <v>2</v>
          </cell>
        </row>
        <row r="1427">
          <cell r="B1427" t="str">
            <v>qun群2</v>
          </cell>
          <cell r="C1427" t="str">
            <v>群</v>
          </cell>
          <cell r="D1427" t="str">
            <v>qun</v>
          </cell>
          <cell r="E1427">
            <v>2</v>
          </cell>
        </row>
        <row r="1428">
          <cell r="B1428" t="str">
            <v>quan拳2</v>
          </cell>
          <cell r="C1428" t="str">
            <v>拳</v>
          </cell>
          <cell r="D1428" t="str">
            <v>quan</v>
          </cell>
          <cell r="E1428">
            <v>2</v>
          </cell>
        </row>
        <row r="1429">
          <cell r="B1429" t="str">
            <v>quan泉2</v>
          </cell>
          <cell r="C1429" t="str">
            <v>泉</v>
          </cell>
          <cell r="D1429" t="str">
            <v>quan</v>
          </cell>
          <cell r="E1429">
            <v>2</v>
          </cell>
        </row>
        <row r="1430">
          <cell r="B1430" t="str">
            <v>quan全2</v>
          </cell>
          <cell r="C1430" t="str">
            <v>全</v>
          </cell>
          <cell r="D1430" t="str">
            <v>quan</v>
          </cell>
          <cell r="E1430">
            <v>2</v>
          </cell>
        </row>
        <row r="1431">
          <cell r="B1431" t="str">
            <v>quan权2</v>
          </cell>
          <cell r="C1431" t="str">
            <v>权</v>
          </cell>
          <cell r="D1431" t="str">
            <v>quan</v>
          </cell>
          <cell r="E1431">
            <v>2</v>
          </cell>
        </row>
        <row r="1432">
          <cell r="B1432" t="str">
            <v>qi乞3</v>
          </cell>
          <cell r="C1432" t="str">
            <v>乞</v>
          </cell>
          <cell r="D1432" t="str">
            <v>qi</v>
          </cell>
          <cell r="E1432">
            <v>3</v>
          </cell>
        </row>
        <row r="1433">
          <cell r="B1433" t="str">
            <v>qi企3</v>
          </cell>
          <cell r="C1433" t="str">
            <v>企</v>
          </cell>
          <cell r="D1433" t="str">
            <v>qi</v>
          </cell>
          <cell r="E1433">
            <v>3</v>
          </cell>
        </row>
        <row r="1434">
          <cell r="B1434" t="str">
            <v>qi起3</v>
          </cell>
          <cell r="C1434" t="str">
            <v>起</v>
          </cell>
          <cell r="D1434" t="str">
            <v>qi</v>
          </cell>
          <cell r="E1434">
            <v>3</v>
          </cell>
        </row>
        <row r="1435">
          <cell r="B1435" t="str">
            <v>qi启3</v>
          </cell>
          <cell r="C1435" t="str">
            <v>启</v>
          </cell>
          <cell r="D1435" t="str">
            <v>qi</v>
          </cell>
          <cell r="E1435">
            <v>3</v>
          </cell>
        </row>
        <row r="1436">
          <cell r="B1436" t="str">
            <v>qie且3</v>
          </cell>
          <cell r="C1436" t="str">
            <v>且</v>
          </cell>
          <cell r="D1436" t="str">
            <v>qie</v>
          </cell>
          <cell r="E1436">
            <v>3</v>
          </cell>
        </row>
        <row r="1437">
          <cell r="B1437" t="str">
            <v>qin寝3</v>
          </cell>
          <cell r="C1437" t="str">
            <v>寝</v>
          </cell>
          <cell r="D1437" t="str">
            <v>qin</v>
          </cell>
          <cell r="E1437">
            <v>3</v>
          </cell>
        </row>
        <row r="1438">
          <cell r="B1438" t="str">
            <v>qiao悄3</v>
          </cell>
          <cell r="C1438" t="str">
            <v>悄</v>
          </cell>
          <cell r="D1438" t="str">
            <v>qiao</v>
          </cell>
          <cell r="E1438">
            <v>3</v>
          </cell>
        </row>
        <row r="1439">
          <cell r="B1439" t="str">
            <v>qiao巧3</v>
          </cell>
          <cell r="C1439" t="str">
            <v>巧</v>
          </cell>
          <cell r="D1439" t="str">
            <v>qiao</v>
          </cell>
          <cell r="E1439">
            <v>3</v>
          </cell>
        </row>
        <row r="1440">
          <cell r="B1440" t="str">
            <v>qian浅3</v>
          </cell>
          <cell r="C1440" t="str">
            <v>浅</v>
          </cell>
          <cell r="D1440" t="str">
            <v>qian</v>
          </cell>
          <cell r="E1440">
            <v>3</v>
          </cell>
        </row>
        <row r="1441">
          <cell r="B1441" t="str">
            <v>qing请3</v>
          </cell>
          <cell r="C1441" t="str">
            <v>请</v>
          </cell>
          <cell r="D1441" t="str">
            <v>qing</v>
          </cell>
          <cell r="E1441">
            <v>3</v>
          </cell>
        </row>
        <row r="1442">
          <cell r="B1442" t="str">
            <v>qiang抢3</v>
          </cell>
          <cell r="C1442" t="str">
            <v>抢</v>
          </cell>
          <cell r="D1442" t="str">
            <v>qiang</v>
          </cell>
          <cell r="E1442">
            <v>3</v>
          </cell>
        </row>
        <row r="1443">
          <cell r="B1443" t="str">
            <v>qiang强3</v>
          </cell>
          <cell r="C1443" t="str">
            <v>强</v>
          </cell>
          <cell r="D1443" t="str">
            <v>qiang</v>
          </cell>
          <cell r="E1443">
            <v>3</v>
          </cell>
        </row>
        <row r="1444">
          <cell r="B1444" t="str">
            <v>qu曲3</v>
          </cell>
          <cell r="C1444" t="str">
            <v>曲</v>
          </cell>
          <cell r="D1444" t="str">
            <v>qu</v>
          </cell>
          <cell r="E1444">
            <v>3</v>
          </cell>
        </row>
        <row r="1445">
          <cell r="B1445" t="str">
            <v>qu取3</v>
          </cell>
          <cell r="C1445" t="str">
            <v>取</v>
          </cell>
          <cell r="D1445" t="str">
            <v>qu</v>
          </cell>
          <cell r="E1445">
            <v>3</v>
          </cell>
        </row>
        <row r="1446">
          <cell r="B1446" t="str">
            <v>qi泣4</v>
          </cell>
          <cell r="C1446" t="str">
            <v>泣</v>
          </cell>
          <cell r="D1446" t="str">
            <v>qi</v>
          </cell>
          <cell r="E1446">
            <v>4</v>
          </cell>
        </row>
        <row r="1447">
          <cell r="B1447" t="str">
            <v>qi气4</v>
          </cell>
          <cell r="C1447" t="str">
            <v>气</v>
          </cell>
          <cell r="D1447" t="str">
            <v>qi</v>
          </cell>
          <cell r="E1447">
            <v>4</v>
          </cell>
        </row>
        <row r="1448">
          <cell r="B1448" t="str">
            <v>qi器4</v>
          </cell>
          <cell r="C1448" t="str">
            <v>器</v>
          </cell>
          <cell r="D1448" t="str">
            <v>qi</v>
          </cell>
          <cell r="E1448">
            <v>4</v>
          </cell>
        </row>
        <row r="1449">
          <cell r="B1449" t="str">
            <v>qi汽4</v>
          </cell>
          <cell r="C1449" t="str">
            <v>汽</v>
          </cell>
          <cell r="D1449" t="str">
            <v>qi</v>
          </cell>
          <cell r="E1449">
            <v>4</v>
          </cell>
        </row>
        <row r="1450">
          <cell r="B1450" t="str">
            <v>qi弃4</v>
          </cell>
          <cell r="C1450" t="str">
            <v>弃</v>
          </cell>
          <cell r="D1450" t="str">
            <v>qi</v>
          </cell>
          <cell r="E1450">
            <v>4</v>
          </cell>
        </row>
        <row r="1451">
          <cell r="B1451" t="str">
            <v>qia洽4</v>
          </cell>
          <cell r="C1451" t="str">
            <v>洽</v>
          </cell>
          <cell r="D1451" t="str">
            <v>qia</v>
          </cell>
          <cell r="E1451">
            <v>4</v>
          </cell>
        </row>
        <row r="1452">
          <cell r="B1452" t="str">
            <v>qia恰4</v>
          </cell>
          <cell r="C1452" t="str">
            <v>恰</v>
          </cell>
          <cell r="D1452" t="str">
            <v>qia</v>
          </cell>
          <cell r="E1452">
            <v>4</v>
          </cell>
        </row>
        <row r="1453">
          <cell r="B1453" t="str">
            <v>qie切4</v>
          </cell>
          <cell r="C1453" t="str">
            <v>切</v>
          </cell>
          <cell r="D1453" t="str">
            <v>qie</v>
          </cell>
          <cell r="E1453">
            <v>4</v>
          </cell>
        </row>
        <row r="1454">
          <cell r="B1454" t="str">
            <v>qiao俏4</v>
          </cell>
          <cell r="C1454" t="str">
            <v>俏</v>
          </cell>
          <cell r="D1454" t="str">
            <v>qiao</v>
          </cell>
          <cell r="E1454">
            <v>4</v>
          </cell>
        </row>
        <row r="1455">
          <cell r="B1455" t="str">
            <v>qian欠4</v>
          </cell>
          <cell r="C1455" t="str">
            <v>欠</v>
          </cell>
          <cell r="D1455" t="str">
            <v>qian</v>
          </cell>
          <cell r="E1455">
            <v>4</v>
          </cell>
        </row>
        <row r="1456">
          <cell r="B1456" t="str">
            <v>qian歉4</v>
          </cell>
          <cell r="C1456" t="str">
            <v>歉</v>
          </cell>
          <cell r="D1456" t="str">
            <v>qian</v>
          </cell>
          <cell r="E1456">
            <v>4</v>
          </cell>
        </row>
        <row r="1457">
          <cell r="B1457" t="str">
            <v>qing庆4</v>
          </cell>
          <cell r="C1457" t="str">
            <v>庆</v>
          </cell>
          <cell r="D1457" t="str">
            <v>qing</v>
          </cell>
          <cell r="E1457">
            <v>4</v>
          </cell>
        </row>
        <row r="1458">
          <cell r="B1458" t="str">
            <v>qu去4</v>
          </cell>
          <cell r="C1458" t="str">
            <v>去</v>
          </cell>
          <cell r="D1458" t="str">
            <v>qu</v>
          </cell>
          <cell r="E1458">
            <v>4</v>
          </cell>
        </row>
        <row r="1459">
          <cell r="B1459" t="str">
            <v>qu趣4</v>
          </cell>
          <cell r="C1459" t="str">
            <v>趣</v>
          </cell>
          <cell r="D1459" t="str">
            <v>qu</v>
          </cell>
          <cell r="E1459">
            <v>4</v>
          </cell>
        </row>
        <row r="1460">
          <cell r="B1460" t="str">
            <v>que却4</v>
          </cell>
          <cell r="C1460" t="str">
            <v>却</v>
          </cell>
          <cell r="D1460" t="str">
            <v>que</v>
          </cell>
          <cell r="E1460">
            <v>4</v>
          </cell>
        </row>
        <row r="1461">
          <cell r="B1461" t="str">
            <v>que确4</v>
          </cell>
          <cell r="C1461" t="str">
            <v>确</v>
          </cell>
          <cell r="D1461" t="str">
            <v>que</v>
          </cell>
          <cell r="E1461">
            <v>4</v>
          </cell>
        </row>
        <row r="1462">
          <cell r="B1462" t="str">
            <v>que雀4</v>
          </cell>
          <cell r="C1462" t="str">
            <v>雀</v>
          </cell>
          <cell r="D1462" t="str">
            <v>que</v>
          </cell>
          <cell r="E1462">
            <v>4</v>
          </cell>
        </row>
        <row r="1463">
          <cell r="B1463" t="str">
            <v>quan劝4</v>
          </cell>
          <cell r="C1463" t="str">
            <v>劝</v>
          </cell>
          <cell r="D1463" t="str">
            <v>quan</v>
          </cell>
          <cell r="E1463">
            <v>4</v>
          </cell>
        </row>
        <row r="1464">
          <cell r="B1464" t="str">
            <v>quan券4</v>
          </cell>
          <cell r="C1464" t="str">
            <v>券</v>
          </cell>
          <cell r="D1464" t="str">
            <v>quan</v>
          </cell>
          <cell r="E1464">
            <v>4</v>
          </cell>
        </row>
        <row r="1465">
          <cell r="B1465" t="str">
            <v>xi析1</v>
          </cell>
          <cell r="C1465" t="str">
            <v>析</v>
          </cell>
          <cell r="D1465" t="str">
            <v>xi</v>
          </cell>
          <cell r="E1465">
            <v>1</v>
          </cell>
        </row>
        <row r="1466">
          <cell r="B1466" t="str">
            <v>xi牺1</v>
          </cell>
          <cell r="C1466" t="str">
            <v>牺</v>
          </cell>
          <cell r="D1466" t="str">
            <v>xi</v>
          </cell>
          <cell r="E1466">
            <v>1</v>
          </cell>
        </row>
        <row r="1467">
          <cell r="B1467" t="str">
            <v>xi悉1</v>
          </cell>
          <cell r="C1467" t="str">
            <v>悉</v>
          </cell>
          <cell r="D1467" t="str">
            <v>xi</v>
          </cell>
          <cell r="E1467">
            <v>1</v>
          </cell>
        </row>
        <row r="1468">
          <cell r="B1468" t="str">
            <v>xi西1</v>
          </cell>
          <cell r="C1468" t="str">
            <v>西</v>
          </cell>
          <cell r="D1468" t="str">
            <v>xi</v>
          </cell>
          <cell r="E1468">
            <v>1</v>
          </cell>
        </row>
        <row r="1469">
          <cell r="B1469" t="str">
            <v>xi息1</v>
          </cell>
          <cell r="C1469" t="str">
            <v>息</v>
          </cell>
          <cell r="D1469" t="str">
            <v>xi</v>
          </cell>
          <cell r="E1469">
            <v>1</v>
          </cell>
        </row>
        <row r="1470">
          <cell r="B1470" t="str">
            <v>xi吸1</v>
          </cell>
          <cell r="C1470" t="str">
            <v>吸</v>
          </cell>
          <cell r="D1470" t="str">
            <v>xi</v>
          </cell>
          <cell r="E1470">
            <v>1</v>
          </cell>
        </row>
        <row r="1471">
          <cell r="B1471" t="str">
            <v>xi希1</v>
          </cell>
          <cell r="C1471" t="str">
            <v>希</v>
          </cell>
          <cell r="D1471" t="str">
            <v>xi</v>
          </cell>
          <cell r="E1471">
            <v>1</v>
          </cell>
        </row>
        <row r="1472">
          <cell r="B1472" t="str">
            <v>xi惜1</v>
          </cell>
          <cell r="C1472" t="str">
            <v>惜</v>
          </cell>
          <cell r="D1472" t="str">
            <v>xi</v>
          </cell>
          <cell r="E1472">
            <v>1</v>
          </cell>
        </row>
        <row r="1473">
          <cell r="B1473" t="str">
            <v>xi夕1</v>
          </cell>
          <cell r="C1473" t="str">
            <v>夕</v>
          </cell>
          <cell r="D1473" t="str">
            <v>xi</v>
          </cell>
          <cell r="E1473">
            <v>1</v>
          </cell>
        </row>
        <row r="1474">
          <cell r="B1474" t="str">
            <v>xi稀1</v>
          </cell>
          <cell r="C1474" t="str">
            <v>稀</v>
          </cell>
          <cell r="D1474" t="str">
            <v>xi</v>
          </cell>
          <cell r="E1474">
            <v>1</v>
          </cell>
        </row>
        <row r="1475">
          <cell r="B1475" t="str">
            <v>xi膝1</v>
          </cell>
          <cell r="C1475" t="str">
            <v>膝</v>
          </cell>
          <cell r="D1475" t="str">
            <v>xi</v>
          </cell>
          <cell r="E1475">
            <v>1</v>
          </cell>
        </row>
        <row r="1476">
          <cell r="B1476" t="str">
            <v>xia虾1</v>
          </cell>
          <cell r="C1476" t="str">
            <v>虾</v>
          </cell>
          <cell r="D1476" t="str">
            <v>xia</v>
          </cell>
          <cell r="E1476">
            <v>1</v>
          </cell>
        </row>
        <row r="1477">
          <cell r="B1477" t="str">
            <v>xie些1</v>
          </cell>
          <cell r="C1477" t="str">
            <v>些</v>
          </cell>
          <cell r="D1477" t="str">
            <v>xie</v>
          </cell>
          <cell r="E1477">
            <v>1</v>
          </cell>
        </row>
        <row r="1478">
          <cell r="B1478" t="str">
            <v>xie歇1</v>
          </cell>
          <cell r="C1478" t="str">
            <v>歇</v>
          </cell>
          <cell r="D1478" t="str">
            <v>xie</v>
          </cell>
          <cell r="E1478">
            <v>1</v>
          </cell>
        </row>
        <row r="1479">
          <cell r="B1479" t="str">
            <v>xin心1</v>
          </cell>
          <cell r="C1479" t="str">
            <v>心</v>
          </cell>
          <cell r="D1479" t="str">
            <v>xin</v>
          </cell>
          <cell r="E1479">
            <v>1</v>
          </cell>
        </row>
        <row r="1480">
          <cell r="B1480" t="str">
            <v>xin新1</v>
          </cell>
          <cell r="C1480" t="str">
            <v>新</v>
          </cell>
          <cell r="D1480" t="str">
            <v>xin</v>
          </cell>
          <cell r="E1480">
            <v>1</v>
          </cell>
        </row>
        <row r="1481">
          <cell r="B1481" t="str">
            <v>xin辛1</v>
          </cell>
          <cell r="C1481" t="str">
            <v>辛</v>
          </cell>
          <cell r="D1481" t="str">
            <v>xin</v>
          </cell>
          <cell r="E1481">
            <v>1</v>
          </cell>
        </row>
        <row r="1482">
          <cell r="B1482" t="str">
            <v>xin馨1</v>
          </cell>
          <cell r="C1482" t="str">
            <v>馨</v>
          </cell>
          <cell r="D1482" t="str">
            <v>xin</v>
          </cell>
          <cell r="E1482">
            <v>1</v>
          </cell>
        </row>
        <row r="1483">
          <cell r="B1483" t="str">
            <v>xin欣1</v>
          </cell>
          <cell r="C1483" t="str">
            <v>欣</v>
          </cell>
          <cell r="D1483" t="str">
            <v>xin</v>
          </cell>
          <cell r="E1483">
            <v>1</v>
          </cell>
        </row>
        <row r="1484">
          <cell r="B1484" t="str">
            <v>xiao宵1</v>
          </cell>
          <cell r="C1484" t="str">
            <v>宵</v>
          </cell>
          <cell r="D1484" t="str">
            <v>xiao</v>
          </cell>
          <cell r="E1484">
            <v>1</v>
          </cell>
        </row>
        <row r="1485">
          <cell r="B1485" t="str">
            <v>xiao销1</v>
          </cell>
          <cell r="C1485" t="str">
            <v>销</v>
          </cell>
          <cell r="D1485" t="str">
            <v>xiao</v>
          </cell>
          <cell r="E1485">
            <v>1</v>
          </cell>
        </row>
        <row r="1486">
          <cell r="B1486" t="str">
            <v>xiao削1</v>
          </cell>
          <cell r="C1486" t="str">
            <v>削</v>
          </cell>
          <cell r="D1486" t="str">
            <v>xiao</v>
          </cell>
          <cell r="E1486">
            <v>1</v>
          </cell>
        </row>
        <row r="1487">
          <cell r="B1487" t="str">
            <v>xiao消1</v>
          </cell>
          <cell r="C1487" t="str">
            <v>消</v>
          </cell>
          <cell r="D1487" t="str">
            <v>xiao</v>
          </cell>
          <cell r="E1487">
            <v>1</v>
          </cell>
        </row>
        <row r="1488">
          <cell r="B1488" t="str">
            <v>xian仙1</v>
          </cell>
          <cell r="C1488" t="str">
            <v>仙</v>
          </cell>
          <cell r="D1488" t="str">
            <v>xian</v>
          </cell>
          <cell r="E1488">
            <v>1</v>
          </cell>
        </row>
        <row r="1489">
          <cell r="B1489" t="str">
            <v>xian先1</v>
          </cell>
          <cell r="C1489" t="str">
            <v>先</v>
          </cell>
          <cell r="D1489" t="str">
            <v>xian</v>
          </cell>
          <cell r="E1489">
            <v>1</v>
          </cell>
        </row>
        <row r="1490">
          <cell r="B1490" t="str">
            <v>xian鲜1</v>
          </cell>
          <cell r="C1490" t="str">
            <v>鲜</v>
          </cell>
          <cell r="D1490" t="str">
            <v>xian</v>
          </cell>
          <cell r="E1490">
            <v>1</v>
          </cell>
        </row>
        <row r="1491">
          <cell r="B1491" t="str">
            <v>xiu羞1</v>
          </cell>
          <cell r="C1491" t="str">
            <v>羞</v>
          </cell>
          <cell r="D1491" t="str">
            <v>xiu</v>
          </cell>
          <cell r="E1491">
            <v>1</v>
          </cell>
        </row>
        <row r="1492">
          <cell r="B1492" t="str">
            <v>xiu修1</v>
          </cell>
          <cell r="C1492" t="str">
            <v>修</v>
          </cell>
          <cell r="D1492" t="str">
            <v>xiu</v>
          </cell>
          <cell r="E1492">
            <v>1</v>
          </cell>
        </row>
        <row r="1493">
          <cell r="B1493" t="str">
            <v>xiu休1</v>
          </cell>
          <cell r="C1493" t="str">
            <v>休</v>
          </cell>
          <cell r="D1493" t="str">
            <v>xiu</v>
          </cell>
          <cell r="E1493">
            <v>1</v>
          </cell>
        </row>
        <row r="1494">
          <cell r="B1494" t="str">
            <v>xing兴1</v>
          </cell>
          <cell r="C1494" t="str">
            <v>兴</v>
          </cell>
          <cell r="D1494" t="str">
            <v>xing</v>
          </cell>
          <cell r="E1494">
            <v>1</v>
          </cell>
        </row>
        <row r="1495">
          <cell r="B1495" t="str">
            <v>xing星1</v>
          </cell>
          <cell r="C1495" t="str">
            <v>星</v>
          </cell>
          <cell r="D1495" t="str">
            <v>xing</v>
          </cell>
          <cell r="E1495">
            <v>1</v>
          </cell>
        </row>
        <row r="1496">
          <cell r="B1496" t="str">
            <v>xiang相1</v>
          </cell>
          <cell r="C1496" t="str">
            <v>相</v>
          </cell>
          <cell r="D1496" t="str">
            <v>xiang</v>
          </cell>
          <cell r="E1496">
            <v>1</v>
          </cell>
        </row>
        <row r="1497">
          <cell r="B1497" t="str">
            <v>xiang箱1</v>
          </cell>
          <cell r="C1497" t="str">
            <v>箱</v>
          </cell>
          <cell r="D1497" t="str">
            <v>xiang</v>
          </cell>
          <cell r="E1497">
            <v>1</v>
          </cell>
        </row>
        <row r="1498">
          <cell r="B1498" t="str">
            <v>xiang乡1</v>
          </cell>
          <cell r="C1498" t="str">
            <v>乡</v>
          </cell>
          <cell r="D1498" t="str">
            <v>xiang</v>
          </cell>
          <cell r="E1498">
            <v>1</v>
          </cell>
        </row>
        <row r="1499">
          <cell r="B1499" t="str">
            <v>xiang香1</v>
          </cell>
          <cell r="C1499" t="str">
            <v>香</v>
          </cell>
          <cell r="D1499" t="str">
            <v>xiang</v>
          </cell>
          <cell r="E1499">
            <v>1</v>
          </cell>
        </row>
        <row r="1500">
          <cell r="B1500" t="str">
            <v>xiong凶1</v>
          </cell>
          <cell r="C1500" t="str">
            <v>凶</v>
          </cell>
          <cell r="D1500" t="str">
            <v>xiong</v>
          </cell>
          <cell r="E1500">
            <v>1</v>
          </cell>
        </row>
        <row r="1501">
          <cell r="B1501" t="str">
            <v>xiong兄1</v>
          </cell>
          <cell r="C1501" t="str">
            <v>兄</v>
          </cell>
          <cell r="D1501" t="str">
            <v>xiong</v>
          </cell>
          <cell r="E1501">
            <v>1</v>
          </cell>
        </row>
        <row r="1502">
          <cell r="B1502" t="str">
            <v>xiong胸1</v>
          </cell>
          <cell r="C1502" t="str">
            <v>胸</v>
          </cell>
          <cell r="D1502" t="str">
            <v>xiong</v>
          </cell>
          <cell r="E1502">
            <v>1</v>
          </cell>
        </row>
        <row r="1503">
          <cell r="B1503" t="str">
            <v>xu虚1</v>
          </cell>
          <cell r="C1503" t="str">
            <v>虚</v>
          </cell>
          <cell r="D1503" t="str">
            <v>xu</v>
          </cell>
          <cell r="E1503">
            <v>1</v>
          </cell>
        </row>
        <row r="1504">
          <cell r="B1504" t="str">
            <v>xu需1</v>
          </cell>
          <cell r="C1504" t="str">
            <v>需</v>
          </cell>
          <cell r="D1504" t="str">
            <v>xu</v>
          </cell>
          <cell r="E1504">
            <v>1</v>
          </cell>
        </row>
        <row r="1505">
          <cell r="B1505" t="str">
            <v>xu须1</v>
          </cell>
          <cell r="C1505" t="str">
            <v>须</v>
          </cell>
          <cell r="D1505" t="str">
            <v>xu</v>
          </cell>
          <cell r="E1505">
            <v>1</v>
          </cell>
        </row>
        <row r="1506">
          <cell r="B1506" t="str">
            <v>xue靴1</v>
          </cell>
          <cell r="C1506" t="str">
            <v>靴</v>
          </cell>
          <cell r="D1506" t="str">
            <v>xue</v>
          </cell>
          <cell r="E1506">
            <v>1</v>
          </cell>
        </row>
        <row r="1507">
          <cell r="B1507" t="str">
            <v>xuan宣1</v>
          </cell>
          <cell r="C1507" t="str">
            <v>宣</v>
          </cell>
          <cell r="D1507" t="str">
            <v>xuan</v>
          </cell>
          <cell r="E1507">
            <v>1</v>
          </cell>
        </row>
        <row r="1508">
          <cell r="B1508" t="str">
            <v>xuan暄1</v>
          </cell>
          <cell r="C1508" t="str">
            <v>暄</v>
          </cell>
          <cell r="D1508" t="str">
            <v>xuan</v>
          </cell>
          <cell r="E1508">
            <v>1</v>
          </cell>
        </row>
        <row r="1509">
          <cell r="B1509" t="str">
            <v>xi习2</v>
          </cell>
          <cell r="C1509" t="str">
            <v>习</v>
          </cell>
          <cell r="D1509" t="str">
            <v>xi</v>
          </cell>
          <cell r="E1509">
            <v>2</v>
          </cell>
        </row>
        <row r="1510">
          <cell r="B1510" t="str">
            <v>xi席2</v>
          </cell>
          <cell r="C1510" t="str">
            <v>席</v>
          </cell>
          <cell r="D1510" t="str">
            <v>xi</v>
          </cell>
          <cell r="E1510">
            <v>2</v>
          </cell>
        </row>
        <row r="1511">
          <cell r="B1511" t="str">
            <v>xia狭2</v>
          </cell>
          <cell r="C1511" t="str">
            <v>狭</v>
          </cell>
          <cell r="D1511" t="str">
            <v>xia</v>
          </cell>
          <cell r="E1511">
            <v>2</v>
          </cell>
        </row>
        <row r="1512">
          <cell r="B1512" t="str">
            <v>xie鞋2</v>
          </cell>
          <cell r="C1512" t="str">
            <v>鞋</v>
          </cell>
          <cell r="D1512" t="str">
            <v>xie</v>
          </cell>
          <cell r="E1512">
            <v>2</v>
          </cell>
        </row>
        <row r="1513">
          <cell r="B1513" t="str">
            <v>xie携2</v>
          </cell>
          <cell r="C1513" t="str">
            <v>携</v>
          </cell>
          <cell r="D1513" t="str">
            <v>xie</v>
          </cell>
          <cell r="E1513">
            <v>2</v>
          </cell>
        </row>
        <row r="1514">
          <cell r="B1514" t="str">
            <v>xie谐2</v>
          </cell>
          <cell r="C1514" t="str">
            <v>谐</v>
          </cell>
          <cell r="D1514" t="str">
            <v>xie</v>
          </cell>
          <cell r="E1514">
            <v>2</v>
          </cell>
        </row>
        <row r="1515">
          <cell r="B1515" t="str">
            <v>xie协2</v>
          </cell>
          <cell r="C1515" t="str">
            <v>协</v>
          </cell>
          <cell r="D1515" t="str">
            <v>xie</v>
          </cell>
          <cell r="E1515">
            <v>2</v>
          </cell>
        </row>
        <row r="1516">
          <cell r="B1516" t="str">
            <v>xie邪2</v>
          </cell>
          <cell r="C1516" t="str">
            <v>邪</v>
          </cell>
          <cell r="D1516" t="str">
            <v>xie</v>
          </cell>
          <cell r="E1516">
            <v>2</v>
          </cell>
        </row>
        <row r="1517">
          <cell r="B1517" t="str">
            <v>xie挟2</v>
          </cell>
          <cell r="C1517" t="str">
            <v>挟</v>
          </cell>
          <cell r="D1517" t="str">
            <v>xie</v>
          </cell>
          <cell r="E1517">
            <v>2</v>
          </cell>
        </row>
        <row r="1518">
          <cell r="B1518" t="str">
            <v>xian咸2</v>
          </cell>
          <cell r="C1518" t="str">
            <v>咸</v>
          </cell>
          <cell r="D1518" t="str">
            <v>xian</v>
          </cell>
          <cell r="E1518">
            <v>2</v>
          </cell>
        </row>
        <row r="1519">
          <cell r="B1519" t="str">
            <v>xian嫌2</v>
          </cell>
          <cell r="C1519" t="str">
            <v>嫌</v>
          </cell>
          <cell r="D1519" t="str">
            <v>xian</v>
          </cell>
          <cell r="E1519">
            <v>2</v>
          </cell>
        </row>
        <row r="1520">
          <cell r="B1520" t="str">
            <v>xian贤2</v>
          </cell>
          <cell r="C1520" t="str">
            <v>贤</v>
          </cell>
          <cell r="D1520" t="str">
            <v>xian</v>
          </cell>
          <cell r="E1520">
            <v>2</v>
          </cell>
        </row>
        <row r="1521">
          <cell r="B1521" t="str">
            <v>xian闲2</v>
          </cell>
          <cell r="C1521" t="str">
            <v>闲</v>
          </cell>
          <cell r="D1521" t="str">
            <v>xian</v>
          </cell>
          <cell r="E1521">
            <v>2</v>
          </cell>
        </row>
        <row r="1522">
          <cell r="B1522" t="str">
            <v>xing行2</v>
          </cell>
          <cell r="C1522" t="str">
            <v>行</v>
          </cell>
          <cell r="D1522" t="str">
            <v>xing</v>
          </cell>
          <cell r="E1522">
            <v>2</v>
          </cell>
        </row>
        <row r="1523">
          <cell r="B1523" t="str">
            <v>xing形2</v>
          </cell>
          <cell r="C1523" t="str">
            <v>形</v>
          </cell>
          <cell r="D1523" t="str">
            <v>xing</v>
          </cell>
          <cell r="E1523">
            <v>2</v>
          </cell>
        </row>
        <row r="1524">
          <cell r="B1524" t="str">
            <v>xing型2</v>
          </cell>
          <cell r="C1524" t="str">
            <v>型</v>
          </cell>
          <cell r="D1524" t="str">
            <v>xing</v>
          </cell>
          <cell r="E1524">
            <v>2</v>
          </cell>
        </row>
        <row r="1525">
          <cell r="B1525" t="str">
            <v>xiang详2</v>
          </cell>
          <cell r="C1525" t="str">
            <v>详</v>
          </cell>
          <cell r="D1525" t="str">
            <v>xiang</v>
          </cell>
          <cell r="E1525">
            <v>2</v>
          </cell>
        </row>
        <row r="1526">
          <cell r="B1526" t="str">
            <v>xiong雄2</v>
          </cell>
          <cell r="C1526" t="str">
            <v>雄</v>
          </cell>
          <cell r="D1526" t="str">
            <v>xiong</v>
          </cell>
          <cell r="E1526">
            <v>2</v>
          </cell>
        </row>
        <row r="1527">
          <cell r="B1527" t="str">
            <v>xiong熊2</v>
          </cell>
          <cell r="C1527" t="str">
            <v>熊</v>
          </cell>
          <cell r="D1527" t="str">
            <v>xiong</v>
          </cell>
          <cell r="E1527">
            <v>2</v>
          </cell>
        </row>
        <row r="1528">
          <cell r="B1528" t="str">
            <v>xu徐2</v>
          </cell>
          <cell r="C1528" t="str">
            <v>徐</v>
          </cell>
          <cell r="D1528" t="str">
            <v>xu</v>
          </cell>
          <cell r="E1528">
            <v>2</v>
          </cell>
        </row>
        <row r="1529">
          <cell r="B1529" t="str">
            <v>xue学2</v>
          </cell>
          <cell r="C1529" t="str">
            <v>学</v>
          </cell>
          <cell r="D1529" t="str">
            <v>xue</v>
          </cell>
          <cell r="E1529">
            <v>2</v>
          </cell>
        </row>
        <row r="1530">
          <cell r="B1530" t="str">
            <v>xun循2</v>
          </cell>
          <cell r="C1530" t="str">
            <v>循</v>
          </cell>
          <cell r="D1530" t="str">
            <v>xun</v>
          </cell>
          <cell r="E1530">
            <v>2</v>
          </cell>
        </row>
        <row r="1531">
          <cell r="B1531" t="str">
            <v>xun寻2</v>
          </cell>
          <cell r="C1531" t="str">
            <v>寻</v>
          </cell>
          <cell r="D1531" t="str">
            <v>xun</v>
          </cell>
          <cell r="E1531">
            <v>2</v>
          </cell>
        </row>
        <row r="1532">
          <cell r="B1532" t="str">
            <v>xuan悬2</v>
          </cell>
          <cell r="C1532" t="str">
            <v>悬</v>
          </cell>
          <cell r="D1532" t="str">
            <v>xuan</v>
          </cell>
          <cell r="E1532">
            <v>2</v>
          </cell>
        </row>
        <row r="1533">
          <cell r="B1533" t="str">
            <v>xuan旋2</v>
          </cell>
          <cell r="C1533" t="str">
            <v>旋</v>
          </cell>
          <cell r="D1533" t="str">
            <v>xuan</v>
          </cell>
          <cell r="E1533">
            <v>2</v>
          </cell>
        </row>
        <row r="1534">
          <cell r="B1534" t="str">
            <v>xi喜3</v>
          </cell>
          <cell r="C1534" t="str">
            <v>喜</v>
          </cell>
          <cell r="D1534" t="str">
            <v>xi</v>
          </cell>
          <cell r="E1534">
            <v>3</v>
          </cell>
        </row>
        <row r="1535">
          <cell r="B1535" t="str">
            <v>xi洗3</v>
          </cell>
          <cell r="C1535" t="str">
            <v>洗</v>
          </cell>
          <cell r="D1535" t="str">
            <v>xi</v>
          </cell>
          <cell r="E1535">
            <v>3</v>
          </cell>
        </row>
        <row r="1536">
          <cell r="B1536" t="str">
            <v>xie血3</v>
          </cell>
          <cell r="C1536" t="str">
            <v>血</v>
          </cell>
          <cell r="D1536" t="str">
            <v>xie</v>
          </cell>
          <cell r="E1536">
            <v>3</v>
          </cell>
        </row>
        <row r="1537">
          <cell r="B1537" t="str">
            <v>xie写3</v>
          </cell>
          <cell r="C1537" t="str">
            <v>写</v>
          </cell>
          <cell r="D1537" t="str">
            <v>xie</v>
          </cell>
          <cell r="E1537">
            <v>3</v>
          </cell>
        </row>
        <row r="1538">
          <cell r="B1538" t="str">
            <v>xiao晓3</v>
          </cell>
          <cell r="C1538" t="str">
            <v>晓</v>
          </cell>
          <cell r="D1538" t="str">
            <v>xiao</v>
          </cell>
          <cell r="E1538">
            <v>3</v>
          </cell>
        </row>
        <row r="1539">
          <cell r="B1539" t="str">
            <v>xiao小3</v>
          </cell>
          <cell r="C1539" t="str">
            <v>小</v>
          </cell>
          <cell r="D1539" t="str">
            <v>xiao</v>
          </cell>
          <cell r="E1539">
            <v>3</v>
          </cell>
        </row>
        <row r="1540">
          <cell r="B1540" t="str">
            <v>xian显3</v>
          </cell>
          <cell r="C1540" t="str">
            <v>显</v>
          </cell>
          <cell r="D1540" t="str">
            <v>xian</v>
          </cell>
          <cell r="E1540">
            <v>3</v>
          </cell>
        </row>
        <row r="1541">
          <cell r="B1541" t="str">
            <v>xian鲜3</v>
          </cell>
          <cell r="C1541" t="str">
            <v>鲜</v>
          </cell>
          <cell r="D1541" t="str">
            <v>xian</v>
          </cell>
          <cell r="E1541">
            <v>3</v>
          </cell>
        </row>
        <row r="1542">
          <cell r="B1542" t="str">
            <v>xian险3</v>
          </cell>
          <cell r="C1542" t="str">
            <v>险</v>
          </cell>
          <cell r="D1542" t="str">
            <v>xian</v>
          </cell>
          <cell r="E1542">
            <v>3</v>
          </cell>
        </row>
        <row r="1543">
          <cell r="B1543" t="str">
            <v>xiu宿3</v>
          </cell>
          <cell r="C1543" t="str">
            <v>宿</v>
          </cell>
          <cell r="D1543" t="str">
            <v>xiu</v>
          </cell>
          <cell r="E1543">
            <v>3</v>
          </cell>
        </row>
        <row r="1544">
          <cell r="B1544" t="str">
            <v>xing醒3</v>
          </cell>
          <cell r="C1544" t="str">
            <v>醒</v>
          </cell>
          <cell r="D1544" t="str">
            <v>xing</v>
          </cell>
          <cell r="E1544">
            <v>3</v>
          </cell>
        </row>
        <row r="1545">
          <cell r="B1545" t="str">
            <v>xing省3</v>
          </cell>
          <cell r="C1545" t="str">
            <v>省</v>
          </cell>
          <cell r="D1545" t="str">
            <v>xing</v>
          </cell>
          <cell r="E1545">
            <v>3</v>
          </cell>
        </row>
        <row r="1546">
          <cell r="B1546" t="str">
            <v>xiang享3</v>
          </cell>
          <cell r="C1546" t="str">
            <v>享</v>
          </cell>
          <cell r="D1546" t="str">
            <v>xiang</v>
          </cell>
          <cell r="E1546">
            <v>3</v>
          </cell>
        </row>
        <row r="1547">
          <cell r="B1547" t="str">
            <v>xiang想3</v>
          </cell>
          <cell r="C1547" t="str">
            <v>想</v>
          </cell>
          <cell r="D1547" t="str">
            <v>xiang</v>
          </cell>
          <cell r="E1547">
            <v>3</v>
          </cell>
        </row>
        <row r="1548">
          <cell r="B1548" t="str">
            <v>xiang响3</v>
          </cell>
          <cell r="C1548" t="str">
            <v>响</v>
          </cell>
          <cell r="D1548" t="str">
            <v>xiang</v>
          </cell>
          <cell r="E1548">
            <v>3</v>
          </cell>
        </row>
        <row r="1549">
          <cell r="B1549" t="str">
            <v>xu许3</v>
          </cell>
          <cell r="C1549" t="str">
            <v>许</v>
          </cell>
          <cell r="D1549" t="str">
            <v>xu</v>
          </cell>
          <cell r="E1549">
            <v>3</v>
          </cell>
        </row>
        <row r="1550">
          <cell r="B1550" t="str">
            <v>xue雪3</v>
          </cell>
          <cell r="C1550" t="str">
            <v>雪</v>
          </cell>
          <cell r="D1550" t="str">
            <v>xue</v>
          </cell>
          <cell r="E1550">
            <v>3</v>
          </cell>
        </row>
        <row r="1551">
          <cell r="B1551" t="str">
            <v>xuan选3</v>
          </cell>
          <cell r="C1551" t="str">
            <v>选</v>
          </cell>
          <cell r="D1551" t="str">
            <v>xuan</v>
          </cell>
          <cell r="E1551">
            <v>3</v>
          </cell>
        </row>
        <row r="1552">
          <cell r="B1552" t="str">
            <v>xi戏4</v>
          </cell>
          <cell r="C1552" t="str">
            <v>戏</v>
          </cell>
          <cell r="D1552" t="str">
            <v>xi</v>
          </cell>
          <cell r="E1552">
            <v>4</v>
          </cell>
        </row>
        <row r="1553">
          <cell r="B1553" t="str">
            <v>xi细4</v>
          </cell>
          <cell r="C1553" t="str">
            <v>细</v>
          </cell>
          <cell r="D1553" t="str">
            <v>xi</v>
          </cell>
          <cell r="E1553">
            <v>4</v>
          </cell>
        </row>
        <row r="1554">
          <cell r="B1554" t="str">
            <v>xi系4</v>
          </cell>
          <cell r="C1554" t="str">
            <v>系</v>
          </cell>
          <cell r="D1554" t="str">
            <v>xi</v>
          </cell>
          <cell r="E1554">
            <v>4</v>
          </cell>
        </row>
        <row r="1555">
          <cell r="B1555" t="str">
            <v>xia夏4</v>
          </cell>
          <cell r="C1555" t="str">
            <v>夏</v>
          </cell>
          <cell r="D1555" t="str">
            <v>xia</v>
          </cell>
          <cell r="E1555">
            <v>4</v>
          </cell>
        </row>
        <row r="1556">
          <cell r="B1556" t="str">
            <v>xia吓4</v>
          </cell>
          <cell r="C1556" t="str">
            <v>吓</v>
          </cell>
          <cell r="D1556" t="str">
            <v>xia</v>
          </cell>
          <cell r="E1556">
            <v>4</v>
          </cell>
        </row>
        <row r="1557">
          <cell r="B1557" t="str">
            <v>xia下4</v>
          </cell>
          <cell r="C1557" t="str">
            <v>下</v>
          </cell>
          <cell r="D1557" t="str">
            <v>xia</v>
          </cell>
          <cell r="E1557">
            <v>4</v>
          </cell>
        </row>
        <row r="1558">
          <cell r="B1558" t="str">
            <v>xie谢4</v>
          </cell>
          <cell r="C1558" t="str">
            <v>谢</v>
          </cell>
          <cell r="D1558" t="str">
            <v>xie</v>
          </cell>
          <cell r="E1558">
            <v>4</v>
          </cell>
        </row>
        <row r="1559">
          <cell r="B1559" t="str">
            <v>xie泻4</v>
          </cell>
          <cell r="C1559" t="str">
            <v>泻</v>
          </cell>
          <cell r="D1559" t="str">
            <v>xie</v>
          </cell>
          <cell r="E1559">
            <v>4</v>
          </cell>
        </row>
        <row r="1560">
          <cell r="B1560" t="str">
            <v>xie泄4</v>
          </cell>
          <cell r="C1560" t="str">
            <v>泄</v>
          </cell>
          <cell r="D1560" t="str">
            <v>xie</v>
          </cell>
          <cell r="E1560">
            <v>4</v>
          </cell>
        </row>
        <row r="1561">
          <cell r="B1561" t="str">
            <v>xie蟹4</v>
          </cell>
          <cell r="C1561" t="str">
            <v>蟹</v>
          </cell>
          <cell r="D1561" t="str">
            <v>xie</v>
          </cell>
          <cell r="E1561">
            <v>4</v>
          </cell>
        </row>
        <row r="1562">
          <cell r="B1562" t="str">
            <v>xie卸4</v>
          </cell>
          <cell r="C1562" t="str">
            <v>卸</v>
          </cell>
          <cell r="D1562" t="str">
            <v>xie</v>
          </cell>
          <cell r="E1562">
            <v>4</v>
          </cell>
        </row>
        <row r="1563">
          <cell r="B1563" t="str">
            <v>xie械4</v>
          </cell>
          <cell r="C1563" t="str">
            <v>械</v>
          </cell>
          <cell r="D1563" t="str">
            <v>xie</v>
          </cell>
          <cell r="E1563">
            <v>4</v>
          </cell>
        </row>
        <row r="1564">
          <cell r="B1564" t="str">
            <v>xin衅4</v>
          </cell>
          <cell r="C1564" t="str">
            <v>衅</v>
          </cell>
          <cell r="D1564" t="str">
            <v>xin</v>
          </cell>
          <cell r="E1564">
            <v>4</v>
          </cell>
        </row>
        <row r="1565">
          <cell r="B1565" t="str">
            <v>xin信4</v>
          </cell>
          <cell r="C1565" t="str">
            <v>信</v>
          </cell>
          <cell r="D1565" t="str">
            <v>xin</v>
          </cell>
          <cell r="E1565">
            <v>4</v>
          </cell>
        </row>
        <row r="1566">
          <cell r="B1566" t="str">
            <v>xiao笑4</v>
          </cell>
          <cell r="C1566" t="str">
            <v>笑</v>
          </cell>
          <cell r="D1566" t="str">
            <v>xiao</v>
          </cell>
          <cell r="E1566">
            <v>4</v>
          </cell>
        </row>
        <row r="1567">
          <cell r="B1567" t="str">
            <v>xiao效4</v>
          </cell>
          <cell r="C1567" t="str">
            <v>效</v>
          </cell>
          <cell r="D1567" t="str">
            <v>xiao</v>
          </cell>
          <cell r="E1567">
            <v>4</v>
          </cell>
        </row>
        <row r="1568">
          <cell r="B1568" t="str">
            <v>xiao校4</v>
          </cell>
          <cell r="C1568" t="str">
            <v>校</v>
          </cell>
          <cell r="D1568" t="str">
            <v>xiao</v>
          </cell>
          <cell r="E1568">
            <v>4</v>
          </cell>
        </row>
        <row r="1569">
          <cell r="B1569" t="str">
            <v>xian羡4</v>
          </cell>
          <cell r="C1569" t="str">
            <v>羡</v>
          </cell>
          <cell r="D1569" t="str">
            <v>xian</v>
          </cell>
          <cell r="E1569">
            <v>4</v>
          </cell>
        </row>
        <row r="1570">
          <cell r="B1570" t="str">
            <v>xian限4</v>
          </cell>
          <cell r="C1570" t="str">
            <v>限</v>
          </cell>
          <cell r="D1570" t="str">
            <v>xian</v>
          </cell>
          <cell r="E1570">
            <v>4</v>
          </cell>
        </row>
        <row r="1571">
          <cell r="B1571" t="str">
            <v>xian陷4</v>
          </cell>
          <cell r="C1571" t="str">
            <v>陷</v>
          </cell>
          <cell r="D1571" t="str">
            <v>xian</v>
          </cell>
          <cell r="E1571">
            <v>4</v>
          </cell>
        </row>
        <row r="1572">
          <cell r="B1572" t="str">
            <v>xian线4</v>
          </cell>
          <cell r="C1572" t="str">
            <v>线</v>
          </cell>
          <cell r="D1572" t="str">
            <v>xian</v>
          </cell>
          <cell r="E1572">
            <v>4</v>
          </cell>
        </row>
        <row r="1573">
          <cell r="B1573" t="str">
            <v>xian现4</v>
          </cell>
          <cell r="C1573" t="str">
            <v>现</v>
          </cell>
          <cell r="D1573" t="str">
            <v>xian</v>
          </cell>
          <cell r="E1573">
            <v>4</v>
          </cell>
        </row>
        <row r="1574">
          <cell r="B1574" t="str">
            <v>xian献4</v>
          </cell>
          <cell r="C1574" t="str">
            <v>献</v>
          </cell>
          <cell r="D1574" t="str">
            <v>xian</v>
          </cell>
          <cell r="E1574">
            <v>4</v>
          </cell>
        </row>
        <row r="1575">
          <cell r="B1575" t="str">
            <v>xian馅4</v>
          </cell>
          <cell r="C1575" t="str">
            <v>馅</v>
          </cell>
          <cell r="D1575" t="str">
            <v>xian</v>
          </cell>
          <cell r="E1575">
            <v>4</v>
          </cell>
        </row>
        <row r="1576">
          <cell r="B1576" t="str">
            <v>xiu袖4</v>
          </cell>
          <cell r="C1576" t="str">
            <v>袖</v>
          </cell>
          <cell r="D1576" t="str">
            <v>xiu</v>
          </cell>
          <cell r="E1576">
            <v>4</v>
          </cell>
        </row>
        <row r="1577">
          <cell r="B1577" t="str">
            <v>xiu绣4</v>
          </cell>
          <cell r="C1577" t="str">
            <v>绣</v>
          </cell>
          <cell r="D1577" t="str">
            <v>xiu</v>
          </cell>
          <cell r="E1577">
            <v>4</v>
          </cell>
        </row>
        <row r="1578">
          <cell r="B1578" t="str">
            <v>xiu锈4</v>
          </cell>
          <cell r="C1578" t="str">
            <v>锈</v>
          </cell>
          <cell r="D1578" t="str">
            <v>xiu</v>
          </cell>
          <cell r="E1578">
            <v>4</v>
          </cell>
        </row>
        <row r="1579">
          <cell r="B1579" t="str">
            <v>xiu秀4</v>
          </cell>
          <cell r="C1579" t="str">
            <v>秀</v>
          </cell>
          <cell r="D1579" t="str">
            <v>xiu</v>
          </cell>
          <cell r="E1579">
            <v>4</v>
          </cell>
        </row>
        <row r="1580">
          <cell r="B1580" t="str">
            <v>xiu嗅4</v>
          </cell>
          <cell r="C1580" t="str">
            <v>嗅</v>
          </cell>
          <cell r="D1580" t="str">
            <v>xiu</v>
          </cell>
          <cell r="E1580">
            <v>4</v>
          </cell>
        </row>
        <row r="1581">
          <cell r="B1581" t="str">
            <v>xing幸4</v>
          </cell>
          <cell r="C1581" t="str">
            <v>幸</v>
          </cell>
          <cell r="D1581" t="str">
            <v>xing</v>
          </cell>
          <cell r="E1581">
            <v>4</v>
          </cell>
        </row>
        <row r="1582">
          <cell r="B1582" t="str">
            <v>xing性4</v>
          </cell>
          <cell r="C1582" t="str">
            <v>性</v>
          </cell>
          <cell r="D1582" t="str">
            <v>xing</v>
          </cell>
          <cell r="E1582">
            <v>4</v>
          </cell>
        </row>
        <row r="1583">
          <cell r="B1583" t="str">
            <v>xing姓4</v>
          </cell>
          <cell r="C1583" t="str">
            <v>姓</v>
          </cell>
          <cell r="D1583" t="str">
            <v>xing</v>
          </cell>
          <cell r="E1583">
            <v>4</v>
          </cell>
        </row>
        <row r="1584">
          <cell r="B1584" t="str">
            <v>xing兴4</v>
          </cell>
          <cell r="C1584" t="str">
            <v>兴</v>
          </cell>
          <cell r="D1584" t="str">
            <v>xing</v>
          </cell>
          <cell r="E1584">
            <v>4</v>
          </cell>
        </row>
        <row r="1585">
          <cell r="B1585" t="str">
            <v>xiang象4</v>
          </cell>
          <cell r="C1585" t="str">
            <v>象</v>
          </cell>
          <cell r="D1585" t="str">
            <v>xiang</v>
          </cell>
          <cell r="E1585">
            <v>4</v>
          </cell>
        </row>
        <row r="1586">
          <cell r="B1586" t="str">
            <v>xiang像4</v>
          </cell>
          <cell r="C1586" t="str">
            <v>像</v>
          </cell>
          <cell r="D1586" t="str">
            <v>xiang</v>
          </cell>
          <cell r="E1586">
            <v>4</v>
          </cell>
        </row>
        <row r="1587">
          <cell r="B1587" t="str">
            <v>xiang相4</v>
          </cell>
          <cell r="C1587" t="str">
            <v>相</v>
          </cell>
          <cell r="D1587" t="str">
            <v>xiang</v>
          </cell>
          <cell r="E1587">
            <v>4</v>
          </cell>
        </row>
        <row r="1588">
          <cell r="B1588" t="str">
            <v>xiang项4</v>
          </cell>
          <cell r="C1588" t="str">
            <v>项</v>
          </cell>
          <cell r="D1588" t="str">
            <v>xiang</v>
          </cell>
          <cell r="E1588">
            <v>4</v>
          </cell>
        </row>
        <row r="1589">
          <cell r="B1589" t="str">
            <v>xiang向4</v>
          </cell>
          <cell r="C1589" t="str">
            <v>向</v>
          </cell>
          <cell r="D1589" t="str">
            <v>xiang</v>
          </cell>
          <cell r="E1589">
            <v>4</v>
          </cell>
        </row>
        <row r="1590">
          <cell r="B1590" t="str">
            <v>xu绪4</v>
          </cell>
          <cell r="C1590" t="str">
            <v>绪</v>
          </cell>
          <cell r="D1590" t="str">
            <v>xu</v>
          </cell>
          <cell r="E1590">
            <v>4</v>
          </cell>
        </row>
        <row r="1591">
          <cell r="B1591" t="str">
            <v>xu序4</v>
          </cell>
          <cell r="C1591" t="str">
            <v>序</v>
          </cell>
          <cell r="D1591" t="str">
            <v>xu</v>
          </cell>
          <cell r="E1591">
            <v>4</v>
          </cell>
        </row>
        <row r="1592">
          <cell r="B1592" t="str">
            <v>xu续4</v>
          </cell>
          <cell r="C1592" t="str">
            <v>续</v>
          </cell>
          <cell r="D1592" t="str">
            <v>xu</v>
          </cell>
          <cell r="E1592">
            <v>4</v>
          </cell>
        </row>
        <row r="1593">
          <cell r="B1593" t="str">
            <v>xu蓄4</v>
          </cell>
          <cell r="C1593" t="str">
            <v>蓄</v>
          </cell>
          <cell r="D1593" t="str">
            <v>xu</v>
          </cell>
          <cell r="E1593">
            <v>4</v>
          </cell>
        </row>
        <row r="1594">
          <cell r="B1594" t="str">
            <v>xue血4</v>
          </cell>
          <cell r="C1594" t="str">
            <v>血</v>
          </cell>
          <cell r="D1594" t="str">
            <v>xue</v>
          </cell>
          <cell r="E1594">
            <v>4</v>
          </cell>
        </row>
        <row r="1595">
          <cell r="B1595" t="str">
            <v>xun训4</v>
          </cell>
          <cell r="C1595" t="str">
            <v>训</v>
          </cell>
          <cell r="D1595" t="str">
            <v>xun</v>
          </cell>
          <cell r="E1595">
            <v>4</v>
          </cell>
        </row>
        <row r="1596">
          <cell r="B1596" t="str">
            <v>xun讯4</v>
          </cell>
          <cell r="C1596" t="str">
            <v>讯</v>
          </cell>
          <cell r="D1596" t="str">
            <v>xun</v>
          </cell>
          <cell r="E1596">
            <v>4</v>
          </cell>
        </row>
        <row r="1597">
          <cell r="B1597" t="str">
            <v>xuan旋4</v>
          </cell>
          <cell r="C1597" t="str">
            <v>旋</v>
          </cell>
          <cell r="D1597" t="str">
            <v>xuan</v>
          </cell>
          <cell r="E1597">
            <v>4</v>
          </cell>
        </row>
        <row r="1598">
          <cell r="B1598" t="str">
            <v>zha扎1</v>
          </cell>
          <cell r="C1598" t="str">
            <v>扎</v>
          </cell>
          <cell r="D1598" t="str">
            <v>zha</v>
          </cell>
          <cell r="E1598">
            <v>1</v>
          </cell>
        </row>
        <row r="1599">
          <cell r="B1599" t="str">
            <v>zhai斋1</v>
          </cell>
          <cell r="C1599" t="str">
            <v>斋</v>
          </cell>
          <cell r="D1599" t="str">
            <v>zhai</v>
          </cell>
          <cell r="E1599">
            <v>1</v>
          </cell>
        </row>
        <row r="1600">
          <cell r="B1600" t="str">
            <v>zhan粘1</v>
          </cell>
          <cell r="C1600" t="str">
            <v>粘</v>
          </cell>
          <cell r="D1600" t="str">
            <v>zhan</v>
          </cell>
          <cell r="E1600">
            <v>1</v>
          </cell>
        </row>
        <row r="1601">
          <cell r="B1601" t="str">
            <v>zhao招1</v>
          </cell>
          <cell r="C1601" t="str">
            <v>招</v>
          </cell>
          <cell r="D1601" t="str">
            <v>zhao</v>
          </cell>
          <cell r="E1601">
            <v>1</v>
          </cell>
        </row>
        <row r="1602">
          <cell r="B1602" t="str">
            <v>zhang章1</v>
          </cell>
          <cell r="C1602" t="str">
            <v>章</v>
          </cell>
          <cell r="D1602" t="str">
            <v>zhang</v>
          </cell>
          <cell r="E1602">
            <v>1</v>
          </cell>
        </row>
        <row r="1603">
          <cell r="B1603" t="str">
            <v>zhang张1</v>
          </cell>
          <cell r="C1603" t="str">
            <v>张</v>
          </cell>
          <cell r="D1603" t="str">
            <v>zhang</v>
          </cell>
          <cell r="E1603">
            <v>1</v>
          </cell>
        </row>
        <row r="1604">
          <cell r="B1604" t="str">
            <v>zhou州1</v>
          </cell>
          <cell r="C1604" t="str">
            <v>州</v>
          </cell>
          <cell r="D1604" t="str">
            <v>zhou</v>
          </cell>
          <cell r="E1604">
            <v>1</v>
          </cell>
        </row>
        <row r="1605">
          <cell r="B1605" t="str">
            <v>zhou周1</v>
          </cell>
          <cell r="C1605" t="str">
            <v>周</v>
          </cell>
          <cell r="D1605" t="str">
            <v>zhou</v>
          </cell>
          <cell r="E1605">
            <v>1</v>
          </cell>
        </row>
        <row r="1606">
          <cell r="B1606" t="str">
            <v>zhou粥1</v>
          </cell>
          <cell r="C1606" t="str">
            <v>粥</v>
          </cell>
          <cell r="D1606" t="str">
            <v>zhou</v>
          </cell>
          <cell r="E1606">
            <v>1</v>
          </cell>
        </row>
        <row r="1607">
          <cell r="B1607" t="str">
            <v>zhong中1</v>
          </cell>
          <cell r="C1607" t="str">
            <v>中</v>
          </cell>
          <cell r="D1607" t="str">
            <v>zhong</v>
          </cell>
          <cell r="E1607">
            <v>1</v>
          </cell>
        </row>
        <row r="1608">
          <cell r="B1608" t="str">
            <v>zhong钟1</v>
          </cell>
          <cell r="C1608" t="str">
            <v>钟</v>
          </cell>
          <cell r="D1608" t="str">
            <v>zhong</v>
          </cell>
          <cell r="E1608">
            <v>1</v>
          </cell>
        </row>
        <row r="1609">
          <cell r="B1609" t="str">
            <v>zhong终1</v>
          </cell>
          <cell r="C1609" t="str">
            <v>终</v>
          </cell>
          <cell r="D1609" t="str">
            <v>zhong</v>
          </cell>
          <cell r="E1609">
            <v>1</v>
          </cell>
        </row>
        <row r="1610">
          <cell r="B1610" t="str">
            <v>zhe遮1</v>
          </cell>
          <cell r="C1610" t="str">
            <v>遮</v>
          </cell>
          <cell r="D1610" t="str">
            <v>zhe</v>
          </cell>
          <cell r="E1610">
            <v>1</v>
          </cell>
        </row>
        <row r="1611">
          <cell r="B1611" t="str">
            <v>zhe蜇1</v>
          </cell>
          <cell r="C1611" t="str">
            <v>蜇</v>
          </cell>
          <cell r="D1611" t="str">
            <v>zhe</v>
          </cell>
          <cell r="E1611">
            <v>1</v>
          </cell>
        </row>
        <row r="1612">
          <cell r="B1612" t="str">
            <v>zhen真1</v>
          </cell>
          <cell r="C1612" t="str">
            <v>真</v>
          </cell>
          <cell r="D1612" t="str">
            <v>zhen</v>
          </cell>
          <cell r="E1612">
            <v>1</v>
          </cell>
        </row>
        <row r="1613">
          <cell r="B1613" t="str">
            <v>zhen珍1</v>
          </cell>
          <cell r="C1613" t="str">
            <v>珍</v>
          </cell>
          <cell r="D1613" t="str">
            <v>zhen</v>
          </cell>
          <cell r="E1613">
            <v>1</v>
          </cell>
        </row>
        <row r="1614">
          <cell r="B1614" t="str">
            <v>zhen针1</v>
          </cell>
          <cell r="C1614" t="str">
            <v>针</v>
          </cell>
          <cell r="D1614" t="str">
            <v>zhen</v>
          </cell>
          <cell r="E1614">
            <v>1</v>
          </cell>
        </row>
        <row r="1615">
          <cell r="B1615" t="str">
            <v>zheng征1</v>
          </cell>
          <cell r="C1615" t="str">
            <v>征</v>
          </cell>
          <cell r="D1615" t="str">
            <v>zheng</v>
          </cell>
          <cell r="E1615">
            <v>1</v>
          </cell>
        </row>
        <row r="1616">
          <cell r="B1616" t="str">
            <v>zheng争1</v>
          </cell>
          <cell r="C1616" t="str">
            <v>争</v>
          </cell>
          <cell r="D1616" t="str">
            <v>zheng</v>
          </cell>
          <cell r="E1616">
            <v>1</v>
          </cell>
        </row>
        <row r="1617">
          <cell r="B1617" t="str">
            <v>zheng蒸1</v>
          </cell>
          <cell r="C1617" t="str">
            <v>蒸</v>
          </cell>
          <cell r="D1617" t="str">
            <v>zheng</v>
          </cell>
          <cell r="E1617">
            <v>1</v>
          </cell>
        </row>
        <row r="1618">
          <cell r="B1618" t="str">
            <v>zhi知1</v>
          </cell>
          <cell r="C1618" t="str">
            <v>知</v>
          </cell>
          <cell r="D1618" t="str">
            <v>zhi</v>
          </cell>
          <cell r="E1618">
            <v>1</v>
          </cell>
        </row>
        <row r="1619">
          <cell r="B1619" t="str">
            <v>zhi只1</v>
          </cell>
          <cell r="C1619" t="str">
            <v>只</v>
          </cell>
          <cell r="D1619" t="str">
            <v>zhi</v>
          </cell>
          <cell r="E1619">
            <v>1</v>
          </cell>
        </row>
        <row r="1620">
          <cell r="B1620" t="str">
            <v>zhi之1</v>
          </cell>
          <cell r="C1620" t="str">
            <v>之</v>
          </cell>
          <cell r="D1620" t="str">
            <v>zhi</v>
          </cell>
          <cell r="E1620">
            <v>1</v>
          </cell>
        </row>
        <row r="1621">
          <cell r="B1621" t="str">
            <v>zhi枝1</v>
          </cell>
          <cell r="C1621" t="str">
            <v>枝</v>
          </cell>
          <cell r="D1621" t="str">
            <v>zhi</v>
          </cell>
          <cell r="E1621">
            <v>1</v>
          </cell>
        </row>
        <row r="1622">
          <cell r="B1622" t="str">
            <v>zhi汁1</v>
          </cell>
          <cell r="C1622" t="str">
            <v>汁</v>
          </cell>
          <cell r="D1622" t="str">
            <v>zhi</v>
          </cell>
          <cell r="E1622">
            <v>1</v>
          </cell>
        </row>
        <row r="1623">
          <cell r="B1623" t="str">
            <v>zhi支1</v>
          </cell>
          <cell r="C1623" t="str">
            <v>支</v>
          </cell>
          <cell r="D1623" t="str">
            <v>zhi</v>
          </cell>
          <cell r="E1623">
            <v>1</v>
          </cell>
        </row>
        <row r="1624">
          <cell r="B1624" t="str">
            <v>zhi织1</v>
          </cell>
          <cell r="C1624" t="str">
            <v>织</v>
          </cell>
          <cell r="D1624" t="str">
            <v>zhi</v>
          </cell>
          <cell r="E1624">
            <v>1</v>
          </cell>
        </row>
        <row r="1625">
          <cell r="B1625" t="str">
            <v>zhu猪1</v>
          </cell>
          <cell r="C1625" t="str">
            <v>猪</v>
          </cell>
          <cell r="D1625" t="str">
            <v>zhu</v>
          </cell>
          <cell r="E1625">
            <v>1</v>
          </cell>
        </row>
        <row r="1626">
          <cell r="B1626" t="str">
            <v>zhu朱1</v>
          </cell>
          <cell r="C1626" t="str">
            <v>朱</v>
          </cell>
          <cell r="D1626" t="str">
            <v>zhu</v>
          </cell>
          <cell r="E1626">
            <v>1</v>
          </cell>
        </row>
        <row r="1627">
          <cell r="B1627" t="str">
            <v>zhu珠1</v>
          </cell>
          <cell r="C1627" t="str">
            <v>珠</v>
          </cell>
          <cell r="D1627" t="str">
            <v>zhu</v>
          </cell>
          <cell r="E1627">
            <v>1</v>
          </cell>
        </row>
        <row r="1628">
          <cell r="B1628" t="str">
            <v>zhua抓1</v>
          </cell>
          <cell r="C1628" t="str">
            <v>抓</v>
          </cell>
          <cell r="D1628" t="str">
            <v>zhua</v>
          </cell>
          <cell r="E1628">
            <v>1</v>
          </cell>
        </row>
        <row r="1629">
          <cell r="B1629" t="str">
            <v>zhuo桌1</v>
          </cell>
          <cell r="C1629" t="str">
            <v>桌</v>
          </cell>
          <cell r="D1629" t="str">
            <v>zhuo</v>
          </cell>
          <cell r="E1629">
            <v>1</v>
          </cell>
        </row>
        <row r="1630">
          <cell r="B1630" t="str">
            <v>zhuo捉1</v>
          </cell>
          <cell r="C1630" t="str">
            <v>捉</v>
          </cell>
          <cell r="D1630" t="str">
            <v>zhuo</v>
          </cell>
          <cell r="E1630">
            <v>1</v>
          </cell>
        </row>
        <row r="1631">
          <cell r="B1631" t="str">
            <v>zhuan砖1</v>
          </cell>
          <cell r="C1631" t="str">
            <v>砖</v>
          </cell>
          <cell r="D1631" t="str">
            <v>zhuan</v>
          </cell>
          <cell r="E1631">
            <v>1</v>
          </cell>
        </row>
        <row r="1632">
          <cell r="B1632" t="str">
            <v>zhuan专1</v>
          </cell>
          <cell r="C1632" t="str">
            <v>专</v>
          </cell>
          <cell r="D1632" t="str">
            <v>zhuan</v>
          </cell>
          <cell r="E1632">
            <v>1</v>
          </cell>
        </row>
        <row r="1633">
          <cell r="B1633" t="str">
            <v>zhui追1</v>
          </cell>
          <cell r="C1633" t="str">
            <v>追</v>
          </cell>
          <cell r="D1633" t="str">
            <v>zhui</v>
          </cell>
          <cell r="E1633">
            <v>1</v>
          </cell>
        </row>
        <row r="1634">
          <cell r="B1634" t="str">
            <v>zhuang庄1</v>
          </cell>
          <cell r="C1634" t="str">
            <v>庄</v>
          </cell>
          <cell r="D1634" t="str">
            <v>zhuang</v>
          </cell>
          <cell r="E1634">
            <v>1</v>
          </cell>
        </row>
        <row r="1635">
          <cell r="B1635" t="str">
            <v>zhuang妆1</v>
          </cell>
          <cell r="C1635" t="str">
            <v>妆</v>
          </cell>
          <cell r="D1635" t="str">
            <v>zhuang</v>
          </cell>
          <cell r="E1635">
            <v>1</v>
          </cell>
        </row>
        <row r="1636">
          <cell r="B1636" t="str">
            <v>zhuang装1</v>
          </cell>
          <cell r="C1636" t="str">
            <v>装</v>
          </cell>
          <cell r="D1636" t="str">
            <v>zhuang</v>
          </cell>
          <cell r="E1636">
            <v>1</v>
          </cell>
        </row>
        <row r="1637">
          <cell r="B1637" t="str">
            <v>zha闸2</v>
          </cell>
          <cell r="C1637" t="str">
            <v>闸</v>
          </cell>
          <cell r="D1637" t="str">
            <v>zha</v>
          </cell>
          <cell r="E1637">
            <v>2</v>
          </cell>
        </row>
        <row r="1638">
          <cell r="B1638" t="str">
            <v>zha炸2</v>
          </cell>
          <cell r="C1638" t="str">
            <v>炸</v>
          </cell>
          <cell r="D1638" t="str">
            <v>zha</v>
          </cell>
          <cell r="E1638">
            <v>2</v>
          </cell>
        </row>
        <row r="1639">
          <cell r="B1639" t="str">
            <v>zhai宅2</v>
          </cell>
          <cell r="C1639" t="str">
            <v>宅</v>
          </cell>
          <cell r="D1639" t="str">
            <v>zhai</v>
          </cell>
          <cell r="E1639">
            <v>2</v>
          </cell>
        </row>
        <row r="1640">
          <cell r="B1640" t="str">
            <v>zhao着2</v>
          </cell>
          <cell r="C1640" t="str">
            <v>着</v>
          </cell>
          <cell r="D1640" t="str">
            <v>zhao</v>
          </cell>
          <cell r="E1640">
            <v>2</v>
          </cell>
        </row>
        <row r="1641">
          <cell r="B1641" t="str">
            <v>zhe辙2</v>
          </cell>
          <cell r="C1641" t="str">
            <v>辙</v>
          </cell>
          <cell r="D1641" t="str">
            <v>zhe</v>
          </cell>
          <cell r="E1641">
            <v>2</v>
          </cell>
        </row>
        <row r="1642">
          <cell r="B1642" t="str">
            <v>zhe蜇2</v>
          </cell>
          <cell r="C1642" t="str">
            <v>蜇</v>
          </cell>
          <cell r="D1642" t="str">
            <v>zhe</v>
          </cell>
          <cell r="E1642">
            <v>2</v>
          </cell>
        </row>
        <row r="1643">
          <cell r="B1643" t="str">
            <v>zhe折2</v>
          </cell>
          <cell r="C1643" t="str">
            <v>折</v>
          </cell>
          <cell r="D1643" t="str">
            <v>zhe</v>
          </cell>
          <cell r="E1643">
            <v>2</v>
          </cell>
        </row>
        <row r="1644">
          <cell r="B1644" t="str">
            <v>zhi职2</v>
          </cell>
          <cell r="C1644" t="str">
            <v>职</v>
          </cell>
          <cell r="D1644" t="str">
            <v>zhi</v>
          </cell>
          <cell r="E1644">
            <v>2</v>
          </cell>
        </row>
        <row r="1645">
          <cell r="B1645" t="str">
            <v>zhi植2</v>
          </cell>
          <cell r="C1645" t="str">
            <v>植</v>
          </cell>
          <cell r="D1645" t="str">
            <v>zhi</v>
          </cell>
          <cell r="E1645">
            <v>2</v>
          </cell>
        </row>
        <row r="1646">
          <cell r="B1646" t="str">
            <v>zhi值2</v>
          </cell>
          <cell r="C1646" t="str">
            <v>值</v>
          </cell>
          <cell r="D1646" t="str">
            <v>zhi</v>
          </cell>
          <cell r="E1646">
            <v>2</v>
          </cell>
        </row>
        <row r="1647">
          <cell r="B1647" t="str">
            <v>zhi直2</v>
          </cell>
          <cell r="C1647" t="str">
            <v>直</v>
          </cell>
          <cell r="D1647" t="str">
            <v>zhi</v>
          </cell>
          <cell r="E1647">
            <v>2</v>
          </cell>
        </row>
        <row r="1648">
          <cell r="B1648" t="str">
            <v>zhi执2</v>
          </cell>
          <cell r="C1648" t="str">
            <v>执</v>
          </cell>
          <cell r="D1648" t="str">
            <v>zhi</v>
          </cell>
          <cell r="E1648">
            <v>2</v>
          </cell>
        </row>
        <row r="1649">
          <cell r="B1649" t="str">
            <v>zhu烛2</v>
          </cell>
          <cell r="C1649" t="str">
            <v>烛</v>
          </cell>
          <cell r="D1649" t="str">
            <v>zhu</v>
          </cell>
          <cell r="E1649">
            <v>2</v>
          </cell>
        </row>
        <row r="1650">
          <cell r="B1650" t="str">
            <v>zhu逐2</v>
          </cell>
          <cell r="C1650" t="str">
            <v>逐</v>
          </cell>
          <cell r="D1650" t="str">
            <v>zhu</v>
          </cell>
          <cell r="E1650">
            <v>2</v>
          </cell>
        </row>
        <row r="1651">
          <cell r="B1651" t="str">
            <v>zhu竹2</v>
          </cell>
          <cell r="C1651" t="str">
            <v>竹</v>
          </cell>
          <cell r="D1651" t="str">
            <v>zhu</v>
          </cell>
          <cell r="E1651">
            <v>2</v>
          </cell>
        </row>
        <row r="1652">
          <cell r="B1652" t="str">
            <v>zhuo着2</v>
          </cell>
          <cell r="C1652" t="str">
            <v>着</v>
          </cell>
          <cell r="D1652" t="str">
            <v>zhuo</v>
          </cell>
          <cell r="E1652">
            <v>2</v>
          </cell>
        </row>
        <row r="1653">
          <cell r="B1653" t="str">
            <v>zhuo镯2</v>
          </cell>
          <cell r="C1653" t="str">
            <v>镯</v>
          </cell>
          <cell r="D1653" t="str">
            <v>zhuo</v>
          </cell>
          <cell r="E1653">
            <v>2</v>
          </cell>
        </row>
        <row r="1654">
          <cell r="B1654" t="str">
            <v>zhuo灼2</v>
          </cell>
          <cell r="C1654" t="str">
            <v>灼</v>
          </cell>
          <cell r="D1654" t="str">
            <v>zhuo</v>
          </cell>
          <cell r="E1654">
            <v>2</v>
          </cell>
        </row>
        <row r="1655">
          <cell r="B1655" t="str">
            <v>zhai窄3</v>
          </cell>
          <cell r="C1655" t="str">
            <v>窄</v>
          </cell>
          <cell r="D1655" t="str">
            <v>zhai</v>
          </cell>
          <cell r="E1655">
            <v>3</v>
          </cell>
        </row>
        <row r="1656">
          <cell r="B1656" t="str">
            <v>zhan展3</v>
          </cell>
          <cell r="C1656" t="str">
            <v>展</v>
          </cell>
          <cell r="D1656" t="str">
            <v>zhan</v>
          </cell>
          <cell r="E1656">
            <v>3</v>
          </cell>
        </row>
        <row r="1657">
          <cell r="B1657" t="str">
            <v>zhao找3</v>
          </cell>
          <cell r="C1657" t="str">
            <v>找</v>
          </cell>
          <cell r="D1657" t="str">
            <v>zhao</v>
          </cell>
          <cell r="E1657">
            <v>3</v>
          </cell>
        </row>
        <row r="1658">
          <cell r="B1658" t="str">
            <v>zhang掌3</v>
          </cell>
          <cell r="C1658" t="str">
            <v>掌</v>
          </cell>
          <cell r="D1658" t="str">
            <v>zhang</v>
          </cell>
          <cell r="E1658">
            <v>3</v>
          </cell>
        </row>
        <row r="1659">
          <cell r="B1659" t="str">
            <v>zhang涨3</v>
          </cell>
          <cell r="C1659" t="str">
            <v>涨</v>
          </cell>
          <cell r="D1659" t="str">
            <v>zhang</v>
          </cell>
          <cell r="E1659">
            <v>3</v>
          </cell>
        </row>
        <row r="1660">
          <cell r="B1660" t="str">
            <v>zhang长3</v>
          </cell>
          <cell r="C1660" t="str">
            <v>长</v>
          </cell>
          <cell r="D1660" t="str">
            <v>zhang</v>
          </cell>
          <cell r="E1660">
            <v>3</v>
          </cell>
        </row>
        <row r="1661">
          <cell r="B1661" t="str">
            <v>zhong种3</v>
          </cell>
          <cell r="C1661" t="str">
            <v>种</v>
          </cell>
          <cell r="D1661" t="str">
            <v>zhong</v>
          </cell>
          <cell r="E1661">
            <v>3</v>
          </cell>
        </row>
        <row r="1662">
          <cell r="B1662" t="str">
            <v>zhong肿3</v>
          </cell>
          <cell r="C1662" t="str">
            <v>肿</v>
          </cell>
          <cell r="D1662" t="str">
            <v>zhong</v>
          </cell>
          <cell r="E1662">
            <v>3</v>
          </cell>
        </row>
        <row r="1663">
          <cell r="B1663" t="str">
            <v>zhe者3</v>
          </cell>
          <cell r="C1663" t="str">
            <v>者</v>
          </cell>
          <cell r="D1663" t="str">
            <v>zhe</v>
          </cell>
          <cell r="E1663">
            <v>3</v>
          </cell>
        </row>
        <row r="1664">
          <cell r="B1664" t="str">
            <v>zhen疹3</v>
          </cell>
          <cell r="C1664" t="str">
            <v>疹</v>
          </cell>
          <cell r="D1664" t="str">
            <v>zhen</v>
          </cell>
          <cell r="E1664">
            <v>3</v>
          </cell>
        </row>
        <row r="1665">
          <cell r="B1665" t="str">
            <v>zhen诊3</v>
          </cell>
          <cell r="C1665" t="str">
            <v>诊</v>
          </cell>
          <cell r="D1665" t="str">
            <v>zhen</v>
          </cell>
          <cell r="E1665">
            <v>3</v>
          </cell>
        </row>
        <row r="1666">
          <cell r="B1666" t="str">
            <v>zhen枕3</v>
          </cell>
          <cell r="C1666" t="str">
            <v>枕</v>
          </cell>
          <cell r="D1666" t="str">
            <v>zhen</v>
          </cell>
          <cell r="E1666">
            <v>3</v>
          </cell>
        </row>
        <row r="1667">
          <cell r="B1667" t="str">
            <v>zheng整3</v>
          </cell>
          <cell r="C1667" t="str">
            <v>整</v>
          </cell>
          <cell r="D1667" t="str">
            <v>zheng</v>
          </cell>
          <cell r="E1667">
            <v>3</v>
          </cell>
        </row>
        <row r="1668">
          <cell r="B1668" t="str">
            <v>zhi址3</v>
          </cell>
          <cell r="C1668" t="str">
            <v>址</v>
          </cell>
          <cell r="D1668" t="str">
            <v>zhi</v>
          </cell>
          <cell r="E1668">
            <v>3</v>
          </cell>
        </row>
        <row r="1669">
          <cell r="B1669" t="str">
            <v>zhi纸3</v>
          </cell>
          <cell r="C1669" t="str">
            <v>纸</v>
          </cell>
          <cell r="D1669" t="str">
            <v>zhi</v>
          </cell>
          <cell r="E1669">
            <v>3</v>
          </cell>
        </row>
        <row r="1670">
          <cell r="B1670" t="str">
            <v>zhi只3</v>
          </cell>
          <cell r="C1670" t="str">
            <v>只</v>
          </cell>
          <cell r="D1670" t="str">
            <v>zhi</v>
          </cell>
          <cell r="E1670">
            <v>3</v>
          </cell>
        </row>
        <row r="1671">
          <cell r="B1671" t="str">
            <v>zhi指3</v>
          </cell>
          <cell r="C1671" t="str">
            <v>指</v>
          </cell>
          <cell r="D1671" t="str">
            <v>zhi</v>
          </cell>
          <cell r="E1671">
            <v>3</v>
          </cell>
        </row>
        <row r="1672">
          <cell r="B1672" t="str">
            <v>zhi止3</v>
          </cell>
          <cell r="C1672" t="str">
            <v>止</v>
          </cell>
          <cell r="D1672" t="str">
            <v>zhi</v>
          </cell>
          <cell r="E1672">
            <v>3</v>
          </cell>
        </row>
        <row r="1673">
          <cell r="B1673" t="str">
            <v>zhu主3</v>
          </cell>
          <cell r="C1673" t="str">
            <v>主</v>
          </cell>
          <cell r="D1673" t="str">
            <v>zhu</v>
          </cell>
          <cell r="E1673">
            <v>3</v>
          </cell>
        </row>
        <row r="1674">
          <cell r="B1674" t="str">
            <v>zhu嘱3</v>
          </cell>
          <cell r="C1674" t="str">
            <v>嘱</v>
          </cell>
          <cell r="D1674" t="str">
            <v>zhu</v>
          </cell>
          <cell r="E1674">
            <v>3</v>
          </cell>
        </row>
        <row r="1675">
          <cell r="B1675" t="str">
            <v>zhu煮3</v>
          </cell>
          <cell r="C1675" t="str">
            <v>煮</v>
          </cell>
          <cell r="D1675" t="str">
            <v>zhu</v>
          </cell>
          <cell r="E1675">
            <v>3</v>
          </cell>
        </row>
        <row r="1676">
          <cell r="B1676" t="str">
            <v>zhuan转3</v>
          </cell>
          <cell r="C1676" t="str">
            <v>转</v>
          </cell>
          <cell r="D1676" t="str">
            <v>zhuan</v>
          </cell>
          <cell r="E1676">
            <v>3</v>
          </cell>
        </row>
        <row r="1677">
          <cell r="B1677" t="str">
            <v>zhun准3</v>
          </cell>
          <cell r="C1677" t="str">
            <v>准</v>
          </cell>
          <cell r="D1677" t="str">
            <v>zhun</v>
          </cell>
          <cell r="E1677">
            <v>3</v>
          </cell>
        </row>
        <row r="1678">
          <cell r="B1678" t="str">
            <v>zha榨4</v>
          </cell>
          <cell r="C1678" t="str">
            <v>榨</v>
          </cell>
          <cell r="D1678" t="str">
            <v>zha</v>
          </cell>
          <cell r="E1678">
            <v>4</v>
          </cell>
        </row>
        <row r="1679">
          <cell r="B1679" t="str">
            <v>zhai债4</v>
          </cell>
          <cell r="C1679" t="str">
            <v>债</v>
          </cell>
          <cell r="D1679" t="str">
            <v>zhai</v>
          </cell>
          <cell r="E1679">
            <v>4</v>
          </cell>
        </row>
        <row r="1680">
          <cell r="B1680" t="str">
            <v>zhan战4</v>
          </cell>
          <cell r="C1680" t="str">
            <v>战</v>
          </cell>
          <cell r="D1680" t="str">
            <v>zhan</v>
          </cell>
          <cell r="E1680">
            <v>4</v>
          </cell>
        </row>
        <row r="1681">
          <cell r="B1681" t="str">
            <v>zhan占4</v>
          </cell>
          <cell r="C1681" t="str">
            <v>占</v>
          </cell>
          <cell r="D1681" t="str">
            <v>zhan</v>
          </cell>
          <cell r="E1681">
            <v>4</v>
          </cell>
        </row>
        <row r="1682">
          <cell r="B1682" t="str">
            <v>zhan站4</v>
          </cell>
          <cell r="C1682" t="str">
            <v>站</v>
          </cell>
          <cell r="D1682" t="str">
            <v>zhan</v>
          </cell>
          <cell r="E1682">
            <v>4</v>
          </cell>
        </row>
        <row r="1683">
          <cell r="B1683" t="str">
            <v>zhao照4</v>
          </cell>
          <cell r="C1683" t="str">
            <v>照</v>
          </cell>
          <cell r="D1683" t="str">
            <v>zhao</v>
          </cell>
          <cell r="E1683">
            <v>4</v>
          </cell>
        </row>
        <row r="1684">
          <cell r="B1684" t="str">
            <v>zhao兆4</v>
          </cell>
          <cell r="C1684" t="str">
            <v>兆</v>
          </cell>
          <cell r="D1684" t="str">
            <v>zhao</v>
          </cell>
          <cell r="E1684">
            <v>4</v>
          </cell>
        </row>
        <row r="1685">
          <cell r="B1685" t="str">
            <v>zhao罩4</v>
          </cell>
          <cell r="C1685" t="str">
            <v>罩</v>
          </cell>
          <cell r="D1685" t="str">
            <v>zhao</v>
          </cell>
          <cell r="E1685">
            <v>4</v>
          </cell>
        </row>
        <row r="1686">
          <cell r="B1686" t="str">
            <v>zhang障4</v>
          </cell>
          <cell r="C1686" t="str">
            <v>障</v>
          </cell>
          <cell r="D1686" t="str">
            <v>zhang</v>
          </cell>
          <cell r="E1686">
            <v>4</v>
          </cell>
        </row>
        <row r="1687">
          <cell r="B1687" t="str">
            <v>zhang丈4</v>
          </cell>
          <cell r="C1687" t="str">
            <v>丈</v>
          </cell>
          <cell r="D1687" t="str">
            <v>zhang</v>
          </cell>
          <cell r="E1687">
            <v>4</v>
          </cell>
        </row>
        <row r="1688">
          <cell r="B1688" t="str">
            <v>zhang账4</v>
          </cell>
          <cell r="C1688" t="str">
            <v>账</v>
          </cell>
          <cell r="D1688" t="str">
            <v>zhang</v>
          </cell>
          <cell r="E1688">
            <v>4</v>
          </cell>
        </row>
        <row r="1689">
          <cell r="B1689" t="str">
            <v>zhang帐4</v>
          </cell>
          <cell r="C1689" t="str">
            <v>帐</v>
          </cell>
          <cell r="D1689" t="str">
            <v>zhang</v>
          </cell>
          <cell r="E1689">
            <v>4</v>
          </cell>
        </row>
        <row r="1690">
          <cell r="B1690" t="str">
            <v>zhang杖4</v>
          </cell>
          <cell r="C1690" t="str">
            <v>杖</v>
          </cell>
          <cell r="D1690" t="str">
            <v>zhang</v>
          </cell>
          <cell r="E1690">
            <v>4</v>
          </cell>
        </row>
        <row r="1691">
          <cell r="B1691" t="str">
            <v>zhou皱4</v>
          </cell>
          <cell r="C1691" t="str">
            <v>皱</v>
          </cell>
          <cell r="D1691" t="str">
            <v>zhou</v>
          </cell>
          <cell r="E1691">
            <v>4</v>
          </cell>
        </row>
        <row r="1692">
          <cell r="B1692" t="str">
            <v>zhong众4</v>
          </cell>
          <cell r="C1692" t="str">
            <v>众</v>
          </cell>
          <cell r="D1692" t="str">
            <v>zhong</v>
          </cell>
          <cell r="E1692">
            <v>4</v>
          </cell>
        </row>
        <row r="1693">
          <cell r="B1693" t="str">
            <v>zhong重4</v>
          </cell>
          <cell r="C1693" t="str">
            <v>重</v>
          </cell>
          <cell r="D1693" t="str">
            <v>zhong</v>
          </cell>
          <cell r="E1693">
            <v>4</v>
          </cell>
        </row>
        <row r="1694">
          <cell r="B1694" t="str">
            <v>zhong中4</v>
          </cell>
          <cell r="C1694" t="str">
            <v>中</v>
          </cell>
          <cell r="D1694" t="str">
            <v>zhong</v>
          </cell>
          <cell r="E1694">
            <v>4</v>
          </cell>
        </row>
        <row r="1695">
          <cell r="B1695" t="str">
            <v>zhong种4</v>
          </cell>
          <cell r="C1695" t="str">
            <v>种</v>
          </cell>
          <cell r="D1695" t="str">
            <v>zhong</v>
          </cell>
          <cell r="E1695">
            <v>4</v>
          </cell>
        </row>
        <row r="1696">
          <cell r="B1696" t="str">
            <v>zhe这4</v>
          </cell>
          <cell r="C1696" t="str">
            <v>这</v>
          </cell>
          <cell r="D1696" t="str">
            <v>zhe</v>
          </cell>
          <cell r="E1696">
            <v>4</v>
          </cell>
        </row>
        <row r="1697">
          <cell r="B1697" t="str">
            <v>zhe浙4</v>
          </cell>
          <cell r="C1697" t="str">
            <v>浙</v>
          </cell>
          <cell r="D1697" t="str">
            <v>zhe</v>
          </cell>
          <cell r="E1697">
            <v>4</v>
          </cell>
        </row>
        <row r="1698">
          <cell r="B1698" t="str">
            <v>zhen阵4</v>
          </cell>
          <cell r="C1698" t="str">
            <v>阵</v>
          </cell>
          <cell r="D1698" t="str">
            <v>zhen</v>
          </cell>
          <cell r="E1698">
            <v>4</v>
          </cell>
        </row>
        <row r="1699">
          <cell r="B1699" t="str">
            <v>zhen振4</v>
          </cell>
          <cell r="C1699" t="str">
            <v>振</v>
          </cell>
          <cell r="D1699" t="str">
            <v>zhen</v>
          </cell>
          <cell r="E1699">
            <v>4</v>
          </cell>
        </row>
        <row r="1700">
          <cell r="B1700" t="str">
            <v>zhen圳4</v>
          </cell>
          <cell r="C1700" t="str">
            <v>圳</v>
          </cell>
          <cell r="D1700" t="str">
            <v>zhen</v>
          </cell>
          <cell r="E1700">
            <v>4</v>
          </cell>
        </row>
        <row r="1701">
          <cell r="B1701" t="str">
            <v>zhen震4</v>
          </cell>
          <cell r="C1701" t="str">
            <v>震</v>
          </cell>
          <cell r="D1701" t="str">
            <v>zhen</v>
          </cell>
          <cell r="E1701">
            <v>4</v>
          </cell>
        </row>
        <row r="1702">
          <cell r="B1702" t="str">
            <v>zheng正4</v>
          </cell>
          <cell r="C1702" t="str">
            <v>正</v>
          </cell>
          <cell r="D1702" t="str">
            <v>zheng</v>
          </cell>
          <cell r="E1702">
            <v>4</v>
          </cell>
        </row>
        <row r="1703">
          <cell r="B1703" t="str">
            <v>zheng症4</v>
          </cell>
          <cell r="C1703" t="str">
            <v>症</v>
          </cell>
          <cell r="D1703" t="str">
            <v>zheng</v>
          </cell>
          <cell r="E1703">
            <v>4</v>
          </cell>
        </row>
        <row r="1704">
          <cell r="B1704" t="str">
            <v>zheng证4</v>
          </cell>
          <cell r="C1704" t="str">
            <v>证</v>
          </cell>
          <cell r="D1704" t="str">
            <v>zheng</v>
          </cell>
          <cell r="E1704">
            <v>4</v>
          </cell>
        </row>
        <row r="1705">
          <cell r="B1705" t="str">
            <v>zheng政4</v>
          </cell>
          <cell r="C1705" t="str">
            <v>政</v>
          </cell>
          <cell r="D1705" t="str">
            <v>zheng</v>
          </cell>
          <cell r="E1705">
            <v>4</v>
          </cell>
        </row>
        <row r="1706">
          <cell r="B1706" t="str">
            <v>zheng挣4</v>
          </cell>
          <cell r="C1706" t="str">
            <v>挣</v>
          </cell>
          <cell r="D1706" t="str">
            <v>zheng</v>
          </cell>
          <cell r="E1706">
            <v>4</v>
          </cell>
        </row>
        <row r="1707">
          <cell r="B1707" t="str">
            <v>zhi置4</v>
          </cell>
          <cell r="C1707" t="str">
            <v>置</v>
          </cell>
          <cell r="D1707" t="str">
            <v>zhi</v>
          </cell>
          <cell r="E1707">
            <v>4</v>
          </cell>
        </row>
        <row r="1708">
          <cell r="B1708" t="str">
            <v>zhi志4</v>
          </cell>
          <cell r="C1708" t="str">
            <v>志</v>
          </cell>
          <cell r="D1708" t="str">
            <v>zhi</v>
          </cell>
          <cell r="E1708">
            <v>4</v>
          </cell>
        </row>
        <row r="1709">
          <cell r="B1709" t="str">
            <v>zhi制4</v>
          </cell>
          <cell r="C1709" t="str">
            <v>制</v>
          </cell>
          <cell r="D1709" t="str">
            <v>zhi</v>
          </cell>
          <cell r="E1709">
            <v>4</v>
          </cell>
        </row>
        <row r="1710">
          <cell r="B1710" t="str">
            <v>zhi质4</v>
          </cell>
          <cell r="C1710" t="str">
            <v>质</v>
          </cell>
          <cell r="D1710" t="str">
            <v>zhi</v>
          </cell>
          <cell r="E1710">
            <v>4</v>
          </cell>
        </row>
        <row r="1711">
          <cell r="B1711" t="str">
            <v>zhi治4</v>
          </cell>
          <cell r="C1711" t="str">
            <v>治</v>
          </cell>
          <cell r="D1711" t="str">
            <v>zhi</v>
          </cell>
          <cell r="E1711">
            <v>4</v>
          </cell>
        </row>
        <row r="1712">
          <cell r="B1712" t="str">
            <v>zhi至4</v>
          </cell>
          <cell r="C1712" t="str">
            <v>至</v>
          </cell>
          <cell r="D1712" t="str">
            <v>zhi</v>
          </cell>
          <cell r="E1712">
            <v>4</v>
          </cell>
        </row>
        <row r="1713">
          <cell r="B1713" t="str">
            <v>zhi致4</v>
          </cell>
          <cell r="C1713" t="str">
            <v>致</v>
          </cell>
          <cell r="D1713" t="str">
            <v>zhi</v>
          </cell>
          <cell r="E1713">
            <v>4</v>
          </cell>
        </row>
        <row r="1714">
          <cell r="B1714" t="str">
            <v>zhu著4</v>
          </cell>
          <cell r="C1714" t="str">
            <v>著</v>
          </cell>
          <cell r="D1714" t="str">
            <v>zhu</v>
          </cell>
          <cell r="E1714">
            <v>4</v>
          </cell>
        </row>
        <row r="1715">
          <cell r="B1715" t="str">
            <v>zhu助4</v>
          </cell>
          <cell r="C1715" t="str">
            <v>助</v>
          </cell>
          <cell r="D1715" t="str">
            <v>zhu</v>
          </cell>
          <cell r="E1715">
            <v>4</v>
          </cell>
        </row>
        <row r="1716">
          <cell r="B1716" t="str">
            <v>zhu注4</v>
          </cell>
          <cell r="C1716" t="str">
            <v>注</v>
          </cell>
          <cell r="D1716" t="str">
            <v>zhu</v>
          </cell>
          <cell r="E1716">
            <v>4</v>
          </cell>
        </row>
        <row r="1717">
          <cell r="B1717" t="str">
            <v>zhu住4</v>
          </cell>
          <cell r="C1717" t="str">
            <v>住</v>
          </cell>
          <cell r="D1717" t="str">
            <v>zhu</v>
          </cell>
          <cell r="E1717">
            <v>4</v>
          </cell>
        </row>
        <row r="1718">
          <cell r="B1718" t="str">
            <v>zhu柱4</v>
          </cell>
          <cell r="C1718" t="str">
            <v>柱</v>
          </cell>
          <cell r="D1718" t="str">
            <v>zhu</v>
          </cell>
          <cell r="E1718">
            <v>4</v>
          </cell>
        </row>
        <row r="1719">
          <cell r="B1719" t="str">
            <v>zhu筑4</v>
          </cell>
          <cell r="C1719" t="str">
            <v>筑</v>
          </cell>
          <cell r="D1719" t="str">
            <v>zhu</v>
          </cell>
          <cell r="E1719">
            <v>4</v>
          </cell>
        </row>
        <row r="1720">
          <cell r="B1720" t="str">
            <v>zhu祝4</v>
          </cell>
          <cell r="C1720" t="str">
            <v>祝</v>
          </cell>
          <cell r="D1720" t="str">
            <v>zhu</v>
          </cell>
          <cell r="E1720">
            <v>4</v>
          </cell>
        </row>
        <row r="1721">
          <cell r="B1721" t="str">
            <v>zhuan转4</v>
          </cell>
          <cell r="C1721" t="str">
            <v>转</v>
          </cell>
          <cell r="D1721" t="str">
            <v>zhuan</v>
          </cell>
          <cell r="E1721">
            <v>4</v>
          </cell>
        </row>
        <row r="1722">
          <cell r="B1722" t="str">
            <v>zhuan赚4</v>
          </cell>
          <cell r="C1722" t="str">
            <v>赚</v>
          </cell>
          <cell r="D1722" t="str">
            <v>zhuan</v>
          </cell>
          <cell r="E1722">
            <v>4</v>
          </cell>
        </row>
        <row r="1723">
          <cell r="B1723" t="str">
            <v>zhui坠4</v>
          </cell>
          <cell r="C1723" t="str">
            <v>坠</v>
          </cell>
          <cell r="D1723" t="str">
            <v>zhui</v>
          </cell>
          <cell r="E1723">
            <v>4</v>
          </cell>
        </row>
        <row r="1724">
          <cell r="B1724" t="str">
            <v>zhuang壮4</v>
          </cell>
          <cell r="C1724" t="str">
            <v>壮</v>
          </cell>
          <cell r="D1724" t="str">
            <v>zhuang</v>
          </cell>
          <cell r="E1724">
            <v>4</v>
          </cell>
        </row>
        <row r="1725">
          <cell r="B1725" t="str">
            <v>zhuang撞4</v>
          </cell>
          <cell r="C1725" t="str">
            <v>撞</v>
          </cell>
          <cell r="D1725" t="str">
            <v>zhuang</v>
          </cell>
          <cell r="E1725">
            <v>4</v>
          </cell>
        </row>
        <row r="1726">
          <cell r="B1726" t="str">
            <v>zhuang状4</v>
          </cell>
          <cell r="C1726" t="str">
            <v>状</v>
          </cell>
          <cell r="D1726" t="str">
            <v>zhuang</v>
          </cell>
          <cell r="E1726">
            <v>4</v>
          </cell>
        </row>
        <row r="1727">
          <cell r="B1727" t="str">
            <v>cha叉1</v>
          </cell>
          <cell r="C1727" t="str">
            <v>叉</v>
          </cell>
          <cell r="D1727" t="str">
            <v>cha</v>
          </cell>
          <cell r="E1727">
            <v>1</v>
          </cell>
        </row>
        <row r="1728">
          <cell r="B1728" t="str">
            <v>cha插1</v>
          </cell>
          <cell r="C1728" t="str">
            <v>插</v>
          </cell>
          <cell r="D1728" t="str">
            <v>cha</v>
          </cell>
          <cell r="E1728">
            <v>1</v>
          </cell>
        </row>
        <row r="1729">
          <cell r="B1729" t="str">
            <v>cha差1</v>
          </cell>
          <cell r="C1729" t="str">
            <v>差</v>
          </cell>
          <cell r="D1729" t="str">
            <v>cha</v>
          </cell>
          <cell r="E1729">
            <v>1</v>
          </cell>
        </row>
        <row r="1730">
          <cell r="B1730" t="str">
            <v>chai拆1</v>
          </cell>
          <cell r="C1730" t="str">
            <v>拆</v>
          </cell>
          <cell r="D1730" t="str">
            <v>chai</v>
          </cell>
          <cell r="E1730">
            <v>1</v>
          </cell>
        </row>
        <row r="1731">
          <cell r="B1731" t="str">
            <v>chai差1</v>
          </cell>
          <cell r="C1731" t="str">
            <v>差</v>
          </cell>
          <cell r="D1731" t="str">
            <v>chai</v>
          </cell>
          <cell r="E1731">
            <v>1</v>
          </cell>
        </row>
        <row r="1732">
          <cell r="B1732" t="str">
            <v>chao超1</v>
          </cell>
          <cell r="C1732" t="str">
            <v>超</v>
          </cell>
          <cell r="D1732" t="str">
            <v>chao</v>
          </cell>
          <cell r="E1732">
            <v>1</v>
          </cell>
        </row>
        <row r="1733">
          <cell r="B1733" t="str">
            <v>chao钞1</v>
          </cell>
          <cell r="C1733" t="str">
            <v>钞</v>
          </cell>
          <cell r="D1733" t="str">
            <v>chao</v>
          </cell>
          <cell r="E1733">
            <v>1</v>
          </cell>
        </row>
        <row r="1734">
          <cell r="B1734" t="str">
            <v>chao抄1</v>
          </cell>
          <cell r="C1734" t="str">
            <v>抄</v>
          </cell>
          <cell r="D1734" t="str">
            <v>chao</v>
          </cell>
          <cell r="E1734">
            <v>1</v>
          </cell>
        </row>
        <row r="1735">
          <cell r="B1735" t="str">
            <v>chou抽1</v>
          </cell>
          <cell r="C1735" t="str">
            <v>抽</v>
          </cell>
          <cell r="D1735" t="str">
            <v>chou</v>
          </cell>
          <cell r="E1735">
            <v>1</v>
          </cell>
        </row>
        <row r="1736">
          <cell r="B1736" t="str">
            <v>chong充1</v>
          </cell>
          <cell r="C1736" t="str">
            <v>充</v>
          </cell>
          <cell r="D1736" t="str">
            <v>chong</v>
          </cell>
          <cell r="E1736">
            <v>1</v>
          </cell>
        </row>
        <row r="1737">
          <cell r="B1737" t="str">
            <v>chong冲1</v>
          </cell>
          <cell r="C1737" t="str">
            <v>冲</v>
          </cell>
          <cell r="D1737" t="str">
            <v>chong</v>
          </cell>
          <cell r="E1737">
            <v>1</v>
          </cell>
        </row>
        <row r="1738">
          <cell r="B1738" t="str">
            <v>che车1</v>
          </cell>
          <cell r="C1738" t="str">
            <v>车</v>
          </cell>
          <cell r="D1738" t="str">
            <v>che</v>
          </cell>
          <cell r="E1738">
            <v>1</v>
          </cell>
        </row>
        <row r="1739">
          <cell r="B1739" t="str">
            <v>cheng撑1</v>
          </cell>
          <cell r="C1739" t="str">
            <v>撑</v>
          </cell>
          <cell r="D1739" t="str">
            <v>cheng</v>
          </cell>
          <cell r="E1739">
            <v>1</v>
          </cell>
        </row>
        <row r="1740">
          <cell r="B1740" t="str">
            <v>cheng称1</v>
          </cell>
          <cell r="C1740" t="str">
            <v>称</v>
          </cell>
          <cell r="D1740" t="str">
            <v>cheng</v>
          </cell>
          <cell r="E1740">
            <v>1</v>
          </cell>
        </row>
        <row r="1741">
          <cell r="B1741" t="str">
            <v>chi吃1</v>
          </cell>
          <cell r="C1741" t="str">
            <v>吃</v>
          </cell>
          <cell r="D1741" t="str">
            <v>chi</v>
          </cell>
          <cell r="E1741">
            <v>1</v>
          </cell>
        </row>
        <row r="1742">
          <cell r="B1742" t="str">
            <v>chi痴1</v>
          </cell>
          <cell r="C1742" t="str">
            <v>痴</v>
          </cell>
          <cell r="D1742" t="str">
            <v>chi</v>
          </cell>
          <cell r="E1742">
            <v>1</v>
          </cell>
        </row>
        <row r="1743">
          <cell r="B1743" t="str">
            <v>chu初1</v>
          </cell>
          <cell r="C1743" t="str">
            <v>初</v>
          </cell>
          <cell r="D1743" t="str">
            <v>chu</v>
          </cell>
          <cell r="E1743">
            <v>1</v>
          </cell>
        </row>
        <row r="1744">
          <cell r="B1744" t="str">
            <v>chu出1</v>
          </cell>
          <cell r="C1744" t="str">
            <v>出</v>
          </cell>
          <cell r="D1744" t="str">
            <v>chu</v>
          </cell>
          <cell r="E1744">
            <v>1</v>
          </cell>
        </row>
        <row r="1745">
          <cell r="B1745" t="str">
            <v>chuan穿1</v>
          </cell>
          <cell r="C1745" t="str">
            <v>穿</v>
          </cell>
          <cell r="D1745" t="str">
            <v>chuan</v>
          </cell>
          <cell r="E1745">
            <v>1</v>
          </cell>
        </row>
        <row r="1746">
          <cell r="B1746" t="str">
            <v>chuan川1</v>
          </cell>
          <cell r="C1746" t="str">
            <v>川</v>
          </cell>
          <cell r="D1746" t="str">
            <v>chuan</v>
          </cell>
          <cell r="E1746">
            <v>1</v>
          </cell>
        </row>
        <row r="1747">
          <cell r="B1747" t="str">
            <v>chui吹1</v>
          </cell>
          <cell r="C1747" t="str">
            <v>吹</v>
          </cell>
          <cell r="D1747" t="str">
            <v>chui</v>
          </cell>
          <cell r="E1747">
            <v>1</v>
          </cell>
        </row>
        <row r="1748">
          <cell r="B1748" t="str">
            <v>chun春1</v>
          </cell>
          <cell r="C1748" t="str">
            <v>春</v>
          </cell>
          <cell r="D1748" t="str">
            <v>chun</v>
          </cell>
          <cell r="E1748">
            <v>1</v>
          </cell>
        </row>
        <row r="1749">
          <cell r="B1749" t="str">
            <v>chuang窗1</v>
          </cell>
          <cell r="C1749" t="str">
            <v>窗</v>
          </cell>
          <cell r="D1749" t="str">
            <v>chuang</v>
          </cell>
          <cell r="E1749">
            <v>1</v>
          </cell>
        </row>
        <row r="1750">
          <cell r="B1750" t="str">
            <v>cha察2</v>
          </cell>
          <cell r="C1750" t="str">
            <v>察</v>
          </cell>
          <cell r="D1750" t="str">
            <v>cha</v>
          </cell>
          <cell r="E1750">
            <v>2</v>
          </cell>
        </row>
        <row r="1751">
          <cell r="B1751" t="str">
            <v>cha茶2</v>
          </cell>
          <cell r="C1751" t="str">
            <v>茶</v>
          </cell>
          <cell r="D1751" t="str">
            <v>cha</v>
          </cell>
          <cell r="E1751">
            <v>2</v>
          </cell>
        </row>
        <row r="1752">
          <cell r="B1752" t="str">
            <v>cha查2</v>
          </cell>
          <cell r="C1752" t="str">
            <v>查</v>
          </cell>
          <cell r="D1752" t="str">
            <v>cha</v>
          </cell>
          <cell r="E1752">
            <v>2</v>
          </cell>
        </row>
        <row r="1753">
          <cell r="B1753" t="str">
            <v>chan缠2</v>
          </cell>
          <cell r="C1753" t="str">
            <v>缠</v>
          </cell>
          <cell r="D1753" t="str">
            <v>chan</v>
          </cell>
          <cell r="E1753">
            <v>2</v>
          </cell>
        </row>
        <row r="1754">
          <cell r="B1754" t="str">
            <v>chao潮2</v>
          </cell>
          <cell r="C1754" t="str">
            <v>潮</v>
          </cell>
          <cell r="D1754" t="str">
            <v>chao</v>
          </cell>
          <cell r="E1754">
            <v>2</v>
          </cell>
        </row>
        <row r="1755">
          <cell r="B1755" t="str">
            <v>chao巢2</v>
          </cell>
          <cell r="C1755" t="str">
            <v>巢</v>
          </cell>
          <cell r="D1755" t="str">
            <v>chao</v>
          </cell>
          <cell r="E1755">
            <v>2</v>
          </cell>
        </row>
        <row r="1756">
          <cell r="B1756" t="str">
            <v>chao朝2</v>
          </cell>
          <cell r="C1756" t="str">
            <v>朝</v>
          </cell>
          <cell r="D1756" t="str">
            <v>chao</v>
          </cell>
          <cell r="E1756">
            <v>2</v>
          </cell>
        </row>
        <row r="1757">
          <cell r="B1757" t="str">
            <v>chang常2</v>
          </cell>
          <cell r="C1757" t="str">
            <v>常</v>
          </cell>
          <cell r="D1757" t="str">
            <v>chang</v>
          </cell>
          <cell r="E1757">
            <v>2</v>
          </cell>
        </row>
        <row r="1758">
          <cell r="B1758" t="str">
            <v>chang长2</v>
          </cell>
          <cell r="C1758" t="str">
            <v>长</v>
          </cell>
          <cell r="D1758" t="str">
            <v>chang</v>
          </cell>
          <cell r="E1758">
            <v>2</v>
          </cell>
        </row>
        <row r="1759">
          <cell r="B1759" t="str">
            <v>chang肠2</v>
          </cell>
          <cell r="C1759" t="str">
            <v>肠</v>
          </cell>
          <cell r="D1759" t="str">
            <v>chang</v>
          </cell>
          <cell r="E1759">
            <v>2</v>
          </cell>
        </row>
        <row r="1760">
          <cell r="B1760" t="str">
            <v>chang尝2</v>
          </cell>
          <cell r="C1760" t="str">
            <v>尝</v>
          </cell>
          <cell r="D1760" t="str">
            <v>chang</v>
          </cell>
          <cell r="E1760">
            <v>2</v>
          </cell>
        </row>
        <row r="1761">
          <cell r="B1761" t="str">
            <v>chang偿2</v>
          </cell>
          <cell r="C1761" t="str">
            <v>偿</v>
          </cell>
          <cell r="D1761" t="str">
            <v>chang</v>
          </cell>
          <cell r="E1761">
            <v>2</v>
          </cell>
        </row>
        <row r="1762">
          <cell r="B1762" t="str">
            <v>chou绸2</v>
          </cell>
          <cell r="C1762" t="str">
            <v>绸</v>
          </cell>
          <cell r="D1762" t="str">
            <v>chou</v>
          </cell>
          <cell r="E1762">
            <v>2</v>
          </cell>
        </row>
        <row r="1763">
          <cell r="B1763" t="str">
            <v>chou筹2</v>
          </cell>
          <cell r="C1763" t="str">
            <v>筹</v>
          </cell>
          <cell r="D1763" t="str">
            <v>chou</v>
          </cell>
          <cell r="E1763">
            <v>2</v>
          </cell>
        </row>
        <row r="1764">
          <cell r="B1764" t="str">
            <v>chou酬2</v>
          </cell>
          <cell r="C1764" t="str">
            <v>酬</v>
          </cell>
          <cell r="D1764" t="str">
            <v>chou</v>
          </cell>
          <cell r="E1764">
            <v>2</v>
          </cell>
        </row>
        <row r="1765">
          <cell r="B1765" t="str">
            <v>chou愁2</v>
          </cell>
          <cell r="C1765" t="str">
            <v>愁</v>
          </cell>
          <cell r="D1765" t="str">
            <v>chou</v>
          </cell>
          <cell r="E1765">
            <v>2</v>
          </cell>
        </row>
        <row r="1766">
          <cell r="B1766" t="str">
            <v>chong虫2</v>
          </cell>
          <cell r="C1766" t="str">
            <v>虫</v>
          </cell>
          <cell r="D1766" t="str">
            <v>chong</v>
          </cell>
          <cell r="E1766">
            <v>2</v>
          </cell>
        </row>
        <row r="1767">
          <cell r="B1767" t="str">
            <v>chong重2</v>
          </cell>
          <cell r="C1767" t="str">
            <v>重</v>
          </cell>
          <cell r="D1767" t="str">
            <v>chong</v>
          </cell>
          <cell r="E1767">
            <v>2</v>
          </cell>
        </row>
        <row r="1768">
          <cell r="B1768" t="str">
            <v>chen晨2</v>
          </cell>
          <cell r="C1768" t="str">
            <v>晨</v>
          </cell>
          <cell r="D1768" t="str">
            <v>chen</v>
          </cell>
          <cell r="E1768">
            <v>2</v>
          </cell>
        </row>
        <row r="1769">
          <cell r="B1769" t="str">
            <v>chen尘2</v>
          </cell>
          <cell r="C1769" t="str">
            <v>尘</v>
          </cell>
          <cell r="D1769" t="str">
            <v>chen</v>
          </cell>
          <cell r="E1769">
            <v>2</v>
          </cell>
        </row>
        <row r="1770">
          <cell r="B1770" t="str">
            <v>chen沉2</v>
          </cell>
          <cell r="C1770" t="str">
            <v>沉</v>
          </cell>
          <cell r="D1770" t="str">
            <v>chen</v>
          </cell>
          <cell r="E1770">
            <v>2</v>
          </cell>
        </row>
        <row r="1771">
          <cell r="B1771" t="str">
            <v>chen陈2</v>
          </cell>
          <cell r="C1771" t="str">
            <v>陈</v>
          </cell>
          <cell r="D1771" t="str">
            <v>chen</v>
          </cell>
          <cell r="E1771">
            <v>2</v>
          </cell>
        </row>
        <row r="1772">
          <cell r="B1772" t="str">
            <v>cheng橙2</v>
          </cell>
          <cell r="C1772" t="str">
            <v>橙</v>
          </cell>
          <cell r="D1772" t="str">
            <v>cheng</v>
          </cell>
          <cell r="E1772">
            <v>2</v>
          </cell>
        </row>
        <row r="1773">
          <cell r="B1773" t="str">
            <v>cheng城2</v>
          </cell>
          <cell r="C1773" t="str">
            <v>城</v>
          </cell>
          <cell r="D1773" t="str">
            <v>cheng</v>
          </cell>
          <cell r="E1773">
            <v>2</v>
          </cell>
        </row>
        <row r="1774">
          <cell r="B1774" t="str">
            <v>cheng成2</v>
          </cell>
          <cell r="C1774" t="str">
            <v>成</v>
          </cell>
          <cell r="D1774" t="str">
            <v>cheng</v>
          </cell>
          <cell r="E1774">
            <v>2</v>
          </cell>
        </row>
        <row r="1775">
          <cell r="B1775" t="str">
            <v>cheng诚2</v>
          </cell>
          <cell r="C1775" t="str">
            <v>诚</v>
          </cell>
          <cell r="D1775" t="str">
            <v>cheng</v>
          </cell>
          <cell r="E1775">
            <v>2</v>
          </cell>
        </row>
        <row r="1776">
          <cell r="B1776" t="str">
            <v>cheng承2</v>
          </cell>
          <cell r="C1776" t="str">
            <v>承</v>
          </cell>
          <cell r="D1776" t="str">
            <v>cheng</v>
          </cell>
          <cell r="E1776">
            <v>2</v>
          </cell>
        </row>
        <row r="1777">
          <cell r="B1777" t="str">
            <v>cheng程2</v>
          </cell>
          <cell r="C1777" t="str">
            <v>程</v>
          </cell>
          <cell r="D1777" t="str">
            <v>cheng</v>
          </cell>
          <cell r="E1777">
            <v>2</v>
          </cell>
        </row>
        <row r="1778">
          <cell r="B1778" t="str">
            <v>cheng乘2</v>
          </cell>
          <cell r="C1778" t="str">
            <v>乘</v>
          </cell>
          <cell r="D1778" t="str">
            <v>cheng</v>
          </cell>
          <cell r="E1778">
            <v>2</v>
          </cell>
        </row>
        <row r="1779">
          <cell r="B1779" t="str">
            <v>chi池2</v>
          </cell>
          <cell r="C1779" t="str">
            <v>池</v>
          </cell>
          <cell r="D1779" t="str">
            <v>chi</v>
          </cell>
          <cell r="E1779">
            <v>2</v>
          </cell>
        </row>
        <row r="1780">
          <cell r="B1780" t="str">
            <v>chi持2</v>
          </cell>
          <cell r="C1780" t="str">
            <v>持</v>
          </cell>
          <cell r="D1780" t="str">
            <v>chi</v>
          </cell>
          <cell r="E1780">
            <v>2</v>
          </cell>
        </row>
        <row r="1781">
          <cell r="B1781" t="str">
            <v>chi迟2</v>
          </cell>
          <cell r="C1781" t="str">
            <v>迟</v>
          </cell>
          <cell r="D1781" t="str">
            <v>chi</v>
          </cell>
          <cell r="E1781">
            <v>2</v>
          </cell>
        </row>
        <row r="1782">
          <cell r="B1782" t="str">
            <v>chu厨2</v>
          </cell>
          <cell r="C1782" t="str">
            <v>厨</v>
          </cell>
          <cell r="D1782" t="str">
            <v>chu</v>
          </cell>
          <cell r="E1782">
            <v>2</v>
          </cell>
        </row>
        <row r="1783">
          <cell r="B1783" t="str">
            <v>chu橱2</v>
          </cell>
          <cell r="C1783" t="str">
            <v>橱</v>
          </cell>
          <cell r="D1783" t="str">
            <v>chu</v>
          </cell>
          <cell r="E1783">
            <v>2</v>
          </cell>
        </row>
        <row r="1784">
          <cell r="B1784" t="str">
            <v>chu除2</v>
          </cell>
          <cell r="C1784" t="str">
            <v>除</v>
          </cell>
          <cell r="D1784" t="str">
            <v>chu</v>
          </cell>
          <cell r="E1784">
            <v>2</v>
          </cell>
        </row>
        <row r="1785">
          <cell r="B1785" t="str">
            <v>chuan传2</v>
          </cell>
          <cell r="C1785" t="str">
            <v>传</v>
          </cell>
          <cell r="D1785" t="str">
            <v>chuan</v>
          </cell>
          <cell r="E1785">
            <v>2</v>
          </cell>
        </row>
        <row r="1786">
          <cell r="B1786" t="str">
            <v>chuan船2</v>
          </cell>
          <cell r="C1786" t="str">
            <v>船</v>
          </cell>
          <cell r="D1786" t="str">
            <v>chuan</v>
          </cell>
          <cell r="E1786">
            <v>2</v>
          </cell>
        </row>
        <row r="1787">
          <cell r="B1787" t="str">
            <v>chun唇2</v>
          </cell>
          <cell r="C1787" t="str">
            <v>唇</v>
          </cell>
          <cell r="D1787" t="str">
            <v>chun</v>
          </cell>
          <cell r="E1787">
            <v>2</v>
          </cell>
        </row>
        <row r="1788">
          <cell r="B1788" t="str">
            <v>chun纯2</v>
          </cell>
          <cell r="C1788" t="str">
            <v>纯</v>
          </cell>
          <cell r="D1788" t="str">
            <v>chun</v>
          </cell>
          <cell r="E1788">
            <v>2</v>
          </cell>
        </row>
        <row r="1789">
          <cell r="B1789" t="str">
            <v>chun醇2</v>
          </cell>
          <cell r="C1789" t="str">
            <v>醇</v>
          </cell>
          <cell r="D1789" t="str">
            <v>chun</v>
          </cell>
          <cell r="E1789">
            <v>2</v>
          </cell>
        </row>
        <row r="1790">
          <cell r="B1790" t="str">
            <v>chuang床2</v>
          </cell>
          <cell r="C1790" t="str">
            <v>床</v>
          </cell>
          <cell r="D1790" t="str">
            <v>chuang</v>
          </cell>
          <cell r="E1790">
            <v>2</v>
          </cell>
        </row>
        <row r="1791">
          <cell r="B1791" t="str">
            <v>chan产3</v>
          </cell>
          <cell r="C1791" t="str">
            <v>产</v>
          </cell>
          <cell r="D1791" t="str">
            <v>chan</v>
          </cell>
          <cell r="E1791">
            <v>3</v>
          </cell>
        </row>
        <row r="1792">
          <cell r="B1792" t="str">
            <v>chao炒3</v>
          </cell>
          <cell r="C1792" t="str">
            <v>炒</v>
          </cell>
          <cell r="D1792" t="str">
            <v>chao</v>
          </cell>
          <cell r="E1792">
            <v>3</v>
          </cell>
        </row>
        <row r="1793">
          <cell r="B1793" t="str">
            <v>chao吵3</v>
          </cell>
          <cell r="C1793" t="str">
            <v>吵</v>
          </cell>
          <cell r="D1793" t="str">
            <v>chao</v>
          </cell>
          <cell r="E1793">
            <v>3</v>
          </cell>
        </row>
        <row r="1794">
          <cell r="B1794" t="str">
            <v>chang敞3</v>
          </cell>
          <cell r="C1794" t="str">
            <v>敞</v>
          </cell>
          <cell r="D1794" t="str">
            <v>chang</v>
          </cell>
          <cell r="E1794">
            <v>3</v>
          </cell>
        </row>
        <row r="1795">
          <cell r="B1795" t="str">
            <v>chang厂3</v>
          </cell>
          <cell r="C1795" t="str">
            <v>厂</v>
          </cell>
          <cell r="D1795" t="str">
            <v>chang</v>
          </cell>
          <cell r="E1795">
            <v>3</v>
          </cell>
        </row>
        <row r="1796">
          <cell r="B1796" t="str">
            <v>chang场3</v>
          </cell>
          <cell r="C1796" t="str">
            <v>场</v>
          </cell>
          <cell r="D1796" t="str">
            <v>chang</v>
          </cell>
          <cell r="E1796">
            <v>3</v>
          </cell>
        </row>
        <row r="1797">
          <cell r="B1797" t="str">
            <v>chou丑3</v>
          </cell>
          <cell r="C1797" t="str">
            <v>丑</v>
          </cell>
          <cell r="D1797" t="str">
            <v>chou</v>
          </cell>
          <cell r="E1797">
            <v>3</v>
          </cell>
        </row>
        <row r="1798">
          <cell r="B1798" t="str">
            <v>chong宠3</v>
          </cell>
          <cell r="C1798" t="str">
            <v>宠</v>
          </cell>
          <cell r="D1798" t="str">
            <v>chong</v>
          </cell>
          <cell r="E1798">
            <v>3</v>
          </cell>
        </row>
        <row r="1799">
          <cell r="B1799" t="str">
            <v>chi侈3</v>
          </cell>
          <cell r="C1799" t="str">
            <v>侈</v>
          </cell>
          <cell r="D1799" t="str">
            <v>chi</v>
          </cell>
          <cell r="E1799">
            <v>3</v>
          </cell>
        </row>
        <row r="1800">
          <cell r="B1800" t="str">
            <v>chi齿3</v>
          </cell>
          <cell r="C1800" t="str">
            <v>齿</v>
          </cell>
          <cell r="D1800" t="str">
            <v>chi</v>
          </cell>
          <cell r="E1800">
            <v>3</v>
          </cell>
        </row>
        <row r="1801">
          <cell r="B1801" t="str">
            <v>chi尺3</v>
          </cell>
          <cell r="C1801" t="str">
            <v>尺</v>
          </cell>
          <cell r="D1801" t="str">
            <v>chi</v>
          </cell>
          <cell r="E1801">
            <v>3</v>
          </cell>
        </row>
        <row r="1802">
          <cell r="B1802" t="str">
            <v>chu础3</v>
          </cell>
          <cell r="C1802" t="str">
            <v>础</v>
          </cell>
          <cell r="D1802" t="str">
            <v>chu</v>
          </cell>
          <cell r="E1802">
            <v>3</v>
          </cell>
        </row>
        <row r="1803">
          <cell r="B1803" t="str">
            <v>chu处3</v>
          </cell>
          <cell r="C1803" t="str">
            <v>处</v>
          </cell>
          <cell r="D1803" t="str">
            <v>chu</v>
          </cell>
          <cell r="E1803">
            <v>3</v>
          </cell>
        </row>
        <row r="1804">
          <cell r="B1804" t="str">
            <v>chu楚3</v>
          </cell>
          <cell r="C1804" t="str">
            <v>楚</v>
          </cell>
          <cell r="D1804" t="str">
            <v>chu</v>
          </cell>
          <cell r="E1804">
            <v>3</v>
          </cell>
        </row>
        <row r="1805">
          <cell r="B1805" t="str">
            <v>chu储3</v>
          </cell>
          <cell r="C1805" t="str">
            <v>储</v>
          </cell>
          <cell r="D1805" t="str">
            <v>chu</v>
          </cell>
          <cell r="E1805">
            <v>3</v>
          </cell>
        </row>
        <row r="1806">
          <cell r="B1806" t="str">
            <v>cha差4</v>
          </cell>
          <cell r="C1806" t="str">
            <v>差</v>
          </cell>
          <cell r="D1806" t="str">
            <v>cha</v>
          </cell>
          <cell r="E1806">
            <v>4</v>
          </cell>
        </row>
        <row r="1807">
          <cell r="B1807" t="str">
            <v>chang畅4</v>
          </cell>
          <cell r="C1807" t="str">
            <v>畅</v>
          </cell>
          <cell r="D1807" t="str">
            <v>chang</v>
          </cell>
          <cell r="E1807">
            <v>4</v>
          </cell>
        </row>
        <row r="1808">
          <cell r="B1808" t="str">
            <v>chang唱4</v>
          </cell>
          <cell r="C1808" t="str">
            <v>唱</v>
          </cell>
          <cell r="D1808" t="str">
            <v>chang</v>
          </cell>
          <cell r="E1808">
            <v>4</v>
          </cell>
        </row>
        <row r="1809">
          <cell r="B1809" t="str">
            <v>chou臭4</v>
          </cell>
          <cell r="C1809" t="str">
            <v>臭</v>
          </cell>
          <cell r="D1809" t="str">
            <v>chou</v>
          </cell>
          <cell r="E1809">
            <v>4</v>
          </cell>
        </row>
        <row r="1810">
          <cell r="B1810" t="str">
            <v>che撤4</v>
          </cell>
          <cell r="C1810" t="str">
            <v>撤</v>
          </cell>
          <cell r="D1810" t="str">
            <v>che</v>
          </cell>
          <cell r="E1810">
            <v>4</v>
          </cell>
        </row>
        <row r="1811">
          <cell r="B1811" t="str">
            <v>che彻4</v>
          </cell>
          <cell r="C1811" t="str">
            <v>彻</v>
          </cell>
          <cell r="D1811" t="str">
            <v>che</v>
          </cell>
          <cell r="E1811">
            <v>4</v>
          </cell>
        </row>
        <row r="1812">
          <cell r="B1812" t="str">
            <v>chen衬4</v>
          </cell>
          <cell r="C1812" t="str">
            <v>衬</v>
          </cell>
          <cell r="D1812" t="str">
            <v>chen</v>
          </cell>
          <cell r="E1812">
            <v>4</v>
          </cell>
        </row>
        <row r="1813">
          <cell r="B1813" t="str">
            <v>chen趁4</v>
          </cell>
          <cell r="C1813" t="str">
            <v>趁</v>
          </cell>
          <cell r="D1813" t="str">
            <v>chen</v>
          </cell>
          <cell r="E1813">
            <v>4</v>
          </cell>
        </row>
        <row r="1814">
          <cell r="B1814" t="str">
            <v>cheng秤4</v>
          </cell>
          <cell r="C1814" t="str">
            <v>秤</v>
          </cell>
          <cell r="D1814" t="str">
            <v>cheng</v>
          </cell>
          <cell r="E1814">
            <v>4</v>
          </cell>
        </row>
        <row r="1815">
          <cell r="B1815" t="str">
            <v>chi赤4</v>
          </cell>
          <cell r="C1815" t="str">
            <v>赤</v>
          </cell>
          <cell r="D1815" t="str">
            <v>chi</v>
          </cell>
          <cell r="E1815">
            <v>4</v>
          </cell>
        </row>
        <row r="1816">
          <cell r="B1816" t="str">
            <v>chi翅4</v>
          </cell>
          <cell r="C1816" t="str">
            <v>翅</v>
          </cell>
          <cell r="D1816" t="str">
            <v>chi</v>
          </cell>
          <cell r="E1816">
            <v>4</v>
          </cell>
        </row>
        <row r="1817">
          <cell r="B1817" t="str">
            <v>chu触4</v>
          </cell>
          <cell r="C1817" t="str">
            <v>触</v>
          </cell>
          <cell r="D1817" t="str">
            <v>chu</v>
          </cell>
          <cell r="E1817">
            <v>4</v>
          </cell>
        </row>
        <row r="1818">
          <cell r="B1818" t="str">
            <v>chu处4</v>
          </cell>
          <cell r="C1818" t="str">
            <v>处</v>
          </cell>
          <cell r="D1818" t="str">
            <v>chu</v>
          </cell>
          <cell r="E1818">
            <v>4</v>
          </cell>
        </row>
        <row r="1819">
          <cell r="B1819" t="str">
            <v>chuo绰4</v>
          </cell>
          <cell r="C1819" t="str">
            <v>绰</v>
          </cell>
          <cell r="D1819" t="str">
            <v>chuo</v>
          </cell>
          <cell r="E1819">
            <v>4</v>
          </cell>
        </row>
        <row r="1820">
          <cell r="B1820" t="str">
            <v>chuang创4</v>
          </cell>
          <cell r="C1820" t="str">
            <v>创</v>
          </cell>
          <cell r="D1820" t="str">
            <v>chuang</v>
          </cell>
          <cell r="E1820">
            <v>4</v>
          </cell>
        </row>
        <row r="1821">
          <cell r="B1821" t="str">
            <v>sha沙1</v>
          </cell>
          <cell r="C1821" t="str">
            <v>沙</v>
          </cell>
          <cell r="D1821" t="str">
            <v>sha</v>
          </cell>
          <cell r="E1821">
            <v>1</v>
          </cell>
        </row>
        <row r="1822">
          <cell r="B1822" t="str">
            <v>sha杀1</v>
          </cell>
          <cell r="C1822" t="str">
            <v>杀</v>
          </cell>
          <cell r="D1822" t="str">
            <v>sha</v>
          </cell>
          <cell r="E1822">
            <v>1</v>
          </cell>
        </row>
        <row r="1823">
          <cell r="B1823" t="str">
            <v>shan珊1</v>
          </cell>
          <cell r="C1823" t="str">
            <v>珊</v>
          </cell>
          <cell r="D1823" t="str">
            <v>shan</v>
          </cell>
          <cell r="E1823">
            <v>1</v>
          </cell>
        </row>
        <row r="1824">
          <cell r="B1824" t="str">
            <v>shan删1</v>
          </cell>
          <cell r="C1824" t="str">
            <v>删</v>
          </cell>
          <cell r="D1824" t="str">
            <v>shan</v>
          </cell>
          <cell r="E1824">
            <v>1</v>
          </cell>
        </row>
        <row r="1825">
          <cell r="B1825" t="str">
            <v>shan衫1</v>
          </cell>
          <cell r="C1825" t="str">
            <v>衫</v>
          </cell>
          <cell r="D1825" t="str">
            <v>shan</v>
          </cell>
          <cell r="E1825">
            <v>1</v>
          </cell>
        </row>
        <row r="1826">
          <cell r="B1826" t="str">
            <v>shan山1</v>
          </cell>
          <cell r="C1826" t="str">
            <v>山</v>
          </cell>
          <cell r="D1826" t="str">
            <v>shan</v>
          </cell>
          <cell r="E1826">
            <v>1</v>
          </cell>
        </row>
        <row r="1827">
          <cell r="B1827" t="str">
            <v>shao稍1</v>
          </cell>
          <cell r="C1827" t="str">
            <v>稍</v>
          </cell>
          <cell r="D1827" t="str">
            <v>shao</v>
          </cell>
          <cell r="E1827">
            <v>1</v>
          </cell>
        </row>
        <row r="1828">
          <cell r="B1828" t="str">
            <v>shao烧1</v>
          </cell>
          <cell r="C1828" t="str">
            <v>烧</v>
          </cell>
          <cell r="D1828" t="str">
            <v>shao</v>
          </cell>
          <cell r="E1828">
            <v>1</v>
          </cell>
        </row>
        <row r="1829">
          <cell r="B1829" t="str">
            <v>shang商1</v>
          </cell>
          <cell r="C1829" t="str">
            <v>商</v>
          </cell>
          <cell r="D1829" t="str">
            <v>shang</v>
          </cell>
          <cell r="E1829">
            <v>1</v>
          </cell>
        </row>
        <row r="1830">
          <cell r="B1830" t="str">
            <v>shang伤1</v>
          </cell>
          <cell r="C1830" t="str">
            <v>伤</v>
          </cell>
          <cell r="D1830" t="str">
            <v>shang</v>
          </cell>
          <cell r="E1830">
            <v>1</v>
          </cell>
        </row>
        <row r="1831">
          <cell r="B1831" t="str">
            <v>shou收1</v>
          </cell>
          <cell r="C1831" t="str">
            <v>收</v>
          </cell>
          <cell r="D1831" t="str">
            <v>shou</v>
          </cell>
          <cell r="E1831">
            <v>1</v>
          </cell>
        </row>
        <row r="1832">
          <cell r="B1832" t="str">
            <v>she奢1</v>
          </cell>
          <cell r="C1832" t="str">
            <v>奢</v>
          </cell>
          <cell r="D1832" t="str">
            <v>she</v>
          </cell>
          <cell r="E1832">
            <v>1</v>
          </cell>
        </row>
        <row r="1833">
          <cell r="B1833" t="str">
            <v>shen身1</v>
          </cell>
          <cell r="C1833" t="str">
            <v>身</v>
          </cell>
          <cell r="D1833" t="str">
            <v>shen</v>
          </cell>
          <cell r="E1833">
            <v>1</v>
          </cell>
        </row>
        <row r="1834">
          <cell r="B1834" t="str">
            <v>shen伸1</v>
          </cell>
          <cell r="C1834" t="str">
            <v>伸</v>
          </cell>
          <cell r="D1834" t="str">
            <v>shen</v>
          </cell>
          <cell r="E1834">
            <v>1</v>
          </cell>
        </row>
        <row r="1835">
          <cell r="B1835" t="str">
            <v>shen申1</v>
          </cell>
          <cell r="C1835" t="str">
            <v>申</v>
          </cell>
          <cell r="D1835" t="str">
            <v>shen</v>
          </cell>
          <cell r="E1835">
            <v>1</v>
          </cell>
        </row>
        <row r="1836">
          <cell r="B1836" t="str">
            <v>shen深1</v>
          </cell>
          <cell r="C1836" t="str">
            <v>深</v>
          </cell>
          <cell r="D1836" t="str">
            <v>shen</v>
          </cell>
          <cell r="E1836">
            <v>1</v>
          </cell>
        </row>
        <row r="1837">
          <cell r="B1837" t="str">
            <v>shen参1</v>
          </cell>
          <cell r="C1837" t="str">
            <v>参</v>
          </cell>
          <cell r="D1837" t="str">
            <v>shen</v>
          </cell>
          <cell r="E1837">
            <v>1</v>
          </cell>
        </row>
        <row r="1838">
          <cell r="B1838" t="str">
            <v>sheng牲1</v>
          </cell>
          <cell r="C1838" t="str">
            <v>牲</v>
          </cell>
          <cell r="D1838" t="str">
            <v>sheng</v>
          </cell>
          <cell r="E1838">
            <v>1</v>
          </cell>
        </row>
        <row r="1839">
          <cell r="B1839" t="str">
            <v>sheng生1</v>
          </cell>
          <cell r="C1839" t="str">
            <v>生</v>
          </cell>
          <cell r="D1839" t="str">
            <v>sheng</v>
          </cell>
          <cell r="E1839">
            <v>1</v>
          </cell>
        </row>
        <row r="1840">
          <cell r="B1840" t="str">
            <v>sheng声1</v>
          </cell>
          <cell r="C1840" t="str">
            <v>声</v>
          </cell>
          <cell r="D1840" t="str">
            <v>sheng</v>
          </cell>
          <cell r="E1840">
            <v>1</v>
          </cell>
        </row>
        <row r="1841">
          <cell r="B1841" t="str">
            <v>sheng升1</v>
          </cell>
          <cell r="C1841" t="str">
            <v>升</v>
          </cell>
          <cell r="D1841" t="str">
            <v>sheng</v>
          </cell>
          <cell r="E1841">
            <v>1</v>
          </cell>
        </row>
        <row r="1842">
          <cell r="B1842" t="str">
            <v>shi施1</v>
          </cell>
          <cell r="C1842" t="str">
            <v>施</v>
          </cell>
          <cell r="D1842" t="str">
            <v>shi</v>
          </cell>
          <cell r="E1842">
            <v>1</v>
          </cell>
        </row>
        <row r="1843">
          <cell r="B1843" t="str">
            <v>shi失1</v>
          </cell>
          <cell r="C1843" t="str">
            <v>失</v>
          </cell>
          <cell r="D1843" t="str">
            <v>shi</v>
          </cell>
          <cell r="E1843">
            <v>1</v>
          </cell>
        </row>
        <row r="1844">
          <cell r="B1844" t="str">
            <v>shi师1</v>
          </cell>
          <cell r="C1844" t="str">
            <v>师</v>
          </cell>
          <cell r="D1844" t="str">
            <v>shi</v>
          </cell>
          <cell r="E1844">
            <v>1</v>
          </cell>
        </row>
        <row r="1845">
          <cell r="B1845" t="str">
            <v>shi湿1</v>
          </cell>
          <cell r="C1845" t="str">
            <v>湿</v>
          </cell>
          <cell r="D1845" t="str">
            <v>shi</v>
          </cell>
          <cell r="E1845">
            <v>1</v>
          </cell>
        </row>
        <row r="1846">
          <cell r="B1846" t="str">
            <v>shu叔1</v>
          </cell>
          <cell r="C1846" t="str">
            <v>叔</v>
          </cell>
          <cell r="D1846" t="str">
            <v>shu</v>
          </cell>
          <cell r="E1846">
            <v>1</v>
          </cell>
        </row>
        <row r="1847">
          <cell r="B1847" t="str">
            <v>shu殊1</v>
          </cell>
          <cell r="C1847" t="str">
            <v>殊</v>
          </cell>
          <cell r="D1847" t="str">
            <v>shu</v>
          </cell>
          <cell r="E1847">
            <v>1</v>
          </cell>
        </row>
        <row r="1848">
          <cell r="B1848" t="str">
            <v>shu蔬1</v>
          </cell>
          <cell r="C1848" t="str">
            <v>蔬</v>
          </cell>
          <cell r="D1848" t="str">
            <v>shu</v>
          </cell>
          <cell r="E1848">
            <v>1</v>
          </cell>
        </row>
        <row r="1849">
          <cell r="B1849" t="str">
            <v>shu书1</v>
          </cell>
          <cell r="C1849" t="str">
            <v>书</v>
          </cell>
          <cell r="D1849" t="str">
            <v>shu</v>
          </cell>
          <cell r="E1849">
            <v>1</v>
          </cell>
        </row>
        <row r="1850">
          <cell r="B1850" t="str">
            <v>shu输1</v>
          </cell>
          <cell r="C1850" t="str">
            <v>输</v>
          </cell>
          <cell r="D1850" t="str">
            <v>shu</v>
          </cell>
          <cell r="E1850">
            <v>1</v>
          </cell>
        </row>
        <row r="1851">
          <cell r="B1851" t="str">
            <v>shu梳1</v>
          </cell>
          <cell r="C1851" t="str">
            <v>梳</v>
          </cell>
          <cell r="D1851" t="str">
            <v>shu</v>
          </cell>
          <cell r="E1851">
            <v>1</v>
          </cell>
        </row>
        <row r="1852">
          <cell r="B1852" t="str">
            <v>shu舒1</v>
          </cell>
          <cell r="C1852" t="str">
            <v>舒</v>
          </cell>
          <cell r="D1852" t="str">
            <v>shu</v>
          </cell>
          <cell r="E1852">
            <v>1</v>
          </cell>
        </row>
        <row r="1853">
          <cell r="B1853" t="str">
            <v>shua刷1</v>
          </cell>
          <cell r="C1853" t="str">
            <v>刷</v>
          </cell>
          <cell r="D1853" t="str">
            <v>shua</v>
          </cell>
          <cell r="E1853">
            <v>1</v>
          </cell>
        </row>
        <row r="1854">
          <cell r="B1854" t="str">
            <v>shuo说1</v>
          </cell>
          <cell r="C1854" t="str">
            <v>说</v>
          </cell>
          <cell r="D1854" t="str">
            <v>shuo</v>
          </cell>
          <cell r="E1854">
            <v>1</v>
          </cell>
        </row>
        <row r="1855">
          <cell r="B1855" t="str">
            <v>shuai衰1</v>
          </cell>
          <cell r="C1855" t="str">
            <v>衰</v>
          </cell>
          <cell r="D1855" t="str">
            <v>shuai</v>
          </cell>
          <cell r="E1855">
            <v>1</v>
          </cell>
        </row>
        <row r="1856">
          <cell r="B1856" t="str">
            <v>shuai摔1</v>
          </cell>
          <cell r="C1856" t="str">
            <v>摔</v>
          </cell>
          <cell r="D1856" t="str">
            <v>shuai</v>
          </cell>
          <cell r="E1856">
            <v>1</v>
          </cell>
        </row>
        <row r="1857">
          <cell r="B1857" t="str">
            <v>shuan栓1</v>
          </cell>
          <cell r="C1857" t="str">
            <v>栓</v>
          </cell>
          <cell r="D1857" t="str">
            <v>shuan</v>
          </cell>
          <cell r="E1857">
            <v>1</v>
          </cell>
        </row>
        <row r="1858">
          <cell r="B1858" t="str">
            <v>shuan拴1</v>
          </cell>
          <cell r="C1858" t="str">
            <v>拴</v>
          </cell>
          <cell r="D1858" t="str">
            <v>shuan</v>
          </cell>
          <cell r="E1858">
            <v>1</v>
          </cell>
        </row>
        <row r="1859">
          <cell r="B1859" t="str">
            <v>shuang双1</v>
          </cell>
          <cell r="C1859" t="str">
            <v>双</v>
          </cell>
          <cell r="D1859" t="str">
            <v>shuang</v>
          </cell>
          <cell r="E1859">
            <v>1</v>
          </cell>
        </row>
        <row r="1860">
          <cell r="B1860" t="str">
            <v>shuang霜1</v>
          </cell>
          <cell r="C1860" t="str">
            <v>霜</v>
          </cell>
          <cell r="D1860" t="str">
            <v>shuang</v>
          </cell>
          <cell r="E1860">
            <v>1</v>
          </cell>
        </row>
        <row r="1861">
          <cell r="B1861" t="str">
            <v>sha啥2</v>
          </cell>
          <cell r="C1861" t="str">
            <v>啥</v>
          </cell>
          <cell r="D1861" t="str">
            <v>sha</v>
          </cell>
          <cell r="E1861">
            <v>2</v>
          </cell>
        </row>
        <row r="1862">
          <cell r="B1862" t="str">
            <v>shao勺2</v>
          </cell>
          <cell r="C1862" t="str">
            <v>勺</v>
          </cell>
          <cell r="D1862" t="str">
            <v>shao</v>
          </cell>
          <cell r="E1862">
            <v>2</v>
          </cell>
        </row>
        <row r="1863">
          <cell r="B1863" t="str">
            <v>she蛇2</v>
          </cell>
          <cell r="C1863" t="str">
            <v>蛇</v>
          </cell>
          <cell r="D1863" t="str">
            <v>she</v>
          </cell>
          <cell r="E1863">
            <v>2</v>
          </cell>
        </row>
        <row r="1864">
          <cell r="B1864" t="str">
            <v>she舌2</v>
          </cell>
          <cell r="C1864" t="str">
            <v>舌</v>
          </cell>
          <cell r="D1864" t="str">
            <v>she</v>
          </cell>
          <cell r="E1864">
            <v>2</v>
          </cell>
        </row>
        <row r="1865">
          <cell r="B1865" t="str">
            <v>she折2</v>
          </cell>
          <cell r="C1865" t="str">
            <v>折</v>
          </cell>
          <cell r="D1865" t="str">
            <v>she</v>
          </cell>
          <cell r="E1865">
            <v>2</v>
          </cell>
        </row>
        <row r="1866">
          <cell r="B1866" t="str">
            <v>shei谁2</v>
          </cell>
          <cell r="C1866" t="str">
            <v>谁</v>
          </cell>
          <cell r="D1866" t="str">
            <v>shei</v>
          </cell>
          <cell r="E1866">
            <v>2</v>
          </cell>
        </row>
        <row r="1867">
          <cell r="B1867" t="str">
            <v>shen什2</v>
          </cell>
          <cell r="C1867" t="str">
            <v>什</v>
          </cell>
          <cell r="D1867" t="str">
            <v>shen</v>
          </cell>
          <cell r="E1867">
            <v>2</v>
          </cell>
        </row>
        <row r="1868">
          <cell r="B1868" t="str">
            <v>shen神2</v>
          </cell>
          <cell r="C1868" t="str">
            <v>神</v>
          </cell>
          <cell r="D1868" t="str">
            <v>shen</v>
          </cell>
          <cell r="E1868">
            <v>2</v>
          </cell>
        </row>
        <row r="1869">
          <cell r="B1869" t="str">
            <v>sheng绳2</v>
          </cell>
          <cell r="C1869" t="str">
            <v>绳</v>
          </cell>
          <cell r="D1869" t="str">
            <v>sheng</v>
          </cell>
          <cell r="E1869">
            <v>2</v>
          </cell>
        </row>
        <row r="1870">
          <cell r="B1870" t="str">
            <v>shi实2</v>
          </cell>
          <cell r="C1870" t="str">
            <v>实</v>
          </cell>
          <cell r="D1870" t="str">
            <v>shi</v>
          </cell>
          <cell r="E1870">
            <v>2</v>
          </cell>
        </row>
        <row r="1871">
          <cell r="B1871" t="str">
            <v>shi食2</v>
          </cell>
          <cell r="C1871" t="str">
            <v>食</v>
          </cell>
          <cell r="D1871" t="str">
            <v>shi</v>
          </cell>
          <cell r="E1871">
            <v>2</v>
          </cell>
        </row>
        <row r="1872">
          <cell r="B1872" t="str">
            <v>shi时2</v>
          </cell>
          <cell r="C1872" t="str">
            <v>时</v>
          </cell>
          <cell r="D1872" t="str">
            <v>shi</v>
          </cell>
          <cell r="E1872">
            <v>2</v>
          </cell>
        </row>
        <row r="1873">
          <cell r="B1873" t="str">
            <v>shi识2</v>
          </cell>
          <cell r="C1873" t="str">
            <v>识</v>
          </cell>
          <cell r="D1873" t="str">
            <v>shi</v>
          </cell>
          <cell r="E1873">
            <v>2</v>
          </cell>
        </row>
        <row r="1874">
          <cell r="B1874" t="str">
            <v>shi石2</v>
          </cell>
          <cell r="C1874" t="str">
            <v>石</v>
          </cell>
          <cell r="D1874" t="str">
            <v>shi</v>
          </cell>
          <cell r="E1874">
            <v>2</v>
          </cell>
        </row>
        <row r="1875">
          <cell r="B1875" t="str">
            <v>shi拾2</v>
          </cell>
          <cell r="C1875" t="str">
            <v>拾</v>
          </cell>
          <cell r="D1875" t="str">
            <v>shi</v>
          </cell>
          <cell r="E1875">
            <v>2</v>
          </cell>
        </row>
        <row r="1876">
          <cell r="B1876" t="str">
            <v>shu塾2</v>
          </cell>
          <cell r="C1876" t="str">
            <v>塾</v>
          </cell>
          <cell r="D1876" t="str">
            <v>shu</v>
          </cell>
          <cell r="E1876">
            <v>2</v>
          </cell>
        </row>
        <row r="1877">
          <cell r="B1877" t="str">
            <v>shu熟2</v>
          </cell>
          <cell r="C1877" t="str">
            <v>熟</v>
          </cell>
          <cell r="D1877" t="str">
            <v>shu</v>
          </cell>
          <cell r="E1877">
            <v>2</v>
          </cell>
        </row>
        <row r="1878">
          <cell r="B1878" t="str">
            <v>shui谁2</v>
          </cell>
          <cell r="C1878" t="str">
            <v>谁</v>
          </cell>
          <cell r="D1878" t="str">
            <v>shui</v>
          </cell>
          <cell r="E1878">
            <v>2</v>
          </cell>
        </row>
        <row r="1879">
          <cell r="B1879" t="str">
            <v>sha傻3</v>
          </cell>
          <cell r="C1879" t="str">
            <v>傻</v>
          </cell>
          <cell r="D1879" t="str">
            <v>sha</v>
          </cell>
          <cell r="E1879">
            <v>3</v>
          </cell>
        </row>
        <row r="1880">
          <cell r="B1880" t="str">
            <v>shai色3</v>
          </cell>
          <cell r="C1880" t="str">
            <v>色</v>
          </cell>
          <cell r="D1880" t="str">
            <v>shai</v>
          </cell>
          <cell r="E1880">
            <v>3</v>
          </cell>
        </row>
        <row r="1881">
          <cell r="B1881" t="str">
            <v>shan闪3</v>
          </cell>
          <cell r="C1881" t="str">
            <v>闪</v>
          </cell>
          <cell r="D1881" t="str">
            <v>shan</v>
          </cell>
          <cell r="E1881">
            <v>3</v>
          </cell>
        </row>
        <row r="1882">
          <cell r="B1882" t="str">
            <v>shao少3</v>
          </cell>
          <cell r="C1882" t="str">
            <v>少</v>
          </cell>
          <cell r="D1882" t="str">
            <v>shao</v>
          </cell>
          <cell r="E1882">
            <v>3</v>
          </cell>
        </row>
        <row r="1883">
          <cell r="B1883" t="str">
            <v>shang赏3</v>
          </cell>
          <cell r="C1883" t="str">
            <v>赏</v>
          </cell>
          <cell r="D1883" t="str">
            <v>shang</v>
          </cell>
          <cell r="E1883">
            <v>3</v>
          </cell>
        </row>
        <row r="1884">
          <cell r="B1884" t="str">
            <v>shou手3</v>
          </cell>
          <cell r="C1884" t="str">
            <v>手</v>
          </cell>
          <cell r="D1884" t="str">
            <v>shou</v>
          </cell>
          <cell r="E1884">
            <v>3</v>
          </cell>
        </row>
        <row r="1885">
          <cell r="B1885" t="str">
            <v>shou首3</v>
          </cell>
          <cell r="C1885" t="str">
            <v>首</v>
          </cell>
          <cell r="D1885" t="str">
            <v>shou</v>
          </cell>
          <cell r="E1885">
            <v>3</v>
          </cell>
        </row>
        <row r="1886">
          <cell r="B1886" t="str">
            <v>shou守3</v>
          </cell>
          <cell r="C1886" t="str">
            <v>守</v>
          </cell>
          <cell r="D1886" t="str">
            <v>shou</v>
          </cell>
          <cell r="E1886">
            <v>3</v>
          </cell>
        </row>
        <row r="1887">
          <cell r="B1887" t="str">
            <v>she舍3</v>
          </cell>
          <cell r="C1887" t="str">
            <v>舍</v>
          </cell>
          <cell r="D1887" t="str">
            <v>she</v>
          </cell>
          <cell r="E1887">
            <v>3</v>
          </cell>
        </row>
        <row r="1888">
          <cell r="B1888" t="str">
            <v>shen审3</v>
          </cell>
          <cell r="C1888" t="str">
            <v>审</v>
          </cell>
          <cell r="D1888" t="str">
            <v>shen</v>
          </cell>
          <cell r="E1888">
            <v>3</v>
          </cell>
        </row>
        <row r="1889">
          <cell r="B1889" t="str">
            <v>sheng省3</v>
          </cell>
          <cell r="C1889" t="str">
            <v>省</v>
          </cell>
          <cell r="D1889" t="str">
            <v>sheng</v>
          </cell>
          <cell r="E1889">
            <v>3</v>
          </cell>
        </row>
        <row r="1890">
          <cell r="B1890" t="str">
            <v>shi史3</v>
          </cell>
          <cell r="C1890" t="str">
            <v>史</v>
          </cell>
          <cell r="D1890" t="str">
            <v>shi</v>
          </cell>
          <cell r="E1890">
            <v>3</v>
          </cell>
        </row>
        <row r="1891">
          <cell r="B1891" t="str">
            <v>shi驶3</v>
          </cell>
          <cell r="C1891" t="str">
            <v>驶</v>
          </cell>
          <cell r="D1891" t="str">
            <v>shi</v>
          </cell>
          <cell r="E1891">
            <v>3</v>
          </cell>
        </row>
        <row r="1892">
          <cell r="B1892" t="str">
            <v>shi使3</v>
          </cell>
          <cell r="C1892" t="str">
            <v>使</v>
          </cell>
          <cell r="D1892" t="str">
            <v>shi</v>
          </cell>
          <cell r="E1892">
            <v>3</v>
          </cell>
        </row>
        <row r="1893">
          <cell r="B1893" t="str">
            <v>shi始3</v>
          </cell>
          <cell r="C1893" t="str">
            <v>始</v>
          </cell>
          <cell r="D1893" t="str">
            <v>shi</v>
          </cell>
          <cell r="E1893">
            <v>3</v>
          </cell>
        </row>
        <row r="1894">
          <cell r="B1894" t="str">
            <v>shu鼠3</v>
          </cell>
          <cell r="C1894" t="str">
            <v>鼠</v>
          </cell>
          <cell r="D1894" t="str">
            <v>shu</v>
          </cell>
          <cell r="E1894">
            <v>3</v>
          </cell>
        </row>
        <row r="1895">
          <cell r="B1895" t="str">
            <v>shu属3</v>
          </cell>
          <cell r="C1895" t="str">
            <v>属</v>
          </cell>
          <cell r="D1895" t="str">
            <v>shu</v>
          </cell>
          <cell r="E1895">
            <v>3</v>
          </cell>
        </row>
        <row r="1896">
          <cell r="B1896" t="str">
            <v>shu薯3</v>
          </cell>
          <cell r="C1896" t="str">
            <v>薯</v>
          </cell>
          <cell r="D1896" t="str">
            <v>shu</v>
          </cell>
          <cell r="E1896">
            <v>3</v>
          </cell>
        </row>
        <row r="1897">
          <cell r="B1897" t="str">
            <v>shu数3</v>
          </cell>
          <cell r="C1897" t="str">
            <v>数</v>
          </cell>
          <cell r="D1897" t="str">
            <v>shu</v>
          </cell>
          <cell r="E1897">
            <v>3</v>
          </cell>
        </row>
        <row r="1898">
          <cell r="B1898" t="str">
            <v>shu暑3</v>
          </cell>
          <cell r="C1898" t="str">
            <v>暑</v>
          </cell>
          <cell r="D1898" t="str">
            <v>shu</v>
          </cell>
          <cell r="E1898">
            <v>3</v>
          </cell>
        </row>
        <row r="1899">
          <cell r="B1899" t="str">
            <v>shuai甩3</v>
          </cell>
          <cell r="C1899" t="str">
            <v>甩</v>
          </cell>
          <cell r="D1899" t="str">
            <v>shuai</v>
          </cell>
          <cell r="E1899">
            <v>3</v>
          </cell>
        </row>
        <row r="1900">
          <cell r="B1900" t="str">
            <v>shui水3</v>
          </cell>
          <cell r="C1900" t="str">
            <v>水</v>
          </cell>
          <cell r="D1900" t="str">
            <v>shui</v>
          </cell>
          <cell r="E1900">
            <v>3</v>
          </cell>
        </row>
        <row r="1901">
          <cell r="B1901" t="str">
            <v>shuang爽3</v>
          </cell>
          <cell r="C1901" t="str">
            <v>爽</v>
          </cell>
          <cell r="D1901" t="str">
            <v>shuang</v>
          </cell>
          <cell r="E1901">
            <v>3</v>
          </cell>
        </row>
        <row r="1902">
          <cell r="B1902" t="str">
            <v>sha厦4</v>
          </cell>
          <cell r="C1902" t="str">
            <v>厦</v>
          </cell>
          <cell r="D1902" t="str">
            <v>sha</v>
          </cell>
          <cell r="E1902">
            <v>4</v>
          </cell>
        </row>
        <row r="1903">
          <cell r="B1903" t="str">
            <v>shai晒4</v>
          </cell>
          <cell r="C1903" t="str">
            <v>晒</v>
          </cell>
          <cell r="D1903" t="str">
            <v>shai</v>
          </cell>
          <cell r="E1903">
            <v>4</v>
          </cell>
        </row>
        <row r="1904">
          <cell r="B1904" t="str">
            <v>shan善4</v>
          </cell>
          <cell r="C1904" t="str">
            <v>善</v>
          </cell>
          <cell r="D1904" t="str">
            <v>shan</v>
          </cell>
          <cell r="E1904">
            <v>4</v>
          </cell>
        </row>
        <row r="1905">
          <cell r="B1905" t="str">
            <v>shan扇4</v>
          </cell>
          <cell r="C1905" t="str">
            <v>扇</v>
          </cell>
          <cell r="D1905" t="str">
            <v>shan</v>
          </cell>
          <cell r="E1905">
            <v>4</v>
          </cell>
        </row>
        <row r="1906">
          <cell r="B1906" t="str">
            <v>shao少4</v>
          </cell>
          <cell r="C1906" t="str">
            <v>少</v>
          </cell>
          <cell r="D1906" t="str">
            <v>shao</v>
          </cell>
          <cell r="E1906">
            <v>4</v>
          </cell>
        </row>
        <row r="1907">
          <cell r="B1907" t="str">
            <v>shao绍4</v>
          </cell>
          <cell r="C1907" t="str">
            <v>绍</v>
          </cell>
          <cell r="D1907" t="str">
            <v>shao</v>
          </cell>
          <cell r="E1907">
            <v>4</v>
          </cell>
        </row>
        <row r="1908">
          <cell r="B1908" t="str">
            <v>shang上4</v>
          </cell>
          <cell r="C1908" t="str">
            <v>上</v>
          </cell>
          <cell r="D1908" t="str">
            <v>shang</v>
          </cell>
          <cell r="E1908">
            <v>4</v>
          </cell>
        </row>
        <row r="1909">
          <cell r="B1909" t="str">
            <v>shang尚4</v>
          </cell>
          <cell r="C1909" t="str">
            <v>尚</v>
          </cell>
          <cell r="D1909" t="str">
            <v>shang</v>
          </cell>
          <cell r="E1909">
            <v>4</v>
          </cell>
        </row>
        <row r="1910">
          <cell r="B1910" t="str">
            <v>shou受4</v>
          </cell>
          <cell r="C1910" t="str">
            <v>受</v>
          </cell>
          <cell r="D1910" t="str">
            <v>shou</v>
          </cell>
          <cell r="E1910">
            <v>4</v>
          </cell>
        </row>
        <row r="1911">
          <cell r="B1911" t="str">
            <v>shou售4</v>
          </cell>
          <cell r="C1911" t="str">
            <v>售</v>
          </cell>
          <cell r="D1911" t="str">
            <v>shou</v>
          </cell>
          <cell r="E1911">
            <v>4</v>
          </cell>
        </row>
        <row r="1912">
          <cell r="B1912" t="str">
            <v>shou瘦4</v>
          </cell>
          <cell r="C1912" t="str">
            <v>瘦</v>
          </cell>
          <cell r="D1912" t="str">
            <v>shou</v>
          </cell>
          <cell r="E1912">
            <v>4</v>
          </cell>
        </row>
        <row r="1913">
          <cell r="B1913" t="str">
            <v>shou寿4</v>
          </cell>
          <cell r="C1913" t="str">
            <v>寿</v>
          </cell>
          <cell r="D1913" t="str">
            <v>shou</v>
          </cell>
          <cell r="E1913">
            <v>4</v>
          </cell>
        </row>
        <row r="1914">
          <cell r="B1914" t="str">
            <v>shou兽4</v>
          </cell>
          <cell r="C1914" t="str">
            <v>兽</v>
          </cell>
          <cell r="D1914" t="str">
            <v>shou</v>
          </cell>
          <cell r="E1914">
            <v>4</v>
          </cell>
        </row>
        <row r="1915">
          <cell r="B1915" t="str">
            <v>shou授4</v>
          </cell>
          <cell r="C1915" t="str">
            <v>授</v>
          </cell>
          <cell r="D1915" t="str">
            <v>shou</v>
          </cell>
          <cell r="E1915">
            <v>4</v>
          </cell>
        </row>
        <row r="1916">
          <cell r="B1916" t="str">
            <v>she社4</v>
          </cell>
          <cell r="C1916" t="str">
            <v>社</v>
          </cell>
          <cell r="D1916" t="str">
            <v>she</v>
          </cell>
          <cell r="E1916">
            <v>4</v>
          </cell>
        </row>
        <row r="1917">
          <cell r="B1917" t="str">
            <v>she射4</v>
          </cell>
          <cell r="C1917" t="str">
            <v>射</v>
          </cell>
          <cell r="D1917" t="str">
            <v>she</v>
          </cell>
          <cell r="E1917">
            <v>4</v>
          </cell>
        </row>
        <row r="1918">
          <cell r="B1918" t="str">
            <v>she舍4</v>
          </cell>
          <cell r="C1918" t="str">
            <v>舍</v>
          </cell>
          <cell r="D1918" t="str">
            <v>she</v>
          </cell>
          <cell r="E1918">
            <v>4</v>
          </cell>
        </row>
        <row r="1919">
          <cell r="B1919" t="str">
            <v>she设4</v>
          </cell>
          <cell r="C1919" t="str">
            <v>设</v>
          </cell>
          <cell r="D1919" t="str">
            <v>she</v>
          </cell>
          <cell r="E1919">
            <v>4</v>
          </cell>
        </row>
        <row r="1920">
          <cell r="B1920" t="str">
            <v>she摄4</v>
          </cell>
          <cell r="C1920" t="str">
            <v>摄</v>
          </cell>
          <cell r="D1920" t="str">
            <v>she</v>
          </cell>
          <cell r="E1920">
            <v>4</v>
          </cell>
        </row>
        <row r="1921">
          <cell r="B1921" t="str">
            <v>shen慎4</v>
          </cell>
          <cell r="C1921" t="str">
            <v>慎</v>
          </cell>
          <cell r="D1921" t="str">
            <v>shen</v>
          </cell>
          <cell r="E1921">
            <v>4</v>
          </cell>
        </row>
        <row r="1922">
          <cell r="B1922" t="str">
            <v>shen甚4</v>
          </cell>
          <cell r="C1922" t="str">
            <v>甚</v>
          </cell>
          <cell r="D1922" t="str">
            <v>shen</v>
          </cell>
          <cell r="E1922">
            <v>4</v>
          </cell>
        </row>
        <row r="1923">
          <cell r="B1923" t="str">
            <v>shen渗4</v>
          </cell>
          <cell r="C1923" t="str">
            <v>渗</v>
          </cell>
          <cell r="D1923" t="str">
            <v>shen</v>
          </cell>
          <cell r="E1923">
            <v>4</v>
          </cell>
        </row>
        <row r="1924">
          <cell r="B1924" t="str">
            <v>sheng盛4</v>
          </cell>
          <cell r="C1924" t="str">
            <v>盛</v>
          </cell>
          <cell r="D1924" t="str">
            <v>sheng</v>
          </cell>
          <cell r="E1924">
            <v>4</v>
          </cell>
        </row>
        <row r="1925">
          <cell r="B1925" t="str">
            <v>sheng胜4</v>
          </cell>
          <cell r="C1925" t="str">
            <v>胜</v>
          </cell>
          <cell r="D1925" t="str">
            <v>sheng</v>
          </cell>
          <cell r="E1925">
            <v>4</v>
          </cell>
        </row>
        <row r="1926">
          <cell r="B1926" t="str">
            <v>sheng剩4</v>
          </cell>
          <cell r="C1926" t="str">
            <v>剩</v>
          </cell>
          <cell r="D1926" t="str">
            <v>sheng</v>
          </cell>
          <cell r="E1926">
            <v>4</v>
          </cell>
        </row>
        <row r="1927">
          <cell r="B1927" t="str">
            <v>sheng圣4</v>
          </cell>
          <cell r="C1927" t="str">
            <v>圣</v>
          </cell>
          <cell r="D1927" t="str">
            <v>sheng</v>
          </cell>
          <cell r="E1927">
            <v>4</v>
          </cell>
        </row>
        <row r="1928">
          <cell r="B1928" t="str">
            <v>shi是4</v>
          </cell>
          <cell r="C1928" t="str">
            <v>是</v>
          </cell>
          <cell r="D1928" t="str">
            <v>shi</v>
          </cell>
          <cell r="E1928">
            <v>4</v>
          </cell>
        </row>
        <row r="1929">
          <cell r="B1929" t="str">
            <v>shi世4</v>
          </cell>
          <cell r="C1929" t="str">
            <v>世</v>
          </cell>
          <cell r="D1929" t="str">
            <v>shi</v>
          </cell>
          <cell r="E1929">
            <v>4</v>
          </cell>
        </row>
        <row r="1930">
          <cell r="B1930" t="str">
            <v>shi事4</v>
          </cell>
          <cell r="C1930" t="str">
            <v>事</v>
          </cell>
          <cell r="D1930" t="str">
            <v>shi</v>
          </cell>
          <cell r="E1930">
            <v>4</v>
          </cell>
        </row>
        <row r="1931">
          <cell r="B1931" t="str">
            <v>shi市4</v>
          </cell>
          <cell r="C1931" t="str">
            <v>市</v>
          </cell>
          <cell r="D1931" t="str">
            <v>shi</v>
          </cell>
          <cell r="E1931">
            <v>4</v>
          </cell>
        </row>
        <row r="1932">
          <cell r="B1932" t="str">
            <v>shi室4</v>
          </cell>
          <cell r="C1932" t="str">
            <v>室</v>
          </cell>
          <cell r="D1932" t="str">
            <v>shi</v>
          </cell>
          <cell r="E1932">
            <v>4</v>
          </cell>
        </row>
        <row r="1933">
          <cell r="B1933" t="str">
            <v>shi士4</v>
          </cell>
          <cell r="C1933" t="str">
            <v>士</v>
          </cell>
          <cell r="D1933" t="str">
            <v>shi</v>
          </cell>
          <cell r="E1933">
            <v>4</v>
          </cell>
        </row>
        <row r="1934">
          <cell r="B1934" t="str">
            <v>shi适4</v>
          </cell>
          <cell r="C1934" t="str">
            <v>适</v>
          </cell>
          <cell r="D1934" t="str">
            <v>shi</v>
          </cell>
          <cell r="E1934">
            <v>4</v>
          </cell>
        </row>
        <row r="1935">
          <cell r="B1935" t="str">
            <v>shi誓4</v>
          </cell>
          <cell r="C1935" t="str">
            <v>誓</v>
          </cell>
          <cell r="D1935" t="str">
            <v>shi</v>
          </cell>
          <cell r="E1935">
            <v>4</v>
          </cell>
        </row>
        <row r="1936">
          <cell r="B1936" t="str">
            <v>shi式4</v>
          </cell>
          <cell r="C1936" t="str">
            <v>式</v>
          </cell>
          <cell r="D1936" t="str">
            <v>shi</v>
          </cell>
          <cell r="E1936">
            <v>4</v>
          </cell>
        </row>
        <row r="1937">
          <cell r="B1937" t="str">
            <v>shi柿4</v>
          </cell>
          <cell r="C1937" t="str">
            <v>柿</v>
          </cell>
          <cell r="D1937" t="str">
            <v>shi</v>
          </cell>
          <cell r="E1937">
            <v>4</v>
          </cell>
        </row>
        <row r="1938">
          <cell r="B1938" t="str">
            <v>shi饰4</v>
          </cell>
          <cell r="C1938" t="str">
            <v>饰</v>
          </cell>
          <cell r="D1938" t="str">
            <v>shi</v>
          </cell>
          <cell r="E1938">
            <v>4</v>
          </cell>
        </row>
        <row r="1939">
          <cell r="B1939" t="str">
            <v>shi试4</v>
          </cell>
          <cell r="C1939" t="str">
            <v>试</v>
          </cell>
          <cell r="D1939" t="str">
            <v>shi</v>
          </cell>
          <cell r="E1939">
            <v>4</v>
          </cell>
        </row>
        <row r="1940">
          <cell r="B1940" t="str">
            <v>shi视4</v>
          </cell>
          <cell r="C1940" t="str">
            <v>视</v>
          </cell>
          <cell r="D1940" t="str">
            <v>shi</v>
          </cell>
          <cell r="E1940">
            <v>4</v>
          </cell>
        </row>
        <row r="1941">
          <cell r="B1941" t="str">
            <v>shi势4</v>
          </cell>
          <cell r="C1941" t="str">
            <v>势</v>
          </cell>
          <cell r="D1941" t="str">
            <v>shi</v>
          </cell>
          <cell r="E1941">
            <v>4</v>
          </cell>
        </row>
        <row r="1942">
          <cell r="B1942" t="str">
            <v>shi示4</v>
          </cell>
          <cell r="C1942" t="str">
            <v>示</v>
          </cell>
          <cell r="D1942" t="str">
            <v>shi</v>
          </cell>
          <cell r="E1942">
            <v>4</v>
          </cell>
        </row>
        <row r="1943">
          <cell r="B1943" t="str">
            <v>shi释4</v>
          </cell>
          <cell r="C1943" t="str">
            <v>释</v>
          </cell>
          <cell r="D1943" t="str">
            <v>shi</v>
          </cell>
          <cell r="E1943">
            <v>4</v>
          </cell>
        </row>
        <row r="1944">
          <cell r="B1944" t="str">
            <v>shu树4</v>
          </cell>
          <cell r="C1944" t="str">
            <v>树</v>
          </cell>
          <cell r="D1944" t="str">
            <v>shu</v>
          </cell>
          <cell r="E1944">
            <v>4</v>
          </cell>
        </row>
        <row r="1945">
          <cell r="B1945" t="str">
            <v>shu数4</v>
          </cell>
          <cell r="C1945" t="str">
            <v>数</v>
          </cell>
          <cell r="D1945" t="str">
            <v>shu</v>
          </cell>
          <cell r="E1945">
            <v>4</v>
          </cell>
        </row>
        <row r="1946">
          <cell r="B1946" t="str">
            <v>shu束4</v>
          </cell>
          <cell r="C1946" t="str">
            <v>束</v>
          </cell>
          <cell r="D1946" t="str">
            <v>shu</v>
          </cell>
          <cell r="E1946">
            <v>4</v>
          </cell>
        </row>
        <row r="1947">
          <cell r="B1947" t="str">
            <v>shu述4</v>
          </cell>
          <cell r="C1947" t="str">
            <v>述</v>
          </cell>
          <cell r="D1947" t="str">
            <v>shu</v>
          </cell>
          <cell r="E1947">
            <v>4</v>
          </cell>
        </row>
        <row r="1948">
          <cell r="B1948" t="str">
            <v>shu术4</v>
          </cell>
          <cell r="C1948" t="str">
            <v>术</v>
          </cell>
          <cell r="D1948" t="str">
            <v>shu</v>
          </cell>
          <cell r="E1948">
            <v>4</v>
          </cell>
        </row>
        <row r="1949">
          <cell r="B1949" t="str">
            <v>shuo硕4</v>
          </cell>
          <cell r="C1949" t="str">
            <v>硕</v>
          </cell>
          <cell r="D1949" t="str">
            <v>shuo</v>
          </cell>
          <cell r="E1949">
            <v>4</v>
          </cell>
        </row>
        <row r="1950">
          <cell r="B1950" t="str">
            <v>shuai帅4</v>
          </cell>
          <cell r="C1950" t="str">
            <v>帅</v>
          </cell>
          <cell r="D1950" t="str">
            <v>shuai</v>
          </cell>
          <cell r="E1950">
            <v>4</v>
          </cell>
        </row>
        <row r="1951">
          <cell r="B1951" t="str">
            <v>shuai率4</v>
          </cell>
          <cell r="C1951" t="str">
            <v>率</v>
          </cell>
          <cell r="D1951" t="str">
            <v>shuai</v>
          </cell>
          <cell r="E1951">
            <v>4</v>
          </cell>
        </row>
        <row r="1952">
          <cell r="B1952" t="str">
            <v>shuan涮4</v>
          </cell>
          <cell r="C1952" t="str">
            <v>涮</v>
          </cell>
          <cell r="D1952" t="str">
            <v>shuan</v>
          </cell>
          <cell r="E1952">
            <v>4</v>
          </cell>
        </row>
        <row r="1953">
          <cell r="B1953" t="str">
            <v>shui睡4</v>
          </cell>
          <cell r="C1953" t="str">
            <v>睡</v>
          </cell>
          <cell r="D1953" t="str">
            <v>shui</v>
          </cell>
          <cell r="E1953">
            <v>4</v>
          </cell>
        </row>
        <row r="1954">
          <cell r="B1954" t="str">
            <v>shui税4</v>
          </cell>
          <cell r="C1954" t="str">
            <v>税</v>
          </cell>
          <cell r="D1954" t="str">
            <v>shui</v>
          </cell>
          <cell r="E1954">
            <v>4</v>
          </cell>
        </row>
        <row r="1955">
          <cell r="B1955" t="str">
            <v>shun瞬4</v>
          </cell>
          <cell r="C1955" t="str">
            <v>瞬</v>
          </cell>
          <cell r="D1955" t="str">
            <v>shun</v>
          </cell>
          <cell r="E1955">
            <v>4</v>
          </cell>
        </row>
        <row r="1956">
          <cell r="B1956" t="str">
            <v>shun顺4</v>
          </cell>
          <cell r="C1956" t="str">
            <v>顺</v>
          </cell>
          <cell r="D1956" t="str">
            <v>shun</v>
          </cell>
          <cell r="E1956">
            <v>4</v>
          </cell>
        </row>
        <row r="1957">
          <cell r="B1957" t="str">
            <v>reng扔1</v>
          </cell>
          <cell r="C1957" t="str">
            <v>扔</v>
          </cell>
          <cell r="D1957" t="str">
            <v>reng</v>
          </cell>
          <cell r="E1957">
            <v>1</v>
          </cell>
        </row>
        <row r="1958">
          <cell r="B1958" t="str">
            <v>ran然2</v>
          </cell>
          <cell r="C1958" t="str">
            <v>然</v>
          </cell>
          <cell r="D1958" t="str">
            <v>ran</v>
          </cell>
          <cell r="E1958">
            <v>2</v>
          </cell>
        </row>
        <row r="1959">
          <cell r="B1959" t="str">
            <v>rou柔2</v>
          </cell>
          <cell r="C1959" t="str">
            <v>柔</v>
          </cell>
          <cell r="D1959" t="str">
            <v>rou</v>
          </cell>
          <cell r="E1959">
            <v>2</v>
          </cell>
        </row>
        <row r="1960">
          <cell r="B1960" t="str">
            <v>rong荣2</v>
          </cell>
          <cell r="C1960" t="str">
            <v>荣</v>
          </cell>
          <cell r="D1960" t="str">
            <v>rong</v>
          </cell>
          <cell r="E1960">
            <v>2</v>
          </cell>
        </row>
        <row r="1961">
          <cell r="B1961" t="str">
            <v>rong容2</v>
          </cell>
          <cell r="C1961" t="str">
            <v>容</v>
          </cell>
          <cell r="D1961" t="str">
            <v>rong</v>
          </cell>
          <cell r="E1961">
            <v>2</v>
          </cell>
        </row>
        <row r="1962">
          <cell r="B1962" t="str">
            <v>rong溶2</v>
          </cell>
          <cell r="C1962" t="str">
            <v>溶</v>
          </cell>
          <cell r="D1962" t="str">
            <v>rong</v>
          </cell>
          <cell r="E1962">
            <v>2</v>
          </cell>
        </row>
        <row r="1963">
          <cell r="B1963" t="str">
            <v>ren仁2</v>
          </cell>
          <cell r="C1963" t="str">
            <v>仁</v>
          </cell>
          <cell r="D1963" t="str">
            <v>ren</v>
          </cell>
          <cell r="E1963">
            <v>2</v>
          </cell>
        </row>
        <row r="1964">
          <cell r="B1964" t="str">
            <v>ren人2</v>
          </cell>
          <cell r="C1964" t="str">
            <v>人</v>
          </cell>
          <cell r="D1964" t="str">
            <v>ren</v>
          </cell>
          <cell r="E1964">
            <v>2</v>
          </cell>
        </row>
        <row r="1965">
          <cell r="B1965" t="str">
            <v>reng仍2</v>
          </cell>
          <cell r="C1965" t="str">
            <v>仍</v>
          </cell>
          <cell r="D1965" t="str">
            <v>reng</v>
          </cell>
          <cell r="E1965">
            <v>2</v>
          </cell>
        </row>
        <row r="1966">
          <cell r="B1966" t="str">
            <v>ru如2</v>
          </cell>
          <cell r="C1966" t="str">
            <v>如</v>
          </cell>
          <cell r="D1966" t="str">
            <v>ru</v>
          </cell>
          <cell r="E1966">
            <v>2</v>
          </cell>
        </row>
        <row r="1967">
          <cell r="B1967" t="str">
            <v>ran染3</v>
          </cell>
          <cell r="C1967" t="str">
            <v>染</v>
          </cell>
          <cell r="D1967" t="str">
            <v>ran</v>
          </cell>
          <cell r="E1967">
            <v>3</v>
          </cell>
        </row>
        <row r="1968">
          <cell r="B1968" t="str">
            <v>rao扰3</v>
          </cell>
          <cell r="C1968" t="str">
            <v>扰</v>
          </cell>
          <cell r="D1968" t="str">
            <v>rao</v>
          </cell>
          <cell r="E1968">
            <v>3</v>
          </cell>
        </row>
        <row r="1969">
          <cell r="B1969" t="str">
            <v>rang壤3</v>
          </cell>
          <cell r="C1969" t="str">
            <v>壤</v>
          </cell>
          <cell r="D1969" t="str">
            <v>rang</v>
          </cell>
          <cell r="E1969">
            <v>3</v>
          </cell>
        </row>
        <row r="1970">
          <cell r="B1970" t="str">
            <v>ren忍3</v>
          </cell>
          <cell r="C1970" t="str">
            <v>忍</v>
          </cell>
          <cell r="D1970" t="str">
            <v>ren</v>
          </cell>
          <cell r="E1970">
            <v>3</v>
          </cell>
        </row>
        <row r="1971">
          <cell r="B1971" t="str">
            <v>ru乳3</v>
          </cell>
          <cell r="C1971" t="str">
            <v>乳</v>
          </cell>
          <cell r="D1971" t="str">
            <v>ru</v>
          </cell>
          <cell r="E1971">
            <v>3</v>
          </cell>
        </row>
        <row r="1972">
          <cell r="B1972" t="str">
            <v>ruan软3</v>
          </cell>
          <cell r="C1972" t="str">
            <v>软</v>
          </cell>
          <cell r="D1972" t="str">
            <v>ruan</v>
          </cell>
          <cell r="E1972">
            <v>3</v>
          </cell>
        </row>
        <row r="1973">
          <cell r="B1973" t="str">
            <v>rui蕊3</v>
          </cell>
          <cell r="C1973" t="str">
            <v>蕊</v>
          </cell>
          <cell r="D1973" t="str">
            <v>rui</v>
          </cell>
          <cell r="E1973">
            <v>3</v>
          </cell>
        </row>
        <row r="1974">
          <cell r="B1974" t="str">
            <v>rao绕4</v>
          </cell>
          <cell r="C1974" t="str">
            <v>绕</v>
          </cell>
          <cell r="D1974" t="str">
            <v>rao</v>
          </cell>
          <cell r="E1974">
            <v>4</v>
          </cell>
        </row>
        <row r="1975">
          <cell r="B1975" t="str">
            <v>rang让4</v>
          </cell>
          <cell r="C1975" t="str">
            <v>让</v>
          </cell>
          <cell r="D1975" t="str">
            <v>rang</v>
          </cell>
          <cell r="E1975">
            <v>4</v>
          </cell>
        </row>
        <row r="1976">
          <cell r="B1976" t="str">
            <v>rou肉4</v>
          </cell>
          <cell r="C1976" t="str">
            <v>肉</v>
          </cell>
          <cell r="D1976" t="str">
            <v>rou</v>
          </cell>
          <cell r="E1976">
            <v>4</v>
          </cell>
        </row>
        <row r="1977">
          <cell r="B1977" t="str">
            <v>re热4</v>
          </cell>
          <cell r="C1977" t="str">
            <v>热</v>
          </cell>
          <cell r="D1977" t="str">
            <v>re</v>
          </cell>
          <cell r="E1977">
            <v>4</v>
          </cell>
        </row>
        <row r="1978">
          <cell r="B1978" t="str">
            <v>ren认4</v>
          </cell>
          <cell r="C1978" t="str">
            <v>认</v>
          </cell>
          <cell r="D1978" t="str">
            <v>ren</v>
          </cell>
          <cell r="E1978">
            <v>4</v>
          </cell>
        </row>
        <row r="1979">
          <cell r="B1979" t="str">
            <v>ren任4</v>
          </cell>
          <cell r="C1979" t="str">
            <v>任</v>
          </cell>
          <cell r="D1979" t="str">
            <v>ren</v>
          </cell>
          <cell r="E1979">
            <v>4</v>
          </cell>
        </row>
        <row r="1980">
          <cell r="B1980" t="str">
            <v>ren饪4</v>
          </cell>
          <cell r="C1980" t="str">
            <v>饪</v>
          </cell>
          <cell r="D1980" t="str">
            <v>ren</v>
          </cell>
          <cell r="E1980">
            <v>4</v>
          </cell>
        </row>
        <row r="1981">
          <cell r="B1981" t="str">
            <v>ri日4</v>
          </cell>
          <cell r="C1981" t="str">
            <v>日</v>
          </cell>
          <cell r="D1981" t="str">
            <v>ri</v>
          </cell>
          <cell r="E1981">
            <v>4</v>
          </cell>
        </row>
        <row r="1982">
          <cell r="B1982" t="str">
            <v>ru入4</v>
          </cell>
          <cell r="C1982" t="str">
            <v>入</v>
          </cell>
          <cell r="D1982" t="str">
            <v>ru</v>
          </cell>
          <cell r="E1982">
            <v>4</v>
          </cell>
        </row>
        <row r="1983">
          <cell r="B1983" t="str">
            <v>ruo弱4</v>
          </cell>
          <cell r="C1983" t="str">
            <v>弱</v>
          </cell>
          <cell r="D1983" t="str">
            <v>ruo</v>
          </cell>
          <cell r="E1983">
            <v>4</v>
          </cell>
        </row>
        <row r="1984">
          <cell r="B1984" t="str">
            <v>za扎1</v>
          </cell>
          <cell r="C1984" t="str">
            <v>扎</v>
          </cell>
          <cell r="D1984" t="str">
            <v>za</v>
          </cell>
          <cell r="E1984">
            <v>1</v>
          </cell>
        </row>
        <row r="1985">
          <cell r="B1985" t="str">
            <v>zai灾1</v>
          </cell>
          <cell r="C1985" t="str">
            <v>灾</v>
          </cell>
          <cell r="D1985" t="str">
            <v>zai</v>
          </cell>
          <cell r="E1985">
            <v>1</v>
          </cell>
        </row>
        <row r="1986">
          <cell r="B1986" t="str">
            <v>zai栽1</v>
          </cell>
          <cell r="C1986" t="str">
            <v>栽</v>
          </cell>
          <cell r="D1986" t="str">
            <v>zai</v>
          </cell>
          <cell r="E1986">
            <v>1</v>
          </cell>
        </row>
        <row r="1987">
          <cell r="B1987" t="str">
            <v>zao糟1</v>
          </cell>
          <cell r="C1987" t="str">
            <v>糟</v>
          </cell>
          <cell r="D1987" t="str">
            <v>zao</v>
          </cell>
          <cell r="E1987">
            <v>1</v>
          </cell>
        </row>
        <row r="1988">
          <cell r="B1988" t="str">
            <v>zang脏1</v>
          </cell>
          <cell r="C1988" t="str">
            <v>脏</v>
          </cell>
          <cell r="D1988" t="str">
            <v>zang</v>
          </cell>
          <cell r="E1988">
            <v>1</v>
          </cell>
        </row>
        <row r="1989">
          <cell r="B1989" t="str">
            <v>zong宗1</v>
          </cell>
          <cell r="C1989" t="str">
            <v>宗</v>
          </cell>
          <cell r="D1989" t="str">
            <v>zong</v>
          </cell>
          <cell r="E1989">
            <v>1</v>
          </cell>
        </row>
        <row r="1990">
          <cell r="B1990" t="str">
            <v>zeng增1</v>
          </cell>
          <cell r="C1990" t="str">
            <v>增</v>
          </cell>
          <cell r="D1990" t="str">
            <v>zeng</v>
          </cell>
          <cell r="E1990">
            <v>1</v>
          </cell>
        </row>
        <row r="1991">
          <cell r="B1991" t="str">
            <v>zi资1</v>
          </cell>
          <cell r="C1991" t="str">
            <v>资</v>
          </cell>
          <cell r="D1991" t="str">
            <v>zi</v>
          </cell>
          <cell r="E1991">
            <v>1</v>
          </cell>
        </row>
        <row r="1992">
          <cell r="B1992" t="str">
            <v>zi姿1</v>
          </cell>
          <cell r="C1992" t="str">
            <v>姿</v>
          </cell>
          <cell r="D1992" t="str">
            <v>zi</v>
          </cell>
          <cell r="E1992">
            <v>1</v>
          </cell>
        </row>
        <row r="1993">
          <cell r="B1993" t="str">
            <v>zu租1</v>
          </cell>
          <cell r="C1993" t="str">
            <v>租</v>
          </cell>
          <cell r="D1993" t="str">
            <v>zu</v>
          </cell>
          <cell r="E1993">
            <v>1</v>
          </cell>
        </row>
        <row r="1994">
          <cell r="B1994" t="str">
            <v>zun尊1</v>
          </cell>
          <cell r="C1994" t="str">
            <v>尊</v>
          </cell>
          <cell r="D1994" t="str">
            <v>zun</v>
          </cell>
          <cell r="E1994">
            <v>1</v>
          </cell>
        </row>
        <row r="1995">
          <cell r="B1995" t="str">
            <v>zun遵1</v>
          </cell>
          <cell r="C1995" t="str">
            <v>遵</v>
          </cell>
          <cell r="D1995" t="str">
            <v>zun</v>
          </cell>
          <cell r="E1995">
            <v>1</v>
          </cell>
        </row>
        <row r="1996">
          <cell r="B1996" t="str">
            <v>za杂2</v>
          </cell>
          <cell r="C1996" t="str">
            <v>杂</v>
          </cell>
          <cell r="D1996" t="str">
            <v>za</v>
          </cell>
          <cell r="E1996">
            <v>2</v>
          </cell>
        </row>
        <row r="1997">
          <cell r="B1997" t="str">
            <v>zan咱2</v>
          </cell>
          <cell r="C1997" t="str">
            <v>咱</v>
          </cell>
          <cell r="D1997" t="str">
            <v>zan</v>
          </cell>
          <cell r="E1997">
            <v>2</v>
          </cell>
        </row>
        <row r="1998">
          <cell r="B1998" t="str">
            <v>ze责2</v>
          </cell>
          <cell r="C1998" t="str">
            <v>责</v>
          </cell>
          <cell r="D1998" t="str">
            <v>ze</v>
          </cell>
          <cell r="E1998">
            <v>2</v>
          </cell>
        </row>
        <row r="1999">
          <cell r="B1999" t="str">
            <v>ze则2</v>
          </cell>
          <cell r="C1999" t="str">
            <v>则</v>
          </cell>
          <cell r="D1999" t="str">
            <v>ze</v>
          </cell>
          <cell r="E1999">
            <v>2</v>
          </cell>
        </row>
        <row r="2000">
          <cell r="B2000" t="str">
            <v>ze择2</v>
          </cell>
          <cell r="C2000" t="str">
            <v>择</v>
          </cell>
          <cell r="D2000" t="str">
            <v>ze</v>
          </cell>
          <cell r="E2000">
            <v>2</v>
          </cell>
        </row>
        <row r="2001">
          <cell r="B2001" t="str">
            <v>zei贼2</v>
          </cell>
          <cell r="C2001" t="str">
            <v>贼</v>
          </cell>
          <cell r="D2001" t="str">
            <v>zei</v>
          </cell>
          <cell r="E2001">
            <v>2</v>
          </cell>
        </row>
        <row r="2002">
          <cell r="B2002" t="str">
            <v>zu族2</v>
          </cell>
          <cell r="C2002" t="str">
            <v>族</v>
          </cell>
          <cell r="D2002" t="str">
            <v>zu</v>
          </cell>
          <cell r="E2002">
            <v>2</v>
          </cell>
        </row>
        <row r="2003">
          <cell r="B2003" t="str">
            <v>zu足2</v>
          </cell>
          <cell r="C2003" t="str">
            <v>足</v>
          </cell>
          <cell r="D2003" t="str">
            <v>zu</v>
          </cell>
          <cell r="E2003">
            <v>2</v>
          </cell>
        </row>
        <row r="2004">
          <cell r="B2004" t="str">
            <v>zuo昨2</v>
          </cell>
          <cell r="C2004" t="str">
            <v>昨</v>
          </cell>
          <cell r="D2004" t="str">
            <v>zuo</v>
          </cell>
          <cell r="E2004">
            <v>2</v>
          </cell>
        </row>
        <row r="2005">
          <cell r="B2005" t="str">
            <v>zao早3</v>
          </cell>
          <cell r="C2005" t="str">
            <v>早</v>
          </cell>
          <cell r="D2005" t="str">
            <v>zao</v>
          </cell>
          <cell r="E2005">
            <v>3</v>
          </cell>
        </row>
        <row r="2006">
          <cell r="B2006" t="str">
            <v>zao澡3</v>
          </cell>
          <cell r="C2006" t="str">
            <v>澡</v>
          </cell>
          <cell r="D2006" t="str">
            <v>zao</v>
          </cell>
          <cell r="E2006">
            <v>3</v>
          </cell>
        </row>
        <row r="2007">
          <cell r="B2007" t="str">
            <v>zou走3</v>
          </cell>
          <cell r="C2007" t="str">
            <v>走</v>
          </cell>
          <cell r="D2007" t="str">
            <v>zou</v>
          </cell>
          <cell r="E2007">
            <v>3</v>
          </cell>
        </row>
        <row r="2008">
          <cell r="B2008" t="str">
            <v>zong总3</v>
          </cell>
          <cell r="C2008" t="str">
            <v>总</v>
          </cell>
          <cell r="D2008" t="str">
            <v>zong</v>
          </cell>
          <cell r="E2008">
            <v>3</v>
          </cell>
        </row>
        <row r="2009">
          <cell r="B2009" t="str">
            <v>zen怎3</v>
          </cell>
          <cell r="C2009" t="str">
            <v>怎</v>
          </cell>
          <cell r="D2009" t="str">
            <v>zen</v>
          </cell>
          <cell r="E2009">
            <v>3</v>
          </cell>
        </row>
        <row r="2010">
          <cell r="B2010" t="str">
            <v>zi仔3</v>
          </cell>
          <cell r="C2010" t="str">
            <v>仔</v>
          </cell>
          <cell r="D2010" t="str">
            <v>zi</v>
          </cell>
          <cell r="E2010">
            <v>3</v>
          </cell>
        </row>
        <row r="2011">
          <cell r="B2011" t="str">
            <v>zi紫3</v>
          </cell>
          <cell r="C2011" t="str">
            <v>紫</v>
          </cell>
          <cell r="D2011" t="str">
            <v>zi</v>
          </cell>
          <cell r="E2011">
            <v>3</v>
          </cell>
        </row>
        <row r="2012">
          <cell r="B2012" t="str">
            <v>zi子3</v>
          </cell>
          <cell r="C2012" t="str">
            <v>子</v>
          </cell>
          <cell r="D2012" t="str">
            <v>zi</v>
          </cell>
          <cell r="E2012">
            <v>3</v>
          </cell>
        </row>
        <row r="2013">
          <cell r="B2013" t="str">
            <v>zu祖3</v>
          </cell>
          <cell r="C2013" t="str">
            <v>祖</v>
          </cell>
          <cell r="D2013" t="str">
            <v>zu</v>
          </cell>
          <cell r="E2013">
            <v>3</v>
          </cell>
        </row>
        <row r="2014">
          <cell r="B2014" t="str">
            <v>zu组3</v>
          </cell>
          <cell r="C2014" t="str">
            <v>组</v>
          </cell>
          <cell r="D2014" t="str">
            <v>zu</v>
          </cell>
          <cell r="E2014">
            <v>3</v>
          </cell>
        </row>
        <row r="2015">
          <cell r="B2015" t="str">
            <v>zu阻3</v>
          </cell>
          <cell r="C2015" t="str">
            <v>阻</v>
          </cell>
          <cell r="D2015" t="str">
            <v>zu</v>
          </cell>
          <cell r="E2015">
            <v>3</v>
          </cell>
        </row>
        <row r="2016">
          <cell r="B2016" t="str">
            <v>zuo佐3</v>
          </cell>
          <cell r="C2016" t="str">
            <v>佐</v>
          </cell>
          <cell r="D2016" t="str">
            <v>zuo</v>
          </cell>
          <cell r="E2016">
            <v>3</v>
          </cell>
        </row>
        <row r="2017">
          <cell r="B2017" t="str">
            <v>zuo左3</v>
          </cell>
          <cell r="C2017" t="str">
            <v>左</v>
          </cell>
          <cell r="D2017" t="str">
            <v>zuo</v>
          </cell>
          <cell r="E2017">
            <v>3</v>
          </cell>
        </row>
        <row r="2018">
          <cell r="B2018" t="str">
            <v>zui嘴3</v>
          </cell>
          <cell r="C2018" t="str">
            <v>嘴</v>
          </cell>
          <cell r="D2018" t="str">
            <v>zui</v>
          </cell>
          <cell r="E2018">
            <v>3</v>
          </cell>
        </row>
        <row r="2019">
          <cell r="B2019" t="str">
            <v>zai在4</v>
          </cell>
          <cell r="C2019" t="str">
            <v>在</v>
          </cell>
          <cell r="D2019" t="str">
            <v>zai</v>
          </cell>
          <cell r="E2019">
            <v>4</v>
          </cell>
        </row>
        <row r="2020">
          <cell r="B2020" t="str">
            <v>zai再4</v>
          </cell>
          <cell r="C2020" t="str">
            <v>再</v>
          </cell>
          <cell r="D2020" t="str">
            <v>zai</v>
          </cell>
          <cell r="E2020">
            <v>4</v>
          </cell>
        </row>
        <row r="2021">
          <cell r="B2021" t="str">
            <v>zai载4</v>
          </cell>
          <cell r="C2021" t="str">
            <v>载</v>
          </cell>
          <cell r="D2021" t="str">
            <v>zai</v>
          </cell>
          <cell r="E2021">
            <v>4</v>
          </cell>
        </row>
        <row r="2022">
          <cell r="B2022" t="str">
            <v>zan暂4</v>
          </cell>
          <cell r="C2022" t="str">
            <v>暂</v>
          </cell>
          <cell r="D2022" t="str">
            <v>zan</v>
          </cell>
          <cell r="E2022">
            <v>4</v>
          </cell>
        </row>
        <row r="2023">
          <cell r="B2023" t="str">
            <v>zan赞4</v>
          </cell>
          <cell r="C2023" t="str">
            <v>赞</v>
          </cell>
          <cell r="D2023" t="str">
            <v>zan</v>
          </cell>
          <cell r="E2023">
            <v>4</v>
          </cell>
        </row>
        <row r="2024">
          <cell r="B2024" t="str">
            <v>zao皂4</v>
          </cell>
          <cell r="C2024" t="str">
            <v>皂</v>
          </cell>
          <cell r="D2024" t="str">
            <v>zao</v>
          </cell>
          <cell r="E2024">
            <v>4</v>
          </cell>
        </row>
        <row r="2025">
          <cell r="B2025" t="str">
            <v>zao造4</v>
          </cell>
          <cell r="C2025" t="str">
            <v>造</v>
          </cell>
          <cell r="D2025" t="str">
            <v>zao</v>
          </cell>
          <cell r="E2025">
            <v>4</v>
          </cell>
        </row>
        <row r="2026">
          <cell r="B2026" t="str">
            <v>zao燥4</v>
          </cell>
          <cell r="C2026" t="str">
            <v>燥</v>
          </cell>
          <cell r="D2026" t="str">
            <v>zao</v>
          </cell>
          <cell r="E2026">
            <v>4</v>
          </cell>
        </row>
        <row r="2027">
          <cell r="B2027" t="str">
            <v>zao噪4</v>
          </cell>
          <cell r="C2027" t="str">
            <v>噪</v>
          </cell>
          <cell r="D2027" t="str">
            <v>zao</v>
          </cell>
          <cell r="E2027">
            <v>4</v>
          </cell>
        </row>
        <row r="2028">
          <cell r="B2028" t="str">
            <v>zang藏4</v>
          </cell>
          <cell r="C2028" t="str">
            <v>藏</v>
          </cell>
          <cell r="D2028" t="str">
            <v>zang</v>
          </cell>
          <cell r="E2028">
            <v>4</v>
          </cell>
        </row>
        <row r="2029">
          <cell r="B2029" t="str">
            <v>zang葬4</v>
          </cell>
          <cell r="C2029" t="str">
            <v>葬</v>
          </cell>
          <cell r="D2029" t="str">
            <v>zang</v>
          </cell>
          <cell r="E2029">
            <v>4</v>
          </cell>
        </row>
        <row r="2030">
          <cell r="B2030" t="str">
            <v>zang脏4</v>
          </cell>
          <cell r="C2030" t="str">
            <v>脏</v>
          </cell>
          <cell r="D2030" t="str">
            <v>zang</v>
          </cell>
          <cell r="E2030">
            <v>4</v>
          </cell>
        </row>
        <row r="2031">
          <cell r="B2031" t="str">
            <v>zou揍4</v>
          </cell>
          <cell r="C2031" t="str">
            <v>揍</v>
          </cell>
          <cell r="D2031" t="str">
            <v>zou</v>
          </cell>
          <cell r="E2031">
            <v>4</v>
          </cell>
        </row>
        <row r="2032">
          <cell r="B2032" t="str">
            <v>zou奏4</v>
          </cell>
          <cell r="C2032" t="str">
            <v>奏</v>
          </cell>
          <cell r="D2032" t="str">
            <v>zou</v>
          </cell>
          <cell r="E2032">
            <v>4</v>
          </cell>
        </row>
        <row r="2033">
          <cell r="B2033" t="str">
            <v>zeng赠4</v>
          </cell>
          <cell r="C2033" t="str">
            <v>赠</v>
          </cell>
          <cell r="D2033" t="str">
            <v>zeng</v>
          </cell>
          <cell r="E2033">
            <v>4</v>
          </cell>
        </row>
        <row r="2034">
          <cell r="B2034" t="str">
            <v>zi字4</v>
          </cell>
          <cell r="C2034" t="str">
            <v>字</v>
          </cell>
          <cell r="D2034" t="str">
            <v>zi</v>
          </cell>
          <cell r="E2034">
            <v>4</v>
          </cell>
        </row>
        <row r="2035">
          <cell r="B2035" t="str">
            <v>zi自4</v>
          </cell>
          <cell r="C2035" t="str">
            <v>自</v>
          </cell>
          <cell r="D2035" t="str">
            <v>zi</v>
          </cell>
          <cell r="E2035">
            <v>4</v>
          </cell>
        </row>
        <row r="2036">
          <cell r="B2036" t="str">
            <v>zuo坐4</v>
          </cell>
          <cell r="C2036" t="str">
            <v>坐</v>
          </cell>
          <cell r="D2036" t="str">
            <v>zuo</v>
          </cell>
          <cell r="E2036">
            <v>4</v>
          </cell>
        </row>
        <row r="2037">
          <cell r="B2037" t="str">
            <v>zuo座4</v>
          </cell>
          <cell r="C2037" t="str">
            <v>座</v>
          </cell>
          <cell r="D2037" t="str">
            <v>zuo</v>
          </cell>
          <cell r="E2037">
            <v>4</v>
          </cell>
        </row>
        <row r="2038">
          <cell r="B2038" t="str">
            <v>zuo作4</v>
          </cell>
          <cell r="C2038" t="str">
            <v>作</v>
          </cell>
          <cell r="D2038" t="str">
            <v>zuo</v>
          </cell>
          <cell r="E2038">
            <v>4</v>
          </cell>
        </row>
        <row r="2039">
          <cell r="B2039" t="str">
            <v>zuo做4</v>
          </cell>
          <cell r="C2039" t="str">
            <v>做</v>
          </cell>
          <cell r="D2039" t="str">
            <v>zuo</v>
          </cell>
          <cell r="E2039">
            <v>4</v>
          </cell>
        </row>
        <row r="2040">
          <cell r="B2040" t="str">
            <v>zuan钻4</v>
          </cell>
          <cell r="C2040" t="str">
            <v>钻</v>
          </cell>
          <cell r="D2040" t="str">
            <v>zuan</v>
          </cell>
          <cell r="E2040">
            <v>4</v>
          </cell>
        </row>
        <row r="2041">
          <cell r="B2041" t="str">
            <v>zui最4</v>
          </cell>
          <cell r="C2041" t="str">
            <v>最</v>
          </cell>
          <cell r="D2041" t="str">
            <v>zui</v>
          </cell>
          <cell r="E2041">
            <v>4</v>
          </cell>
        </row>
        <row r="2042">
          <cell r="B2042" t="str">
            <v>zui罪4</v>
          </cell>
          <cell r="C2042" t="str">
            <v>罪</v>
          </cell>
          <cell r="D2042" t="str">
            <v>zui</v>
          </cell>
          <cell r="E2042">
            <v>4</v>
          </cell>
        </row>
        <row r="2043">
          <cell r="B2043" t="str">
            <v>zui醉4</v>
          </cell>
          <cell r="C2043" t="str">
            <v>醉</v>
          </cell>
          <cell r="D2043" t="str">
            <v>zui</v>
          </cell>
          <cell r="E2043">
            <v>4</v>
          </cell>
        </row>
        <row r="2044">
          <cell r="B2044" t="str">
            <v>ca擦1</v>
          </cell>
          <cell r="C2044" t="str">
            <v>擦</v>
          </cell>
          <cell r="D2044" t="str">
            <v>ca</v>
          </cell>
          <cell r="E2044">
            <v>1</v>
          </cell>
        </row>
        <row r="2045">
          <cell r="B2045" t="str">
            <v>cai猜1</v>
          </cell>
          <cell r="C2045" t="str">
            <v>猜</v>
          </cell>
          <cell r="D2045" t="str">
            <v>cai</v>
          </cell>
          <cell r="E2045">
            <v>1</v>
          </cell>
        </row>
        <row r="2046">
          <cell r="B2046" t="str">
            <v>can餐1</v>
          </cell>
          <cell r="C2046" t="str">
            <v>餐</v>
          </cell>
          <cell r="D2046" t="str">
            <v>can</v>
          </cell>
          <cell r="E2046">
            <v>1</v>
          </cell>
        </row>
        <row r="2047">
          <cell r="B2047" t="str">
            <v>can参1</v>
          </cell>
          <cell r="C2047" t="str">
            <v>参</v>
          </cell>
          <cell r="D2047" t="str">
            <v>can</v>
          </cell>
          <cell r="E2047">
            <v>1</v>
          </cell>
        </row>
        <row r="2048">
          <cell r="B2048" t="str">
            <v>cao操1</v>
          </cell>
          <cell r="C2048" t="str">
            <v>操</v>
          </cell>
          <cell r="D2048" t="str">
            <v>cao</v>
          </cell>
          <cell r="E2048">
            <v>1</v>
          </cell>
        </row>
        <row r="2049">
          <cell r="B2049" t="str">
            <v>cang沧1</v>
          </cell>
          <cell r="C2049" t="str">
            <v>沧</v>
          </cell>
          <cell r="D2049" t="str">
            <v>cang</v>
          </cell>
          <cell r="E2049">
            <v>1</v>
          </cell>
        </row>
        <row r="2050">
          <cell r="B2050" t="str">
            <v>cang舱1</v>
          </cell>
          <cell r="C2050" t="str">
            <v>舱</v>
          </cell>
          <cell r="D2050" t="str">
            <v>cang</v>
          </cell>
          <cell r="E2050">
            <v>1</v>
          </cell>
        </row>
        <row r="2051">
          <cell r="B2051" t="str">
            <v>cang仓1</v>
          </cell>
          <cell r="C2051" t="str">
            <v>仓</v>
          </cell>
          <cell r="D2051" t="str">
            <v>cang</v>
          </cell>
          <cell r="E2051">
            <v>1</v>
          </cell>
        </row>
        <row r="2052">
          <cell r="B2052" t="str">
            <v>cong匆1</v>
          </cell>
          <cell r="C2052" t="str">
            <v>匆</v>
          </cell>
          <cell r="D2052" t="str">
            <v>cong</v>
          </cell>
          <cell r="E2052">
            <v>1</v>
          </cell>
        </row>
        <row r="2053">
          <cell r="B2053" t="str">
            <v>cong聪1</v>
          </cell>
          <cell r="C2053" t="str">
            <v>聪</v>
          </cell>
          <cell r="D2053" t="str">
            <v>cong</v>
          </cell>
          <cell r="E2053">
            <v>1</v>
          </cell>
        </row>
        <row r="2054">
          <cell r="B2054" t="str">
            <v>cong葱1</v>
          </cell>
          <cell r="C2054" t="str">
            <v>葱</v>
          </cell>
          <cell r="D2054" t="str">
            <v>cong</v>
          </cell>
          <cell r="E2054">
            <v>1</v>
          </cell>
        </row>
        <row r="2055">
          <cell r="B2055" t="str">
            <v>cu粗1</v>
          </cell>
          <cell r="C2055" t="str">
            <v>粗</v>
          </cell>
          <cell r="D2055" t="str">
            <v>cu</v>
          </cell>
          <cell r="E2055">
            <v>1</v>
          </cell>
        </row>
        <row r="2056">
          <cell r="B2056" t="str">
            <v>cui催1</v>
          </cell>
          <cell r="C2056" t="str">
            <v>催</v>
          </cell>
          <cell r="D2056" t="str">
            <v>cui</v>
          </cell>
          <cell r="E2056">
            <v>1</v>
          </cell>
        </row>
        <row r="2057">
          <cell r="B2057" t="str">
            <v>cun村1</v>
          </cell>
          <cell r="C2057" t="str">
            <v>村</v>
          </cell>
          <cell r="D2057" t="str">
            <v>cun</v>
          </cell>
          <cell r="E2057">
            <v>1</v>
          </cell>
        </row>
        <row r="2058">
          <cell r="B2058" t="str">
            <v>cai裁2</v>
          </cell>
          <cell r="C2058" t="str">
            <v>裁</v>
          </cell>
          <cell r="D2058" t="str">
            <v>cai</v>
          </cell>
          <cell r="E2058">
            <v>2</v>
          </cell>
        </row>
        <row r="2059">
          <cell r="B2059" t="str">
            <v>cai财2</v>
          </cell>
          <cell r="C2059" t="str">
            <v>财</v>
          </cell>
          <cell r="D2059" t="str">
            <v>cai</v>
          </cell>
          <cell r="E2059">
            <v>2</v>
          </cell>
        </row>
        <row r="2060">
          <cell r="B2060" t="str">
            <v>cai材2</v>
          </cell>
          <cell r="C2060" t="str">
            <v>材</v>
          </cell>
          <cell r="D2060" t="str">
            <v>cai</v>
          </cell>
          <cell r="E2060">
            <v>2</v>
          </cell>
        </row>
        <row r="2061">
          <cell r="B2061" t="str">
            <v>cai才2</v>
          </cell>
          <cell r="C2061" t="str">
            <v>才</v>
          </cell>
          <cell r="D2061" t="str">
            <v>cai</v>
          </cell>
          <cell r="E2061">
            <v>2</v>
          </cell>
        </row>
        <row r="2062">
          <cell r="B2062" t="str">
            <v>can惭2</v>
          </cell>
          <cell r="C2062" t="str">
            <v>惭</v>
          </cell>
          <cell r="D2062" t="str">
            <v>can</v>
          </cell>
          <cell r="E2062">
            <v>2</v>
          </cell>
        </row>
        <row r="2063">
          <cell r="B2063" t="str">
            <v>can残2</v>
          </cell>
          <cell r="C2063" t="str">
            <v>残</v>
          </cell>
          <cell r="D2063" t="str">
            <v>can</v>
          </cell>
          <cell r="E2063">
            <v>2</v>
          </cell>
        </row>
        <row r="2064">
          <cell r="B2064" t="str">
            <v>cao曹2</v>
          </cell>
          <cell r="C2064" t="str">
            <v>曹</v>
          </cell>
          <cell r="D2064" t="str">
            <v>cao</v>
          </cell>
          <cell r="E2064">
            <v>2</v>
          </cell>
        </row>
        <row r="2065">
          <cell r="B2065" t="str">
            <v>cao槽2</v>
          </cell>
          <cell r="C2065" t="str">
            <v>槽</v>
          </cell>
          <cell r="D2065" t="str">
            <v>cao</v>
          </cell>
          <cell r="E2065">
            <v>2</v>
          </cell>
        </row>
        <row r="2066">
          <cell r="B2066" t="str">
            <v>cang藏2</v>
          </cell>
          <cell r="C2066" t="str">
            <v>藏</v>
          </cell>
          <cell r="D2066" t="str">
            <v>cang</v>
          </cell>
          <cell r="E2066">
            <v>2</v>
          </cell>
        </row>
        <row r="2067">
          <cell r="B2067" t="str">
            <v>cong从2</v>
          </cell>
          <cell r="C2067" t="str">
            <v>从</v>
          </cell>
          <cell r="D2067" t="str">
            <v>cong</v>
          </cell>
          <cell r="E2067">
            <v>2</v>
          </cell>
        </row>
        <row r="2068">
          <cell r="B2068" t="str">
            <v>ceng曾2</v>
          </cell>
          <cell r="C2068" t="str">
            <v>曾</v>
          </cell>
          <cell r="D2068" t="str">
            <v>ceng</v>
          </cell>
          <cell r="E2068">
            <v>2</v>
          </cell>
        </row>
        <row r="2069">
          <cell r="B2069" t="str">
            <v>ceng层2</v>
          </cell>
          <cell r="C2069" t="str">
            <v>层</v>
          </cell>
          <cell r="D2069" t="str">
            <v>ceng</v>
          </cell>
          <cell r="E2069">
            <v>2</v>
          </cell>
        </row>
        <row r="2070">
          <cell r="B2070" t="str">
            <v>ci雌2</v>
          </cell>
          <cell r="C2070" t="str">
            <v>雌</v>
          </cell>
          <cell r="D2070" t="str">
            <v>ci</v>
          </cell>
          <cell r="E2070">
            <v>2</v>
          </cell>
        </row>
        <row r="2071">
          <cell r="B2071" t="str">
            <v>ci辞2</v>
          </cell>
          <cell r="C2071" t="str">
            <v>辞</v>
          </cell>
          <cell r="D2071" t="str">
            <v>ci</v>
          </cell>
          <cell r="E2071">
            <v>2</v>
          </cell>
        </row>
        <row r="2072">
          <cell r="B2072" t="str">
            <v>ci词2</v>
          </cell>
          <cell r="C2072" t="str">
            <v>词</v>
          </cell>
          <cell r="D2072" t="str">
            <v>ci</v>
          </cell>
          <cell r="E2072">
            <v>2</v>
          </cell>
        </row>
        <row r="2073">
          <cell r="B2073" t="str">
            <v>ci磁2</v>
          </cell>
          <cell r="C2073" t="str">
            <v>磁</v>
          </cell>
          <cell r="D2073" t="str">
            <v>ci</v>
          </cell>
          <cell r="E2073">
            <v>2</v>
          </cell>
        </row>
        <row r="2074">
          <cell r="B2074" t="str">
            <v>cun存2</v>
          </cell>
          <cell r="C2074" t="str">
            <v>存</v>
          </cell>
          <cell r="D2074" t="str">
            <v>cun</v>
          </cell>
          <cell r="E2074">
            <v>2</v>
          </cell>
        </row>
        <row r="2075">
          <cell r="B2075" t="str">
            <v>cai踩3</v>
          </cell>
          <cell r="C2075" t="str">
            <v>踩</v>
          </cell>
          <cell r="D2075" t="str">
            <v>cai</v>
          </cell>
          <cell r="E2075">
            <v>3</v>
          </cell>
        </row>
        <row r="2076">
          <cell r="B2076" t="str">
            <v>cai睬3</v>
          </cell>
          <cell r="C2076" t="str">
            <v>睬</v>
          </cell>
          <cell r="D2076" t="str">
            <v>cai</v>
          </cell>
          <cell r="E2076">
            <v>3</v>
          </cell>
        </row>
        <row r="2077">
          <cell r="B2077" t="str">
            <v>cai采3</v>
          </cell>
          <cell r="C2077" t="str">
            <v>采</v>
          </cell>
          <cell r="D2077" t="str">
            <v>cai</v>
          </cell>
          <cell r="E2077">
            <v>3</v>
          </cell>
        </row>
        <row r="2078">
          <cell r="B2078" t="str">
            <v>cai彩3</v>
          </cell>
          <cell r="C2078" t="str">
            <v>彩</v>
          </cell>
          <cell r="D2078" t="str">
            <v>cai</v>
          </cell>
          <cell r="E2078">
            <v>3</v>
          </cell>
        </row>
        <row r="2079">
          <cell r="B2079" t="str">
            <v>can惨3</v>
          </cell>
          <cell r="C2079" t="str">
            <v>惨</v>
          </cell>
          <cell r="D2079" t="str">
            <v>can</v>
          </cell>
          <cell r="E2079">
            <v>3</v>
          </cell>
        </row>
        <row r="2080">
          <cell r="B2080" t="str">
            <v>cao草3</v>
          </cell>
          <cell r="C2080" t="str">
            <v>草</v>
          </cell>
          <cell r="D2080" t="str">
            <v>cao</v>
          </cell>
          <cell r="E2080">
            <v>3</v>
          </cell>
        </row>
        <row r="2081">
          <cell r="B2081" t="str">
            <v>ci此3</v>
          </cell>
          <cell r="C2081" t="str">
            <v>此</v>
          </cell>
          <cell r="D2081" t="str">
            <v>ci</v>
          </cell>
          <cell r="E2081">
            <v>3</v>
          </cell>
        </row>
        <row r="2082">
          <cell r="B2082" t="str">
            <v>cai菜4</v>
          </cell>
          <cell r="C2082" t="str">
            <v>菜</v>
          </cell>
          <cell r="D2082" t="str">
            <v>cai</v>
          </cell>
          <cell r="E2082">
            <v>4</v>
          </cell>
        </row>
        <row r="2083">
          <cell r="B2083" t="str">
            <v>can灿4</v>
          </cell>
          <cell r="C2083" t="str">
            <v>灿</v>
          </cell>
          <cell r="D2083" t="str">
            <v>can</v>
          </cell>
          <cell r="E2083">
            <v>4</v>
          </cell>
        </row>
        <row r="2084">
          <cell r="B2084" t="str">
            <v>cou凑4</v>
          </cell>
          <cell r="C2084" t="str">
            <v>凑</v>
          </cell>
          <cell r="D2084" t="str">
            <v>cou</v>
          </cell>
          <cell r="E2084">
            <v>4</v>
          </cell>
        </row>
        <row r="2085">
          <cell r="B2085" t="str">
            <v>ce册4</v>
          </cell>
          <cell r="C2085" t="str">
            <v>册</v>
          </cell>
          <cell r="D2085" t="str">
            <v>ce</v>
          </cell>
          <cell r="E2085">
            <v>4</v>
          </cell>
        </row>
        <row r="2086">
          <cell r="B2086" t="str">
            <v>ce策4</v>
          </cell>
          <cell r="C2086" t="str">
            <v>策</v>
          </cell>
          <cell r="D2086" t="str">
            <v>ce</v>
          </cell>
          <cell r="E2086">
            <v>4</v>
          </cell>
        </row>
        <row r="2087">
          <cell r="B2087" t="str">
            <v>ce厕4</v>
          </cell>
          <cell r="C2087" t="str">
            <v>厕</v>
          </cell>
          <cell r="D2087" t="str">
            <v>ce</v>
          </cell>
          <cell r="E2087">
            <v>4</v>
          </cell>
        </row>
        <row r="2088">
          <cell r="B2088" t="str">
            <v>ce测4</v>
          </cell>
          <cell r="C2088" t="str">
            <v>测</v>
          </cell>
          <cell r="D2088" t="str">
            <v>ce</v>
          </cell>
          <cell r="E2088">
            <v>4</v>
          </cell>
        </row>
        <row r="2089">
          <cell r="B2089" t="str">
            <v>ci次4</v>
          </cell>
          <cell r="C2089" t="str">
            <v>次</v>
          </cell>
          <cell r="D2089" t="str">
            <v>ci</v>
          </cell>
          <cell r="E2089">
            <v>4</v>
          </cell>
        </row>
        <row r="2090">
          <cell r="B2090" t="str">
            <v>ci刺4</v>
          </cell>
          <cell r="C2090" t="str">
            <v>刺</v>
          </cell>
          <cell r="D2090" t="str">
            <v>ci</v>
          </cell>
          <cell r="E2090">
            <v>4</v>
          </cell>
        </row>
        <row r="2091">
          <cell r="B2091" t="str">
            <v>cu醋4</v>
          </cell>
          <cell r="C2091" t="str">
            <v>醋</v>
          </cell>
          <cell r="D2091" t="str">
            <v>cu</v>
          </cell>
          <cell r="E2091">
            <v>4</v>
          </cell>
        </row>
        <row r="2092">
          <cell r="B2092" t="str">
            <v>cu促4</v>
          </cell>
          <cell r="C2092" t="str">
            <v>促</v>
          </cell>
          <cell r="D2092" t="str">
            <v>cu</v>
          </cell>
          <cell r="E2092">
            <v>4</v>
          </cell>
        </row>
        <row r="2093">
          <cell r="B2093" t="str">
            <v>cuo错4</v>
          </cell>
          <cell r="C2093" t="str">
            <v>错</v>
          </cell>
          <cell r="D2093" t="str">
            <v>cuo</v>
          </cell>
          <cell r="E2093">
            <v>4</v>
          </cell>
        </row>
        <row r="2094">
          <cell r="B2094" t="str">
            <v>cui脆4</v>
          </cell>
          <cell r="C2094" t="str">
            <v>脆</v>
          </cell>
          <cell r="D2094" t="str">
            <v>cui</v>
          </cell>
          <cell r="E2094">
            <v>4</v>
          </cell>
        </row>
        <row r="2095">
          <cell r="B2095" t="str">
            <v>cui悴4</v>
          </cell>
          <cell r="C2095" t="str">
            <v>悴</v>
          </cell>
          <cell r="D2095" t="str">
            <v>cui</v>
          </cell>
          <cell r="E2095">
            <v>4</v>
          </cell>
        </row>
        <row r="2096">
          <cell r="B2096" t="str">
            <v>cun寸4</v>
          </cell>
          <cell r="C2096" t="str">
            <v>寸</v>
          </cell>
          <cell r="D2096" t="str">
            <v>cun</v>
          </cell>
          <cell r="E2096">
            <v>4</v>
          </cell>
        </row>
        <row r="2097">
          <cell r="B2097" t="str">
            <v>sa撒1</v>
          </cell>
          <cell r="C2097" t="str">
            <v>撒</v>
          </cell>
          <cell r="D2097" t="str">
            <v>sa</v>
          </cell>
          <cell r="E2097">
            <v>1</v>
          </cell>
        </row>
        <row r="2098">
          <cell r="B2098" t="str">
            <v>sai塞1</v>
          </cell>
          <cell r="C2098" t="str">
            <v>塞</v>
          </cell>
          <cell r="D2098" t="str">
            <v>sai</v>
          </cell>
          <cell r="E2098">
            <v>1</v>
          </cell>
        </row>
        <row r="2099">
          <cell r="B2099" t="str">
            <v>san三1</v>
          </cell>
          <cell r="C2099" t="str">
            <v>三</v>
          </cell>
          <cell r="D2099" t="str">
            <v>san</v>
          </cell>
          <cell r="E2099">
            <v>1</v>
          </cell>
        </row>
        <row r="2100">
          <cell r="B2100" t="str">
            <v>sao搔1</v>
          </cell>
          <cell r="C2100" t="str">
            <v>搔</v>
          </cell>
          <cell r="D2100" t="str">
            <v>sao</v>
          </cell>
          <cell r="E2100">
            <v>1</v>
          </cell>
        </row>
        <row r="2101">
          <cell r="B2101" t="str">
            <v>sao骚1</v>
          </cell>
          <cell r="C2101" t="str">
            <v>骚</v>
          </cell>
          <cell r="D2101" t="str">
            <v>sao</v>
          </cell>
          <cell r="E2101">
            <v>1</v>
          </cell>
        </row>
        <row r="2102">
          <cell r="B2102" t="str">
            <v>sang桑1</v>
          </cell>
          <cell r="C2102" t="str">
            <v>桑</v>
          </cell>
          <cell r="D2102" t="str">
            <v>sang</v>
          </cell>
          <cell r="E2102">
            <v>1</v>
          </cell>
        </row>
        <row r="2103">
          <cell r="B2103" t="str">
            <v>song松1</v>
          </cell>
          <cell r="C2103" t="str">
            <v>松</v>
          </cell>
          <cell r="D2103" t="str">
            <v>song</v>
          </cell>
          <cell r="E2103">
            <v>1</v>
          </cell>
        </row>
        <row r="2104">
          <cell r="B2104" t="str">
            <v>sen森1</v>
          </cell>
          <cell r="C2104" t="str">
            <v>森</v>
          </cell>
          <cell r="D2104" t="str">
            <v>sen</v>
          </cell>
          <cell r="E2104">
            <v>1</v>
          </cell>
        </row>
        <row r="2105">
          <cell r="B2105" t="str">
            <v>si丝1</v>
          </cell>
          <cell r="C2105" t="str">
            <v>丝</v>
          </cell>
          <cell r="D2105" t="str">
            <v>si</v>
          </cell>
          <cell r="E2105">
            <v>1</v>
          </cell>
        </row>
        <row r="2106">
          <cell r="B2106" t="str">
            <v>si司1</v>
          </cell>
          <cell r="C2106" t="str">
            <v>司</v>
          </cell>
          <cell r="D2106" t="str">
            <v>si</v>
          </cell>
          <cell r="E2106">
            <v>1</v>
          </cell>
        </row>
        <row r="2107">
          <cell r="B2107" t="str">
            <v>si私1</v>
          </cell>
          <cell r="C2107" t="str">
            <v>私</v>
          </cell>
          <cell r="D2107" t="str">
            <v>si</v>
          </cell>
          <cell r="E2107">
            <v>1</v>
          </cell>
        </row>
        <row r="2108">
          <cell r="B2108" t="str">
            <v>si思1</v>
          </cell>
          <cell r="C2108" t="str">
            <v>思</v>
          </cell>
          <cell r="D2108" t="str">
            <v>si</v>
          </cell>
          <cell r="E2108">
            <v>1</v>
          </cell>
        </row>
        <row r="2109">
          <cell r="B2109" t="str">
            <v>su苏1</v>
          </cell>
          <cell r="C2109" t="str">
            <v>苏</v>
          </cell>
          <cell r="D2109" t="str">
            <v>su</v>
          </cell>
          <cell r="E2109">
            <v>1</v>
          </cell>
        </row>
        <row r="2110">
          <cell r="B2110" t="str">
            <v>su酥1</v>
          </cell>
          <cell r="C2110" t="str">
            <v>酥</v>
          </cell>
          <cell r="D2110" t="str">
            <v>su</v>
          </cell>
          <cell r="E2110">
            <v>1</v>
          </cell>
        </row>
        <row r="2111">
          <cell r="B2111" t="str">
            <v>suo缩1</v>
          </cell>
          <cell r="C2111" t="str">
            <v>缩</v>
          </cell>
          <cell r="D2111" t="str">
            <v>suo</v>
          </cell>
          <cell r="E2111">
            <v>1</v>
          </cell>
        </row>
        <row r="2112">
          <cell r="B2112" t="str">
            <v>suan酸1</v>
          </cell>
          <cell r="C2112" t="str">
            <v>酸</v>
          </cell>
          <cell r="D2112" t="str">
            <v>suan</v>
          </cell>
          <cell r="E2112">
            <v>1</v>
          </cell>
        </row>
        <row r="2113">
          <cell r="B2113" t="str">
            <v>sui尿1</v>
          </cell>
          <cell r="C2113" t="str">
            <v>尿</v>
          </cell>
          <cell r="D2113" t="str">
            <v>sui</v>
          </cell>
          <cell r="E2113">
            <v>1</v>
          </cell>
        </row>
        <row r="2114">
          <cell r="B2114" t="str">
            <v>sui虽1</v>
          </cell>
          <cell r="C2114" t="str">
            <v>虽</v>
          </cell>
          <cell r="D2114" t="str">
            <v>sui</v>
          </cell>
          <cell r="E2114">
            <v>1</v>
          </cell>
        </row>
        <row r="2115">
          <cell r="B2115" t="str">
            <v>sun孙1</v>
          </cell>
          <cell r="C2115" t="str">
            <v>孙</v>
          </cell>
          <cell r="D2115" t="str">
            <v>sun</v>
          </cell>
          <cell r="E2115">
            <v>1</v>
          </cell>
        </row>
        <row r="2116">
          <cell r="B2116" t="str">
            <v>su俗2</v>
          </cell>
          <cell r="C2116" t="str">
            <v>俗</v>
          </cell>
          <cell r="D2116" t="str">
            <v>su</v>
          </cell>
          <cell r="E2116">
            <v>2</v>
          </cell>
        </row>
        <row r="2117">
          <cell r="B2117" t="str">
            <v>sui随2</v>
          </cell>
          <cell r="C2117" t="str">
            <v>随</v>
          </cell>
          <cell r="D2117" t="str">
            <v>sui</v>
          </cell>
          <cell r="E2117">
            <v>2</v>
          </cell>
        </row>
        <row r="2118">
          <cell r="B2118" t="str">
            <v>sa洒3</v>
          </cell>
          <cell r="C2118" t="str">
            <v>洒</v>
          </cell>
          <cell r="D2118" t="str">
            <v>sa</v>
          </cell>
          <cell r="E2118">
            <v>3</v>
          </cell>
        </row>
        <row r="2119">
          <cell r="B2119" t="str">
            <v>san散3</v>
          </cell>
          <cell r="C2119" t="str">
            <v>散</v>
          </cell>
          <cell r="D2119" t="str">
            <v>san</v>
          </cell>
          <cell r="E2119">
            <v>3</v>
          </cell>
        </row>
        <row r="2120">
          <cell r="B2120" t="str">
            <v>san伞3</v>
          </cell>
          <cell r="C2120" t="str">
            <v>伞</v>
          </cell>
          <cell r="D2120" t="str">
            <v>san</v>
          </cell>
          <cell r="E2120">
            <v>3</v>
          </cell>
        </row>
        <row r="2121">
          <cell r="B2121" t="str">
            <v>sao嫂3</v>
          </cell>
          <cell r="C2121" t="str">
            <v>嫂</v>
          </cell>
          <cell r="D2121" t="str">
            <v>sao</v>
          </cell>
          <cell r="E2121">
            <v>3</v>
          </cell>
        </row>
        <row r="2122">
          <cell r="B2122" t="str">
            <v>sao扫3</v>
          </cell>
          <cell r="C2122" t="str">
            <v>扫</v>
          </cell>
          <cell r="D2122" t="str">
            <v>sao</v>
          </cell>
          <cell r="E2122">
            <v>3</v>
          </cell>
        </row>
        <row r="2123">
          <cell r="B2123" t="str">
            <v>sang嗓3</v>
          </cell>
          <cell r="C2123" t="str">
            <v>嗓</v>
          </cell>
          <cell r="D2123" t="str">
            <v>sang</v>
          </cell>
          <cell r="E2123">
            <v>3</v>
          </cell>
        </row>
        <row r="2124">
          <cell r="B2124" t="str">
            <v>si死3</v>
          </cell>
          <cell r="C2124" t="str">
            <v>死</v>
          </cell>
          <cell r="D2124" t="str">
            <v>si</v>
          </cell>
          <cell r="E2124">
            <v>3</v>
          </cell>
        </row>
        <row r="2125">
          <cell r="B2125" t="str">
            <v>suo索3</v>
          </cell>
          <cell r="C2125" t="str">
            <v>索</v>
          </cell>
          <cell r="D2125" t="str">
            <v>suo</v>
          </cell>
          <cell r="E2125">
            <v>3</v>
          </cell>
        </row>
        <row r="2126">
          <cell r="B2126" t="str">
            <v>suo锁3</v>
          </cell>
          <cell r="C2126" t="str">
            <v>锁</v>
          </cell>
          <cell r="D2126" t="str">
            <v>suo</v>
          </cell>
          <cell r="E2126">
            <v>3</v>
          </cell>
        </row>
        <row r="2127">
          <cell r="B2127" t="str">
            <v>suo所3</v>
          </cell>
          <cell r="C2127" t="str">
            <v>所</v>
          </cell>
          <cell r="D2127" t="str">
            <v>suo</v>
          </cell>
          <cell r="E2127">
            <v>3</v>
          </cell>
        </row>
        <row r="2128">
          <cell r="B2128" t="str">
            <v>sun笋3</v>
          </cell>
          <cell r="C2128" t="str">
            <v>笋</v>
          </cell>
          <cell r="D2128" t="str">
            <v>sun</v>
          </cell>
          <cell r="E2128">
            <v>3</v>
          </cell>
        </row>
        <row r="2129">
          <cell r="B2129" t="str">
            <v>sun损3</v>
          </cell>
          <cell r="C2129" t="str">
            <v>损</v>
          </cell>
          <cell r="D2129" t="str">
            <v>sun</v>
          </cell>
          <cell r="E2129">
            <v>3</v>
          </cell>
        </row>
        <row r="2130">
          <cell r="B2130" t="str">
            <v>sai赛4</v>
          </cell>
          <cell r="C2130" t="str">
            <v>赛</v>
          </cell>
          <cell r="D2130" t="str">
            <v>sai</v>
          </cell>
          <cell r="E2130">
            <v>4</v>
          </cell>
        </row>
        <row r="2131">
          <cell r="B2131" t="str">
            <v>san散4</v>
          </cell>
          <cell r="C2131" t="str">
            <v>散</v>
          </cell>
          <cell r="D2131" t="str">
            <v>san</v>
          </cell>
          <cell r="E2131">
            <v>4</v>
          </cell>
        </row>
        <row r="2132">
          <cell r="B2132" t="str">
            <v>sou嗽4</v>
          </cell>
          <cell r="C2132" t="str">
            <v>嗽</v>
          </cell>
          <cell r="D2132" t="str">
            <v>sou</v>
          </cell>
          <cell r="E2132">
            <v>4</v>
          </cell>
        </row>
        <row r="2133">
          <cell r="B2133" t="str">
            <v>song送4</v>
          </cell>
          <cell r="C2133" t="str">
            <v>送</v>
          </cell>
          <cell r="D2133" t="str">
            <v>song</v>
          </cell>
          <cell r="E2133">
            <v>4</v>
          </cell>
        </row>
        <row r="2134">
          <cell r="B2134" t="str">
            <v>se涩4</v>
          </cell>
          <cell r="C2134" t="str">
            <v>涩</v>
          </cell>
          <cell r="D2134" t="str">
            <v>se</v>
          </cell>
          <cell r="E2134">
            <v>4</v>
          </cell>
        </row>
        <row r="2135">
          <cell r="B2135" t="str">
            <v>se色4</v>
          </cell>
          <cell r="C2135" t="str">
            <v>色</v>
          </cell>
          <cell r="D2135" t="str">
            <v>se</v>
          </cell>
          <cell r="E2135">
            <v>4</v>
          </cell>
        </row>
        <row r="2136">
          <cell r="B2136" t="str">
            <v>se塞4</v>
          </cell>
          <cell r="C2136" t="str">
            <v>塞</v>
          </cell>
          <cell r="D2136" t="str">
            <v>se</v>
          </cell>
          <cell r="E2136">
            <v>4</v>
          </cell>
        </row>
        <row r="2137">
          <cell r="B2137" t="str">
            <v>se啬4</v>
          </cell>
          <cell r="C2137" t="str">
            <v>啬</v>
          </cell>
          <cell r="D2137" t="str">
            <v>se</v>
          </cell>
          <cell r="E2137">
            <v>4</v>
          </cell>
        </row>
        <row r="2138">
          <cell r="B2138" t="str">
            <v>si寺4</v>
          </cell>
          <cell r="C2138" t="str">
            <v>寺</v>
          </cell>
          <cell r="D2138" t="str">
            <v>si</v>
          </cell>
          <cell r="E2138">
            <v>4</v>
          </cell>
        </row>
        <row r="2139">
          <cell r="B2139" t="str">
            <v>si似4</v>
          </cell>
          <cell r="C2139" t="str">
            <v>似</v>
          </cell>
          <cell r="D2139" t="str">
            <v>si</v>
          </cell>
          <cell r="E2139">
            <v>4</v>
          </cell>
        </row>
        <row r="2140">
          <cell r="B2140" t="str">
            <v>si四4</v>
          </cell>
          <cell r="C2140" t="str">
            <v>四</v>
          </cell>
          <cell r="D2140" t="str">
            <v>si</v>
          </cell>
          <cell r="E2140">
            <v>4</v>
          </cell>
        </row>
        <row r="2141">
          <cell r="B2141" t="str">
            <v>su宿4</v>
          </cell>
          <cell r="C2141" t="str">
            <v>宿</v>
          </cell>
          <cell r="D2141" t="str">
            <v>su</v>
          </cell>
          <cell r="E2141">
            <v>4</v>
          </cell>
        </row>
        <row r="2142">
          <cell r="B2142" t="str">
            <v>su塑4</v>
          </cell>
          <cell r="C2142" t="str">
            <v>塑</v>
          </cell>
          <cell r="D2142" t="str">
            <v>su</v>
          </cell>
          <cell r="E2142">
            <v>4</v>
          </cell>
        </row>
        <row r="2143">
          <cell r="B2143" t="str">
            <v>su素4</v>
          </cell>
          <cell r="C2143" t="str">
            <v>素</v>
          </cell>
          <cell r="D2143" t="str">
            <v>su</v>
          </cell>
          <cell r="E2143">
            <v>4</v>
          </cell>
        </row>
        <row r="2144">
          <cell r="B2144" t="str">
            <v>su速4</v>
          </cell>
          <cell r="C2144" t="str">
            <v>速</v>
          </cell>
          <cell r="D2144" t="str">
            <v>su</v>
          </cell>
          <cell r="E2144">
            <v>4</v>
          </cell>
        </row>
        <row r="2145">
          <cell r="B2145" t="str">
            <v>su诉4</v>
          </cell>
          <cell r="C2145" t="str">
            <v>诉</v>
          </cell>
          <cell r="D2145" t="str">
            <v>su</v>
          </cell>
          <cell r="E2145">
            <v>4</v>
          </cell>
        </row>
        <row r="2146">
          <cell r="B2146" t="str">
            <v>suan算4</v>
          </cell>
          <cell r="C2146" t="str">
            <v>算</v>
          </cell>
          <cell r="D2146" t="str">
            <v>suan</v>
          </cell>
          <cell r="E2146">
            <v>4</v>
          </cell>
        </row>
        <row r="2147">
          <cell r="B2147" t="str">
            <v>suan蒜4</v>
          </cell>
          <cell r="C2147" t="str">
            <v>蒜</v>
          </cell>
          <cell r="D2147" t="str">
            <v>suan</v>
          </cell>
          <cell r="E2147">
            <v>4</v>
          </cell>
        </row>
        <row r="2148">
          <cell r="B2148" t="str">
            <v>sui隧4</v>
          </cell>
          <cell r="C2148" t="str">
            <v>隧</v>
          </cell>
          <cell r="D2148" t="str">
            <v>sui</v>
          </cell>
          <cell r="E2148">
            <v>4</v>
          </cell>
        </row>
        <row r="2149">
          <cell r="B2149" t="str">
            <v>sui岁4</v>
          </cell>
          <cell r="C2149" t="str">
            <v>岁</v>
          </cell>
          <cell r="D2149" t="str">
            <v>sui</v>
          </cell>
          <cell r="E2149">
            <v>4</v>
          </cell>
        </row>
        <row r="2150">
          <cell r="B2150" t="str">
            <v>sui碎4</v>
          </cell>
          <cell r="C2150" t="str">
            <v>碎</v>
          </cell>
          <cell r="D2150" t="str">
            <v>sui</v>
          </cell>
          <cell r="E2150">
            <v>4</v>
          </cell>
        </row>
        <row r="2151">
          <cell r="B2151" t="str">
            <v>de0</v>
          </cell>
          <cell r="D2151" t="str">
            <v>de</v>
          </cell>
          <cell r="E2151">
            <v>0</v>
          </cell>
        </row>
        <row r="2152">
          <cell r="B2152" t="str">
            <v>men0</v>
          </cell>
          <cell r="D2152" t="str">
            <v>men</v>
          </cell>
          <cell r="E2152">
            <v>0</v>
          </cell>
        </row>
        <row r="2153">
          <cell r="B2153" t="str">
            <v>er0</v>
          </cell>
          <cell r="D2153" t="str">
            <v>er</v>
          </cell>
          <cell r="E2153">
            <v>0</v>
          </cell>
        </row>
        <row r="2154">
          <cell r="B2154" t="str">
            <v>le0</v>
          </cell>
          <cell r="D2154" t="str">
            <v>le</v>
          </cell>
          <cell r="E2154">
            <v>0</v>
          </cell>
        </row>
        <row r="2155">
          <cell r="B2155" t="str">
            <v>bu2</v>
          </cell>
          <cell r="D2155" t="str">
            <v>bu</v>
          </cell>
          <cell r="E2155">
            <v>2</v>
          </cell>
        </row>
        <row r="2156">
          <cell r="B2156" t="str">
            <v>yi2</v>
          </cell>
          <cell r="D2156" t="str">
            <v>yi</v>
          </cell>
          <cell r="E2156">
            <v>2</v>
          </cell>
        </row>
        <row r="2157">
          <cell r="B2157" t="str">
            <v>ge0</v>
          </cell>
          <cell r="D2157" t="str">
            <v>ge</v>
          </cell>
          <cell r="E2157">
            <v>0</v>
          </cell>
        </row>
        <row r="2158">
          <cell r="B2158" t="str">
            <v/>
          </cell>
        </row>
        <row r="2159">
          <cell r="B2159" t="str">
            <v/>
          </cell>
        </row>
        <row r="2160">
          <cell r="B2160" t="str">
            <v/>
          </cell>
        </row>
        <row r="2161">
          <cell r="B2161" t="str">
            <v/>
          </cell>
        </row>
        <row r="2162">
          <cell r="B2162" t="str">
            <v/>
          </cell>
        </row>
        <row r="2163">
          <cell r="B2163" t="str">
            <v/>
          </cell>
        </row>
        <row r="2164">
          <cell r="B2164" t="str">
            <v/>
          </cell>
        </row>
        <row r="2165">
          <cell r="B2165" t="str">
            <v/>
          </cell>
        </row>
        <row r="2166">
          <cell r="B2166" t="str">
            <v/>
          </cell>
        </row>
        <row r="2167">
          <cell r="B2167" t="str">
            <v/>
          </cell>
        </row>
        <row r="2168">
          <cell r="B2168" t="str">
            <v/>
          </cell>
        </row>
        <row r="2169">
          <cell r="B2169" t="str">
            <v/>
          </cell>
        </row>
        <row r="2170">
          <cell r="B2170" t="str">
            <v/>
          </cell>
        </row>
        <row r="2171">
          <cell r="B2171" t="str">
            <v/>
          </cell>
        </row>
        <row r="2172">
          <cell r="B2172" t="str">
            <v/>
          </cell>
        </row>
        <row r="2173">
          <cell r="B2173" t="str">
            <v/>
          </cell>
        </row>
        <row r="2174">
          <cell r="B2174" t="str">
            <v/>
          </cell>
        </row>
        <row r="2175">
          <cell r="B2175" t="str">
            <v/>
          </cell>
        </row>
        <row r="2176">
          <cell r="B2176" t="str">
            <v/>
          </cell>
        </row>
        <row r="2177">
          <cell r="B2177" t="str">
            <v/>
          </cell>
        </row>
        <row r="2178">
          <cell r="B2178" t="str">
            <v/>
          </cell>
        </row>
        <row r="2179">
          <cell r="B2179" t="str">
            <v/>
          </cell>
        </row>
        <row r="2180">
          <cell r="B2180" t="str">
            <v/>
          </cell>
        </row>
        <row r="2181">
          <cell r="B2181" t="str">
            <v/>
          </cell>
        </row>
        <row r="2182">
          <cell r="B2182" t="str">
            <v/>
          </cell>
        </row>
        <row r="2183">
          <cell r="B2183" t="str">
            <v/>
          </cell>
        </row>
        <row r="2184">
          <cell r="B2184" t="str">
            <v/>
          </cell>
        </row>
        <row r="2185">
          <cell r="B2185" t="str">
            <v/>
          </cell>
        </row>
        <row r="2186">
          <cell r="B2186" t="str">
            <v/>
          </cell>
        </row>
        <row r="2187">
          <cell r="B2187" t="str">
            <v/>
          </cell>
        </row>
        <row r="2188">
          <cell r="B2188" t="str">
            <v/>
          </cell>
        </row>
        <row r="2189">
          <cell r="B2189" t="str">
            <v/>
          </cell>
        </row>
        <row r="2190">
          <cell r="B2190" t="str">
            <v/>
          </cell>
        </row>
        <row r="2191">
          <cell r="B2191" t="str">
            <v/>
          </cell>
        </row>
        <row r="2192">
          <cell r="B2192" t="str">
            <v/>
          </cell>
        </row>
        <row r="2193">
          <cell r="B2193" t="str">
            <v/>
          </cell>
        </row>
        <row r="2194">
          <cell r="B2194" t="str">
            <v/>
          </cell>
        </row>
        <row r="2195">
          <cell r="B2195" t="str">
            <v/>
          </cell>
        </row>
        <row r="2196">
          <cell r="B2196" t="str">
            <v/>
          </cell>
        </row>
        <row r="2197">
          <cell r="B2197" t="str">
            <v/>
          </cell>
        </row>
        <row r="2198">
          <cell r="B2198" t="str">
            <v/>
          </cell>
        </row>
        <row r="2199">
          <cell r="B2199" t="str">
            <v/>
          </cell>
        </row>
        <row r="2200">
          <cell r="B2200" t="str">
            <v/>
          </cell>
        </row>
        <row r="2201">
          <cell r="B2201" t="str">
            <v/>
          </cell>
        </row>
        <row r="2202">
          <cell r="B2202" t="str">
            <v/>
          </cell>
        </row>
        <row r="2203">
          <cell r="B2203" t="str">
            <v/>
          </cell>
        </row>
        <row r="2204">
          <cell r="B2204" t="str">
            <v/>
          </cell>
        </row>
        <row r="2205">
          <cell r="B2205" t="str">
            <v/>
          </cell>
        </row>
        <row r="2206">
          <cell r="B2206" t="str">
            <v/>
          </cell>
        </row>
        <row r="2207">
          <cell r="B2207" t="str">
            <v/>
          </cell>
        </row>
        <row r="2208">
          <cell r="B2208" t="str">
            <v/>
          </cell>
        </row>
        <row r="2209">
          <cell r="B2209" t="str">
            <v/>
          </cell>
        </row>
        <row r="2210">
          <cell r="B2210" t="str">
            <v/>
          </cell>
        </row>
        <row r="2211">
          <cell r="B2211" t="str">
            <v/>
          </cell>
        </row>
        <row r="2212">
          <cell r="B2212" t="str">
            <v/>
          </cell>
        </row>
        <row r="2213">
          <cell r="B2213" t="str">
            <v/>
          </cell>
        </row>
        <row r="2214">
          <cell r="B2214" t="str">
            <v/>
          </cell>
        </row>
        <row r="2215">
          <cell r="B2215" t="str">
            <v/>
          </cell>
        </row>
        <row r="2216">
          <cell r="B2216" t="str">
            <v/>
          </cell>
        </row>
        <row r="2217">
          <cell r="B2217" t="str">
            <v/>
          </cell>
        </row>
        <row r="2218">
          <cell r="B2218" t="str">
            <v/>
          </cell>
        </row>
        <row r="2219">
          <cell r="B2219" t="str">
            <v/>
          </cell>
        </row>
        <row r="2220">
          <cell r="B2220" t="str">
            <v/>
          </cell>
        </row>
        <row r="2221">
          <cell r="B2221" t="str">
            <v/>
          </cell>
        </row>
        <row r="2222">
          <cell r="B2222" t="str">
            <v/>
          </cell>
        </row>
        <row r="2223">
          <cell r="B2223" t="str">
            <v/>
          </cell>
        </row>
        <row r="2224">
          <cell r="B2224" t="str">
            <v/>
          </cell>
        </row>
        <row r="2225">
          <cell r="B2225" t="str">
            <v/>
          </cell>
        </row>
        <row r="2226">
          <cell r="B2226" t="str">
            <v/>
          </cell>
        </row>
        <row r="2227">
          <cell r="B2227" t="str">
            <v/>
          </cell>
        </row>
        <row r="2228">
          <cell r="B2228" t="str">
            <v/>
          </cell>
        </row>
        <row r="2229">
          <cell r="B2229" t="str">
            <v/>
          </cell>
        </row>
        <row r="2230">
          <cell r="B2230" t="str">
            <v/>
          </cell>
        </row>
        <row r="2231">
          <cell r="B2231" t="str">
            <v/>
          </cell>
        </row>
        <row r="2232">
          <cell r="B2232" t="str">
            <v/>
          </cell>
        </row>
        <row r="2233">
          <cell r="B2233" t="str">
            <v/>
          </cell>
        </row>
        <row r="2234">
          <cell r="B2234" t="str">
            <v/>
          </cell>
        </row>
        <row r="2235">
          <cell r="B2235" t="str">
            <v/>
          </cell>
        </row>
        <row r="2236">
          <cell r="B2236" t="str">
            <v/>
          </cell>
        </row>
        <row r="2237">
          <cell r="B2237" t="str">
            <v/>
          </cell>
        </row>
        <row r="2238">
          <cell r="B2238" t="str">
            <v/>
          </cell>
        </row>
        <row r="2239">
          <cell r="B2239" t="str">
            <v/>
          </cell>
        </row>
        <row r="2240">
          <cell r="B2240" t="str">
            <v/>
          </cell>
        </row>
        <row r="2241">
          <cell r="B2241" t="str">
            <v/>
          </cell>
        </row>
        <row r="2242">
          <cell r="B2242" t="str">
            <v/>
          </cell>
        </row>
        <row r="2243">
          <cell r="B2243" t="str">
            <v/>
          </cell>
        </row>
        <row r="2244">
          <cell r="B2244" t="str">
            <v/>
          </cell>
        </row>
        <row r="2245">
          <cell r="B2245" t="str">
            <v/>
          </cell>
        </row>
        <row r="2246">
          <cell r="B2246" t="str">
            <v/>
          </cell>
        </row>
        <row r="2247">
          <cell r="B2247" t="str">
            <v/>
          </cell>
        </row>
        <row r="2248">
          <cell r="B2248" t="str">
            <v/>
          </cell>
        </row>
        <row r="2249">
          <cell r="B2249" t="str">
            <v/>
          </cell>
        </row>
        <row r="2250">
          <cell r="B2250" t="str">
            <v/>
          </cell>
        </row>
        <row r="2251">
          <cell r="B2251" t="str">
            <v/>
          </cell>
        </row>
        <row r="2252">
          <cell r="B2252" t="str">
            <v/>
          </cell>
        </row>
        <row r="2253">
          <cell r="B2253" t="str">
            <v/>
          </cell>
        </row>
        <row r="2254">
          <cell r="B2254" t="str">
            <v/>
          </cell>
        </row>
        <row r="2255">
          <cell r="B2255" t="str">
            <v/>
          </cell>
        </row>
        <row r="2256">
          <cell r="B2256" t="str">
            <v/>
          </cell>
        </row>
        <row r="2257">
          <cell r="B2257" t="str">
            <v/>
          </cell>
        </row>
        <row r="2258">
          <cell r="B2258" t="str">
            <v/>
          </cell>
        </row>
        <row r="2259">
          <cell r="B2259" t="str">
            <v/>
          </cell>
        </row>
        <row r="2260">
          <cell r="B2260" t="str">
            <v/>
          </cell>
        </row>
        <row r="2261">
          <cell r="B2261" t="str">
            <v/>
          </cell>
        </row>
        <row r="2262">
          <cell r="B2262" t="str">
            <v/>
          </cell>
        </row>
        <row r="2263">
          <cell r="B2263" t="str">
            <v/>
          </cell>
        </row>
        <row r="2264">
          <cell r="B2264" t="str">
            <v/>
          </cell>
        </row>
        <row r="2265">
          <cell r="B2265" t="str">
            <v/>
          </cell>
        </row>
        <row r="2266">
          <cell r="B2266" t="str">
            <v/>
          </cell>
        </row>
        <row r="2267">
          <cell r="B2267" t="str">
            <v/>
          </cell>
        </row>
        <row r="2268">
          <cell r="B2268" t="str">
            <v/>
          </cell>
        </row>
        <row r="2269">
          <cell r="B2269" t="str">
            <v/>
          </cell>
        </row>
        <row r="2270">
          <cell r="B2270" t="str">
            <v/>
          </cell>
        </row>
        <row r="2271">
          <cell r="B2271" t="str">
            <v/>
          </cell>
        </row>
        <row r="2272">
          <cell r="B2272" t="str">
            <v/>
          </cell>
        </row>
        <row r="2273">
          <cell r="B2273" t="str">
            <v/>
          </cell>
        </row>
        <row r="2274">
          <cell r="B2274" t="str">
            <v/>
          </cell>
        </row>
        <row r="2275">
          <cell r="B2275" t="str">
            <v/>
          </cell>
        </row>
        <row r="2276">
          <cell r="B2276" t="str">
            <v/>
          </cell>
        </row>
        <row r="2277">
          <cell r="B2277" t="str">
            <v/>
          </cell>
        </row>
        <row r="2278">
          <cell r="B2278" t="str">
            <v/>
          </cell>
        </row>
        <row r="2279">
          <cell r="B2279" t="str">
            <v/>
          </cell>
        </row>
        <row r="2280">
          <cell r="B2280" t="str">
            <v/>
          </cell>
        </row>
        <row r="2281">
          <cell r="B2281" t="str">
            <v/>
          </cell>
        </row>
        <row r="2282">
          <cell r="B2282" t="str">
            <v/>
          </cell>
        </row>
        <row r="2283">
          <cell r="B2283" t="str">
            <v/>
          </cell>
        </row>
        <row r="2284">
          <cell r="B2284" t="str">
            <v/>
          </cell>
        </row>
        <row r="2285">
          <cell r="B2285" t="str">
            <v/>
          </cell>
        </row>
        <row r="2286">
          <cell r="B2286" t="str">
            <v/>
          </cell>
        </row>
        <row r="2287">
          <cell r="B2287" t="str">
            <v/>
          </cell>
        </row>
        <row r="2288">
          <cell r="B2288" t="str">
            <v/>
          </cell>
        </row>
        <row r="2289">
          <cell r="B2289" t="str">
            <v/>
          </cell>
        </row>
        <row r="2290">
          <cell r="B2290" t="str">
            <v/>
          </cell>
        </row>
        <row r="2291">
          <cell r="B2291" t="str">
            <v/>
          </cell>
        </row>
        <row r="2292">
          <cell r="B2292" t="str">
            <v/>
          </cell>
        </row>
        <row r="2293">
          <cell r="B2293" t="str">
            <v/>
          </cell>
        </row>
        <row r="2294">
          <cell r="B2294" t="str">
            <v/>
          </cell>
        </row>
        <row r="2295">
          <cell r="B2295" t="str">
            <v/>
          </cell>
        </row>
        <row r="2296">
          <cell r="B2296" t="str">
            <v/>
          </cell>
        </row>
        <row r="2297">
          <cell r="B2297" t="str">
            <v/>
          </cell>
        </row>
        <row r="2298">
          <cell r="B2298" t="str">
            <v/>
          </cell>
        </row>
        <row r="2299">
          <cell r="B2299" t="str">
            <v/>
          </cell>
        </row>
        <row r="2300">
          <cell r="B2300" t="str">
            <v/>
          </cell>
        </row>
        <row r="2301">
          <cell r="B2301" t="str">
            <v/>
          </cell>
        </row>
        <row r="2302">
          <cell r="B2302" t="str">
            <v/>
          </cell>
        </row>
        <row r="2303">
          <cell r="B2303" t="str">
            <v/>
          </cell>
        </row>
        <row r="2304">
          <cell r="B2304" t="str">
            <v/>
          </cell>
        </row>
        <row r="2305">
          <cell r="B2305" t="str">
            <v/>
          </cell>
        </row>
        <row r="2306">
          <cell r="B2306" t="str">
            <v/>
          </cell>
        </row>
        <row r="2307">
          <cell r="B2307" t="str">
            <v/>
          </cell>
        </row>
        <row r="2308">
          <cell r="B2308" t="str">
            <v/>
          </cell>
        </row>
        <row r="2309">
          <cell r="B2309" t="str">
            <v/>
          </cell>
        </row>
        <row r="2310">
          <cell r="B2310" t="str">
            <v/>
          </cell>
        </row>
        <row r="2311">
          <cell r="B2311" t="str">
            <v/>
          </cell>
        </row>
        <row r="2312">
          <cell r="B2312" t="str">
            <v/>
          </cell>
        </row>
        <row r="2313">
          <cell r="B2313" t="str">
            <v/>
          </cell>
        </row>
        <row r="2314">
          <cell r="B2314" t="str">
            <v/>
          </cell>
        </row>
        <row r="2315">
          <cell r="B2315" t="str">
            <v/>
          </cell>
        </row>
        <row r="2316">
          <cell r="B2316" t="str">
            <v/>
          </cell>
        </row>
        <row r="2317">
          <cell r="B2317" t="str">
            <v/>
          </cell>
        </row>
        <row r="2318">
          <cell r="B2318" t="str">
            <v/>
          </cell>
        </row>
        <row r="2319">
          <cell r="B2319" t="str">
            <v/>
          </cell>
        </row>
        <row r="2320">
          <cell r="B2320" t="str">
            <v/>
          </cell>
        </row>
        <row r="2321">
          <cell r="B2321" t="str">
            <v/>
          </cell>
        </row>
        <row r="2322">
          <cell r="B2322" t="str">
            <v/>
          </cell>
        </row>
        <row r="2323">
          <cell r="B2323" t="str">
            <v/>
          </cell>
        </row>
        <row r="2324">
          <cell r="B2324" t="str">
            <v/>
          </cell>
        </row>
        <row r="2325">
          <cell r="B2325" t="str">
            <v/>
          </cell>
        </row>
        <row r="2326">
          <cell r="B2326" t="str">
            <v/>
          </cell>
        </row>
        <row r="2327">
          <cell r="B2327" t="str">
            <v/>
          </cell>
        </row>
        <row r="2328">
          <cell r="B2328" t="str">
            <v/>
          </cell>
        </row>
        <row r="2329">
          <cell r="B2329" t="str">
            <v/>
          </cell>
        </row>
        <row r="2330">
          <cell r="B2330" t="str">
            <v/>
          </cell>
        </row>
        <row r="2331">
          <cell r="B2331" t="str">
            <v/>
          </cell>
        </row>
        <row r="2332">
          <cell r="B2332" t="str">
            <v/>
          </cell>
        </row>
        <row r="2333">
          <cell r="B2333" t="str">
            <v/>
          </cell>
        </row>
        <row r="2334">
          <cell r="B2334" t="str">
            <v/>
          </cell>
        </row>
        <row r="2335">
          <cell r="B2335" t="str">
            <v/>
          </cell>
        </row>
        <row r="2336">
          <cell r="B2336" t="str">
            <v/>
          </cell>
        </row>
        <row r="2337">
          <cell r="B2337" t="str">
            <v/>
          </cell>
        </row>
        <row r="2338">
          <cell r="B2338" t="str">
            <v/>
          </cell>
        </row>
        <row r="2339">
          <cell r="B2339" t="str">
            <v/>
          </cell>
        </row>
        <row r="2340">
          <cell r="B2340" t="str">
            <v/>
          </cell>
        </row>
        <row r="2341">
          <cell r="B2341" t="str">
            <v/>
          </cell>
        </row>
        <row r="2342">
          <cell r="B2342" t="str">
            <v/>
          </cell>
        </row>
        <row r="2343">
          <cell r="B2343" t="str">
            <v/>
          </cell>
        </row>
        <row r="2344">
          <cell r="B2344" t="str">
            <v/>
          </cell>
        </row>
        <row r="2345">
          <cell r="B2345" t="str">
            <v/>
          </cell>
        </row>
        <row r="2346">
          <cell r="B2346" t="str">
            <v/>
          </cell>
        </row>
        <row r="2347">
          <cell r="B2347" t="str">
            <v/>
          </cell>
        </row>
        <row r="2348">
          <cell r="B2348" t="str">
            <v/>
          </cell>
        </row>
        <row r="2349">
          <cell r="B2349" t="str">
            <v/>
          </cell>
        </row>
        <row r="2350">
          <cell r="B2350" t="str">
            <v/>
          </cell>
        </row>
        <row r="2351">
          <cell r="B2351" t="str">
            <v/>
          </cell>
        </row>
        <row r="2352">
          <cell r="B2352" t="str">
            <v/>
          </cell>
        </row>
        <row r="2353">
          <cell r="B2353" t="str">
            <v/>
          </cell>
        </row>
        <row r="2354">
          <cell r="B2354" t="str">
            <v/>
          </cell>
        </row>
        <row r="2355">
          <cell r="B2355" t="str">
            <v/>
          </cell>
        </row>
        <row r="2356">
          <cell r="B2356" t="str">
            <v/>
          </cell>
        </row>
        <row r="2357">
          <cell r="B2357" t="str">
            <v/>
          </cell>
        </row>
        <row r="2358">
          <cell r="B2358" t="str">
            <v/>
          </cell>
        </row>
        <row r="2359">
          <cell r="B2359" t="str">
            <v/>
          </cell>
        </row>
        <row r="2360">
          <cell r="B2360" t="str">
            <v/>
          </cell>
        </row>
        <row r="2361">
          <cell r="B2361" t="str">
            <v/>
          </cell>
        </row>
        <row r="2362">
          <cell r="B2362" t="str">
            <v/>
          </cell>
        </row>
        <row r="2363">
          <cell r="B2363" t="str">
            <v/>
          </cell>
        </row>
        <row r="2364">
          <cell r="B2364" t="str">
            <v/>
          </cell>
        </row>
        <row r="2365">
          <cell r="B2365" t="str">
            <v/>
          </cell>
        </row>
        <row r="2366">
          <cell r="B2366" t="str">
            <v/>
          </cell>
        </row>
        <row r="2367">
          <cell r="B2367" t="str">
            <v/>
          </cell>
        </row>
        <row r="2368">
          <cell r="B2368" t="str">
            <v/>
          </cell>
        </row>
        <row r="2369">
          <cell r="B2369" t="str">
            <v/>
          </cell>
        </row>
        <row r="2370">
          <cell r="B2370" t="str">
            <v/>
          </cell>
        </row>
        <row r="2371">
          <cell r="B2371" t="str">
            <v/>
          </cell>
        </row>
        <row r="2372">
          <cell r="B2372" t="str">
            <v/>
          </cell>
        </row>
        <row r="2373">
          <cell r="B2373" t="str">
            <v/>
          </cell>
        </row>
        <row r="2374">
          <cell r="B2374" t="str">
            <v/>
          </cell>
        </row>
        <row r="2375">
          <cell r="B2375" t="str">
            <v/>
          </cell>
        </row>
        <row r="2376">
          <cell r="B2376" t="str">
            <v/>
          </cell>
        </row>
        <row r="2377">
          <cell r="B2377" t="str">
            <v/>
          </cell>
        </row>
        <row r="2378">
          <cell r="B2378" t="str">
            <v/>
          </cell>
        </row>
        <row r="2379">
          <cell r="B2379" t="str">
            <v/>
          </cell>
        </row>
        <row r="2380">
          <cell r="B2380" t="str">
            <v/>
          </cell>
        </row>
        <row r="2381">
          <cell r="B2381" t="str">
            <v/>
          </cell>
        </row>
        <row r="2382">
          <cell r="B2382" t="str">
            <v/>
          </cell>
        </row>
        <row r="2383">
          <cell r="B2383" t="str">
            <v/>
          </cell>
        </row>
        <row r="2384">
          <cell r="B2384" t="str">
            <v/>
          </cell>
        </row>
        <row r="2385">
          <cell r="B2385" t="str">
            <v/>
          </cell>
        </row>
        <row r="2386">
          <cell r="B2386" t="str">
            <v/>
          </cell>
        </row>
        <row r="2387">
          <cell r="B2387" t="str">
            <v/>
          </cell>
        </row>
        <row r="2388">
          <cell r="B2388" t="str">
            <v/>
          </cell>
        </row>
        <row r="2389">
          <cell r="B2389" t="str">
            <v/>
          </cell>
        </row>
        <row r="2390">
          <cell r="B2390" t="str">
            <v/>
          </cell>
        </row>
        <row r="2391">
          <cell r="B2391" t="str">
            <v/>
          </cell>
        </row>
        <row r="2392">
          <cell r="B2392" t="str">
            <v/>
          </cell>
        </row>
        <row r="2393">
          <cell r="B2393" t="str">
            <v/>
          </cell>
        </row>
        <row r="2394">
          <cell r="B2394" t="str">
            <v/>
          </cell>
        </row>
        <row r="2395">
          <cell r="B2395" t="str">
            <v/>
          </cell>
        </row>
        <row r="2396">
          <cell r="B2396" t="str">
            <v/>
          </cell>
        </row>
        <row r="2397">
          <cell r="B2397" t="str">
            <v/>
          </cell>
        </row>
        <row r="2398">
          <cell r="B2398" t="str">
            <v/>
          </cell>
        </row>
        <row r="2399">
          <cell r="B2399" t="str">
            <v/>
          </cell>
        </row>
        <row r="2400">
          <cell r="B2400" t="str">
            <v/>
          </cell>
        </row>
        <row r="2401">
          <cell r="B2401" t="str">
            <v/>
          </cell>
        </row>
        <row r="2402">
          <cell r="B2402" t="str">
            <v/>
          </cell>
        </row>
        <row r="2403">
          <cell r="B2403" t="str">
            <v/>
          </cell>
        </row>
        <row r="2404">
          <cell r="B2404" t="str">
            <v/>
          </cell>
        </row>
        <row r="2405">
          <cell r="B2405" t="str">
            <v/>
          </cell>
        </row>
        <row r="2406">
          <cell r="B2406" t="str">
            <v/>
          </cell>
        </row>
        <row r="2407">
          <cell r="B2407" t="str">
            <v/>
          </cell>
        </row>
        <row r="2408">
          <cell r="B2408" t="str">
            <v/>
          </cell>
        </row>
        <row r="2409">
          <cell r="B2409" t="str">
            <v/>
          </cell>
        </row>
        <row r="2410">
          <cell r="B2410" t="str">
            <v/>
          </cell>
        </row>
        <row r="2411">
          <cell r="B2411" t="str">
            <v/>
          </cell>
        </row>
        <row r="2412">
          <cell r="B2412" t="str">
            <v/>
          </cell>
        </row>
        <row r="2413">
          <cell r="B2413" t="str">
            <v/>
          </cell>
        </row>
        <row r="2414">
          <cell r="B2414" t="str">
            <v/>
          </cell>
        </row>
        <row r="2415">
          <cell r="B2415" t="str">
            <v/>
          </cell>
        </row>
        <row r="2416">
          <cell r="B2416" t="str">
            <v/>
          </cell>
        </row>
        <row r="2417">
          <cell r="B2417" t="str">
            <v/>
          </cell>
        </row>
        <row r="2418">
          <cell r="B2418" t="str">
            <v/>
          </cell>
        </row>
        <row r="2419">
          <cell r="B2419" t="str">
            <v/>
          </cell>
        </row>
        <row r="2420">
          <cell r="B2420" t="str">
            <v/>
          </cell>
        </row>
        <row r="2421">
          <cell r="B2421" t="str">
            <v/>
          </cell>
        </row>
        <row r="2422">
          <cell r="B2422" t="str">
            <v/>
          </cell>
        </row>
        <row r="2423">
          <cell r="B2423" t="str">
            <v/>
          </cell>
        </row>
        <row r="2424">
          <cell r="B2424" t="str">
            <v/>
          </cell>
        </row>
        <row r="2425">
          <cell r="B2425" t="str">
            <v/>
          </cell>
        </row>
        <row r="2426">
          <cell r="B2426" t="str">
            <v/>
          </cell>
        </row>
        <row r="2427">
          <cell r="B2427" t="str">
            <v/>
          </cell>
        </row>
        <row r="2428">
          <cell r="B2428" t="str">
            <v/>
          </cell>
        </row>
        <row r="2429">
          <cell r="B2429" t="str">
            <v/>
          </cell>
        </row>
        <row r="2430">
          <cell r="B2430" t="str">
            <v/>
          </cell>
        </row>
        <row r="2431">
          <cell r="B2431" t="str">
            <v/>
          </cell>
        </row>
        <row r="2432">
          <cell r="B2432" t="str">
            <v/>
          </cell>
        </row>
        <row r="2433">
          <cell r="B2433" t="str">
            <v/>
          </cell>
        </row>
        <row r="2434">
          <cell r="B2434" t="str">
            <v/>
          </cell>
        </row>
        <row r="2435">
          <cell r="B2435" t="str">
            <v/>
          </cell>
        </row>
        <row r="2436">
          <cell r="B2436" t="str">
            <v/>
          </cell>
        </row>
        <row r="2437">
          <cell r="B2437" t="str">
            <v/>
          </cell>
        </row>
        <row r="2438">
          <cell r="B2438" t="str">
            <v/>
          </cell>
        </row>
        <row r="2439">
          <cell r="B2439" t="str">
            <v/>
          </cell>
        </row>
        <row r="2440">
          <cell r="B2440" t="str">
            <v/>
          </cell>
        </row>
        <row r="2441">
          <cell r="B2441" t="str">
            <v/>
          </cell>
        </row>
        <row r="2442">
          <cell r="B2442" t="str">
            <v/>
          </cell>
        </row>
        <row r="2443">
          <cell r="B2443" t="str">
            <v/>
          </cell>
        </row>
        <row r="2444">
          <cell r="B2444" t="str">
            <v/>
          </cell>
        </row>
        <row r="2445">
          <cell r="B2445" t="str">
            <v/>
          </cell>
        </row>
        <row r="2446">
          <cell r="B2446" t="str">
            <v/>
          </cell>
        </row>
        <row r="2447">
          <cell r="B2447" t="str">
            <v/>
          </cell>
        </row>
        <row r="2448">
          <cell r="B2448" t="str">
            <v/>
          </cell>
        </row>
        <row r="2449">
          <cell r="B2449" t="str">
            <v/>
          </cell>
        </row>
        <row r="2450">
          <cell r="B2450" t="str">
            <v/>
          </cell>
        </row>
        <row r="2451">
          <cell r="B2451" t="str">
            <v/>
          </cell>
        </row>
        <row r="2452">
          <cell r="B2452" t="str">
            <v/>
          </cell>
        </row>
        <row r="2453">
          <cell r="B2453" t="str">
            <v/>
          </cell>
        </row>
        <row r="2454">
          <cell r="B2454" t="str">
            <v/>
          </cell>
        </row>
        <row r="2455">
          <cell r="B2455" t="str">
            <v/>
          </cell>
        </row>
        <row r="2456">
          <cell r="B2456" t="str">
            <v/>
          </cell>
        </row>
        <row r="2457">
          <cell r="B2457" t="str">
            <v/>
          </cell>
        </row>
        <row r="2458">
          <cell r="B2458" t="str">
            <v/>
          </cell>
        </row>
        <row r="2459">
          <cell r="B2459" t="str">
            <v/>
          </cell>
        </row>
        <row r="2460">
          <cell r="B2460" t="str">
            <v/>
          </cell>
        </row>
        <row r="2461">
          <cell r="B2461" t="str">
            <v/>
          </cell>
        </row>
        <row r="2462">
          <cell r="B2462" t="str">
            <v/>
          </cell>
        </row>
        <row r="2463">
          <cell r="B2463" t="str">
            <v/>
          </cell>
        </row>
        <row r="2464">
          <cell r="B2464" t="str">
            <v/>
          </cell>
        </row>
        <row r="2465">
          <cell r="B2465" t="str">
            <v/>
          </cell>
        </row>
        <row r="2466">
          <cell r="B2466" t="str">
            <v/>
          </cell>
        </row>
        <row r="2467">
          <cell r="B2467" t="str">
            <v/>
          </cell>
        </row>
        <row r="2468">
          <cell r="B2468" t="str">
            <v/>
          </cell>
        </row>
        <row r="2469">
          <cell r="B2469" t="str">
            <v/>
          </cell>
        </row>
        <row r="2470">
          <cell r="B2470" t="str">
            <v/>
          </cell>
        </row>
        <row r="2471">
          <cell r="B2471" t="str">
            <v/>
          </cell>
        </row>
        <row r="2472">
          <cell r="B2472" t="str">
            <v/>
          </cell>
        </row>
        <row r="2473">
          <cell r="B2473" t="str">
            <v/>
          </cell>
        </row>
        <row r="2474">
          <cell r="B2474" t="str">
            <v/>
          </cell>
        </row>
        <row r="2475">
          <cell r="B2475" t="str">
            <v/>
          </cell>
        </row>
        <row r="2476">
          <cell r="B2476" t="str">
            <v/>
          </cell>
        </row>
        <row r="2477">
          <cell r="B2477" t="str">
            <v/>
          </cell>
        </row>
        <row r="2478">
          <cell r="B2478" t="str">
            <v/>
          </cell>
        </row>
        <row r="2479">
          <cell r="B2479" t="str">
            <v/>
          </cell>
        </row>
        <row r="2480">
          <cell r="B2480" t="str">
            <v/>
          </cell>
        </row>
        <row r="2481">
          <cell r="B2481" t="str">
            <v/>
          </cell>
        </row>
        <row r="2482">
          <cell r="B2482" t="str">
            <v/>
          </cell>
        </row>
        <row r="2483">
          <cell r="B2483" t="str">
            <v/>
          </cell>
        </row>
        <row r="2484">
          <cell r="B2484" t="str">
            <v/>
          </cell>
        </row>
        <row r="2485">
          <cell r="B2485" t="str">
            <v/>
          </cell>
        </row>
        <row r="2486">
          <cell r="B2486" t="str">
            <v/>
          </cell>
        </row>
        <row r="2487">
          <cell r="B2487" t="str">
            <v/>
          </cell>
        </row>
        <row r="2488">
          <cell r="B2488" t="str">
            <v/>
          </cell>
        </row>
        <row r="2489">
          <cell r="B2489" t="str">
            <v/>
          </cell>
        </row>
        <row r="2490">
          <cell r="B2490" t="str">
            <v/>
          </cell>
        </row>
        <row r="2491">
          <cell r="B2491" t="str">
            <v/>
          </cell>
        </row>
        <row r="2492">
          <cell r="B2492" t="str">
            <v/>
          </cell>
        </row>
        <row r="2493">
          <cell r="B2493" t="str">
            <v/>
          </cell>
        </row>
        <row r="2494">
          <cell r="B2494" t="str">
            <v/>
          </cell>
        </row>
        <row r="2495">
          <cell r="B2495" t="str">
            <v/>
          </cell>
        </row>
        <row r="2496">
          <cell r="B2496" t="str">
            <v/>
          </cell>
        </row>
        <row r="2497">
          <cell r="B2497" t="str">
            <v/>
          </cell>
        </row>
        <row r="2498">
          <cell r="B2498" t="str">
            <v/>
          </cell>
        </row>
        <row r="2499">
          <cell r="B2499" t="str">
            <v/>
          </cell>
        </row>
        <row r="2500">
          <cell r="B2500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48"/>
  <sheetViews>
    <sheetView tabSelected="1" workbookViewId="0" topLeftCell="A1">
      <selection activeCell="T22" sqref="T22"/>
    </sheetView>
  </sheetViews>
  <sheetFormatPr defaultColWidth="9.140625" defaultRowHeight="15"/>
  <cols>
    <col min="2" max="2" width="11.7109375" style="0" bestFit="1" customWidth="1"/>
    <col min="3" max="3" width="32.00390625" style="105" bestFit="1" customWidth="1"/>
    <col min="4" max="4" width="34.421875" style="105" customWidth="1"/>
    <col min="5" max="44" width="7.57421875" style="0" customWidth="1"/>
  </cols>
  <sheetData>
    <row r="1" ht="30" customHeight="1">
      <c r="B1" s="109" t="s">
        <v>10683</v>
      </c>
    </row>
    <row r="2" spans="2:4" s="94" customFormat="1" ht="18" customHeight="1">
      <c r="B2" s="118" t="s">
        <v>10684</v>
      </c>
      <c r="C2" s="111"/>
      <c r="D2" s="111"/>
    </row>
    <row r="3" spans="2:4" s="94" customFormat="1" ht="21.75" customHeight="1">
      <c r="B3" s="110" t="s">
        <v>10724</v>
      </c>
      <c r="C3" s="111"/>
      <c r="D3" s="111"/>
    </row>
    <row r="4" spans="2:4" s="94" customFormat="1" ht="15.75" customHeight="1">
      <c r="B4" s="110" t="s">
        <v>10726</v>
      </c>
      <c r="C4" s="111"/>
      <c r="D4" s="111"/>
    </row>
    <row r="5" ht="15">
      <c r="B5" s="110" t="s">
        <v>10729</v>
      </c>
    </row>
    <row r="6" spans="2:4" s="94" customFormat="1" ht="15.75" customHeight="1">
      <c r="B6" s="117" t="s">
        <v>10686</v>
      </c>
      <c r="C6" s="111"/>
      <c r="D6" s="111"/>
    </row>
    <row r="7" spans="3:37" s="95" customFormat="1" ht="15">
      <c r="C7" s="107"/>
      <c r="D7" s="106"/>
      <c r="E7" s="98"/>
      <c r="F7" s="98"/>
      <c r="G7" s="98"/>
      <c r="J7" s="98"/>
      <c r="K7" s="98"/>
      <c r="L7" s="98"/>
      <c r="M7" s="98"/>
      <c r="O7" s="98"/>
      <c r="P7" s="98"/>
      <c r="V7" s="100"/>
      <c r="X7" s="98"/>
      <c r="Y7" s="98"/>
      <c r="Z7" s="98"/>
      <c r="AA7" s="98"/>
      <c r="AB7" s="98"/>
      <c r="AC7" s="98"/>
      <c r="AE7" s="98"/>
      <c r="AF7" s="98"/>
      <c r="AK7" s="100"/>
    </row>
    <row r="8" spans="1:67" ht="15">
      <c r="A8" s="126" t="s">
        <v>10731</v>
      </c>
      <c r="B8" s="141" t="s">
        <v>10685</v>
      </c>
      <c r="C8" s="142" t="s">
        <v>10676</v>
      </c>
      <c r="D8" s="142" t="s">
        <v>10682</v>
      </c>
      <c r="E8" s="112">
        <v>1</v>
      </c>
      <c r="F8" s="112">
        <v>2</v>
      </c>
      <c r="G8" s="112">
        <v>3</v>
      </c>
      <c r="H8" s="112">
        <v>4</v>
      </c>
      <c r="I8" s="112">
        <v>5</v>
      </c>
      <c r="J8" s="112">
        <v>6</v>
      </c>
      <c r="K8" s="112">
        <v>7</v>
      </c>
      <c r="L8" s="112">
        <v>8</v>
      </c>
      <c r="M8" s="112">
        <v>9</v>
      </c>
      <c r="N8" s="112">
        <v>10</v>
      </c>
      <c r="O8" s="112">
        <v>11</v>
      </c>
      <c r="P8" s="112">
        <v>12</v>
      </c>
      <c r="Q8" s="112">
        <v>13</v>
      </c>
      <c r="R8" s="112">
        <v>14</v>
      </c>
      <c r="S8" s="112">
        <v>15</v>
      </c>
      <c r="T8" s="112">
        <v>16</v>
      </c>
      <c r="U8" s="112">
        <v>17</v>
      </c>
      <c r="V8" s="112">
        <v>18</v>
      </c>
      <c r="W8" s="112">
        <v>19</v>
      </c>
      <c r="X8" s="112">
        <v>20</v>
      </c>
      <c r="Y8" s="112">
        <v>21</v>
      </c>
      <c r="Z8" s="112">
        <v>22</v>
      </c>
      <c r="AA8" s="112">
        <v>23</v>
      </c>
      <c r="AB8" s="112">
        <v>24</v>
      </c>
      <c r="AC8" s="112">
        <v>25</v>
      </c>
      <c r="AD8" s="112">
        <v>26</v>
      </c>
      <c r="AE8" s="112">
        <v>27</v>
      </c>
      <c r="AF8" s="112">
        <v>28</v>
      </c>
      <c r="AG8" s="112">
        <v>29</v>
      </c>
      <c r="AH8" s="112">
        <v>30</v>
      </c>
      <c r="AI8" s="112">
        <v>31</v>
      </c>
      <c r="AJ8" s="112">
        <v>32</v>
      </c>
      <c r="AK8" s="112">
        <v>33</v>
      </c>
      <c r="AL8" s="112">
        <v>34</v>
      </c>
      <c r="AM8" s="112">
        <v>35</v>
      </c>
      <c r="AN8" s="112">
        <v>36</v>
      </c>
      <c r="AO8" s="112">
        <v>37</v>
      </c>
      <c r="AP8" s="112">
        <v>38</v>
      </c>
      <c r="AQ8" s="112">
        <v>39</v>
      </c>
      <c r="AR8" s="112">
        <v>40</v>
      </c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</row>
    <row r="9" spans="1:44" s="96" customFormat="1" ht="36.75" customHeight="1">
      <c r="A9" s="126"/>
      <c r="B9" s="142" t="s">
        <v>10677</v>
      </c>
      <c r="C9" s="143" t="s">
        <v>10701</v>
      </c>
      <c r="D9" s="144" t="s">
        <v>10732</v>
      </c>
      <c r="E9" s="112" t="str">
        <f>MID($D9,1,1)</f>
        <v>我</v>
      </c>
      <c r="F9" s="112" t="str">
        <f>MID($D9,2,1)</f>
        <v>明</v>
      </c>
      <c r="G9" s="112" t="str">
        <f>MID($D9,3,1)</f>
        <v>年</v>
      </c>
      <c r="H9" s="112" t="str">
        <f>MID($D9,4,1)</f>
        <v>想</v>
      </c>
      <c r="I9" s="112" t="str">
        <f>MID($D9,5,1)</f>
        <v>去</v>
      </c>
      <c r="J9" s="112" t="str">
        <f>MID($D9,6,1)</f>
        <v>中</v>
      </c>
      <c r="K9" s="112" t="str">
        <f>MID($D9,7,1)</f>
        <v>国</v>
      </c>
      <c r="L9" s="112" t="str">
        <f>MID($D9,8,1)</f>
        <v>留</v>
      </c>
      <c r="M9" s="112" t="str">
        <f>MID($D9,9,1)</f>
        <v>学</v>
      </c>
      <c r="N9" s="112" t="str">
        <f>MID($D9,10,1)</f>
        <v>。</v>
      </c>
      <c r="O9" s="112" t="str">
        <f>MID($D9,11,1)</f>
        <v/>
      </c>
      <c r="P9" s="112" t="str">
        <f>MID($D9,12,1)</f>
        <v/>
      </c>
      <c r="Q9" s="112" t="str">
        <f>MID($D9,13,1)</f>
        <v/>
      </c>
      <c r="R9" s="112" t="str">
        <f>MID($D9,14,1)</f>
        <v/>
      </c>
      <c r="S9" s="112" t="str">
        <f>MID($D9,15,1)</f>
        <v/>
      </c>
      <c r="T9" s="112" t="str">
        <f>MID($D9,16,1)</f>
        <v/>
      </c>
      <c r="U9" s="112" t="str">
        <f>MID($D9,17,1)</f>
        <v/>
      </c>
      <c r="V9" s="112" t="str">
        <f>MID($D9,18,1)</f>
        <v/>
      </c>
      <c r="W9" s="112" t="str">
        <f>MID($D9,19,1)</f>
        <v/>
      </c>
      <c r="X9" s="112" t="str">
        <f>MID($D9,20,1)</f>
        <v/>
      </c>
      <c r="Y9" s="112" t="str">
        <f>MID($D9,21,1)</f>
        <v/>
      </c>
      <c r="Z9" s="112" t="str">
        <f>MID($D9,22,1)</f>
        <v/>
      </c>
      <c r="AA9" s="112" t="str">
        <f>MID($D9,23,1)</f>
        <v/>
      </c>
      <c r="AB9" s="112" t="str">
        <f>MID($D9,24,1)</f>
        <v/>
      </c>
      <c r="AC9" s="112" t="str">
        <f>MID($D9,25,1)</f>
        <v/>
      </c>
      <c r="AD9" s="112" t="str">
        <f>MID($D9,26,1)</f>
        <v/>
      </c>
      <c r="AE9" s="112" t="str">
        <f>MID($D9,27,1)</f>
        <v/>
      </c>
      <c r="AF9" s="112" t="str">
        <f>MID($D9,28,1)</f>
        <v/>
      </c>
      <c r="AG9" s="112" t="str">
        <f>MID($D9,29,1)</f>
        <v/>
      </c>
      <c r="AH9" s="112" t="str">
        <f>MID($D9,30,1)</f>
        <v/>
      </c>
      <c r="AI9" s="112" t="str">
        <f>MID($D9,31,1)</f>
        <v/>
      </c>
      <c r="AJ9" s="112" t="str">
        <f>MID($D9,32,1)</f>
        <v/>
      </c>
      <c r="AK9" s="112" t="str">
        <f>MID($D9,33,1)</f>
        <v/>
      </c>
      <c r="AL9" s="112" t="str">
        <f>MID($D9,34,1)</f>
        <v/>
      </c>
      <c r="AM9" s="112" t="str">
        <f>MID($D9,35,1)</f>
        <v/>
      </c>
      <c r="AN9" s="112" t="str">
        <f>MID($D9,36,1)</f>
        <v/>
      </c>
      <c r="AO9" s="112" t="str">
        <f>MID($D9,37,1)</f>
        <v/>
      </c>
      <c r="AP9" s="112" t="str">
        <f>MID($D9,38,1)</f>
        <v/>
      </c>
      <c r="AQ9" s="112" t="str">
        <f>MID($D9,39,1)</f>
        <v/>
      </c>
      <c r="AR9" s="112" t="str">
        <f>MID($D9,40,1)</f>
        <v/>
      </c>
    </row>
    <row r="10" spans="1:44" s="96" customFormat="1" ht="33.75" customHeight="1">
      <c r="A10" s="127"/>
      <c r="B10" s="142" t="s">
        <v>10678</v>
      </c>
      <c r="C10" s="145"/>
      <c r="D10" s="143" t="s">
        <v>10733</v>
      </c>
      <c r="E10" s="112" t="str">
        <f>IF(MID(D10,1,FIND(" ",D10,1)-2)&amp;E9&amp;MID(D10,FIND(" ",D10,1)-1,1)=VLOOKUP(MID(D10,1,FIND(" ",D10,1)-2)&amp;E9&amp;MID(D10,FIND(" ",D10,1)-1,1),'[1]フレーズ表抜粋'!$B$3:$E$2500,1,FALSE),"○","×")</f>
        <v>○</v>
      </c>
      <c r="F10" s="112" t="e">
        <f>IF(MID(D10,FIND(" ",D10,1)+1,FIND(" ",D10,FIND(" ",D10,1)+1)-FIND(" ",D10,1)-2)&amp;F9&amp;MID(D10,FIND(" ",D10,FIND(" ",D10,1)+1)-1,1)=VLOOKUP(MID(D10,FIND(" ",D10,1)+1,FIND(" ",D10,FIND(" ",D10,1)+1)-FIND(" ",D10,1)-2)&amp;F9&amp;MID(D10,FIND(" ",D10,FIND(" ",D10,1)+1)-1,1),'[1]フレーズ表抜粋'!$B$3:$E$2500,1,FALSE),"○","×")</f>
        <v>#N/A</v>
      </c>
      <c r="G10" s="112" t="str">
        <f>IF(MID(D10,FIND(" ",D10,FIND(" ",D10,1)+1)+1,FIND(" ",D10,FIND(" ",D10,FIND(" ",D10,1)+1)+1)-FIND(" ",D10,FIND(" ",D10,1)+1)-2)&amp;G9&amp;MID(D10,FIND(" ",D10,FIND(" ",D10,FIND(" ",D10,1)+1)+1)-1,1)=VLOOKUP(MID(D10,FIND(" ",D10,FIND(" ",D10,1)+1)+1,FIND(" ",D10,FIND(" ",D10,FIND(" ",D10,1)+1)+1)-FIND(" ",D10,FIND(" ",D10,1)+1)-2)&amp;G9&amp;MID(D10,FIND(" ",D10,FIND(" ",D10,FIND(" ",D10,1)+1)+1)-1,1),'[1]フレーズ表抜粋'!$B$3:$E$2500,1,FALSE),"○","×")</f>
        <v>○</v>
      </c>
      <c r="H10" s="112" t="e">
        <f>IF(MID(D10,FIND(" ",D10,FIND(" ",D10,FIND(" ",D10,1)+1)+1)+1,FIND(" ",D10,FIND(" ",D10,FIND(" ",D10,FIND(" ",D10,1)+1)+1)+1)-FIND(" ",D10,FIND(" ",D10,FIND(" ",D10,1)+1)+1)-2)&amp;H9&amp;MID(D10,FIND(" ",D10,FIND(" ",D10,FIND(" ",D10,FIND(" ",D10,1)+1)+1)+1)-1,1)=VLOOKUP(MID(D10,FIND(" ",D10,FIND(" ",D10,FIND(" ",D10,1)+1)+1)+1,FIND(" ",D10,FIND(" ",D10,FIND(" ",D10,FIND(" ",D10,1)+1)+1)+1)-FIND(" ",D10,FIND(" ",D10,FIND(" ",D10,1)+1)+1)-2)&amp;H9&amp;MID(D10,FIND(" ",D10,FIND(" ",D10,FIND(" ",D10,FIND(" ",D10,1)+1)+1)+1)-1,1),'[1]フレーズ表抜粋'!$B$3:$E$2500,1,FALSE),"○","×")</f>
        <v>#N/A</v>
      </c>
      <c r="I10" s="112" t="str">
        <f>IF(MID(D10,FIND(" ",D10,FIND(" ",D10,FIND(" ",D10,FIND(" ",D10,1)+1)+1)+1)+1,FIND(" ",D10,FIND(" ",D10,FIND(" ",D10,FIND(" ",D10,FIND(" ",D10,FIND(" ",D10,1)+1)+1)+1)+1))-FIND(" ",D10,FIND(" ",D10,FIND(" ",D10,FIND(" ",D10,1)+1)+1)+1)-2)&amp;I9&amp;MID(D10,FIND(" ",D10,FIND(" ",D10,FIND(" ",D10,FIND(" ",D10,FIND(" ",D10,FIND(" ",D10,1)+1)+1)+1)+1))-1,1)=VLOOKUP(MID(D10,FIND(" ",D10,FIND(" ",D10,FIND(" ",D10,FIND(" ",D10,1)+1)+1)+1)+1,FIND(" ",D10,FIND(" ",D10,FIND(" ",D10,FIND(" ",D10,FIND(" ",D10,FIND(" ",D10,1)+1)+1)+1)+1))-FIND(" ",D10,FIND(" ",D10,FIND(" ",D10,FIND(" ",D10,1)+1)+1)+1)-2)&amp;I9&amp;MID(D10,FIND(" ",D10,FIND(" ",D10,FIND(" ",D10,FIND(" ",D10,FIND(" ",D10,FIND(" ",D10,1)+1)+1)+1)+1))-1,1),'[1]フレーズ表抜粋'!$B$3:$E$2500,1,FALSE),"○","×")</f>
        <v>○</v>
      </c>
      <c r="J10" s="112" t="str">
        <f>IF(MID(D10,FIND(" ",D10,FIND(" ",D10,FIND(" ",D10,FIND(" ",D10,FIND(" ",D10,FIND(" ",D10,1)+1)+1)+1)+1))+1,FIND(" ",D10,FIND(" ",D10,FIND(" ",D10,FIND(" ",D10,FIND(" ",D10,FIND(" ",D10,FIND(" ",D10,1)+1)+1)+1)+1)+1))-FIND(" ",D10,FIND(" ",D10,FIND(" ",D10,FIND(" ",D10,FIND(" ",D10,FIND(" ",D10,1)+1)+1)+1)+1))-2)&amp;J9&amp;MID(D10,FIND(" ",D10,FIND(" ",D10,FIND(" ",D10,FIND(" ",D10,FIND(" ",D10,FIND(" ",D10,FIND(" ",D10,1)+1)+1)+1)+1)+1))-1,1)=VLOOKUP(MID(D10,FIND(" ",D10,FIND(" ",D10,FIND(" ",D10,FIND(" ",D10,FIND(" ",D10,FIND(" ",D10,1)+1)+1)+1)+1))+1,FIND(" ",D10,FIND(" ",D10,FIND(" ",D10,FIND(" ",D10,FIND(" ",D10,FIND(" ",D10,FIND(" ",D10,1)+1)+1)+1)+1)+1))-FIND(" ",D10,FIND(" ",D10,FIND(" ",D10,FIND(" ",D10,FIND(" ",D10,FIND(" ",D10,1)+1)+1)+1)+1))-2)&amp;J9&amp;MID(D10,FIND(" ",D10,FIND(" ",D10,FIND(" ",D10,FIND(" ",D10,FIND(" ",D10,FIND(" ",D10,FIND(" ",D10,1)+1)+1)+1)+1)+1))-1,1),'[1]フレーズ表抜粋'!$B$3:$E$2500,1,FALSE),"○","×")</f>
        <v>○</v>
      </c>
      <c r="K10" s="112" t="str">
        <f>IF(MID(D10,FIND(" ",D10,FIND(" ",D10,FIND(" ",D10,FIND(" ",D10,FIND(" ",D10,FIND(" ",D10,FIND(" ",D10,1)+1)+1)+1)+1)+1))+1,FIND(" ",D10,FIND(" ",D10,FIND(" ",D10,FIND(" ",D10,FIND(" ",D10,FIND(" ",D10,FIND(" ",D10,FIND(" ",D10,1)+1)+1)+1)+1)+1)+1))-FIND(" ",D10,FIND(" ",D10,FIND(" ",D10,FIND(" ",D10,FIND(" ",D10,FIND(" ",D10,FIND(" ",D10,1)+1)+1)+1)+1)+1))-2)&amp;K9&amp;MID(D10,FIND(" ",D10,FIND(" ",D10,FIND(" ",D10,FIND(" ",D10,FIND(" ",D10,FIND(" ",D10,FIND(" ",D10,FIND(" ",D10,1)+1)+1)+1)+1)+1)+1))-1,1)=VLOOKUP(MID(D10,FIND(" ",D10,FIND(" ",D10,FIND(" ",D10,FIND(" ",D10,FIND(" ",D10,FIND(" ",D10,FIND(" ",D10,1)+1)+1)+1)+1)+1))+1,FIND(" ",D10,FIND(" ",D10,FIND(" ",D10,FIND(" ",D10,FIND(" ",D10,FIND(" ",D10,FIND(" ",D10,FIND(" ",D10,1)+1)+1)+1)+1)+1)+1))-FIND(" ",D10,FIND(" ",D10,FIND(" ",D10,FIND(" ",D10,FIND(" ",D10,FIND(" ",D10,FIND(" ",D10,1)+1)+1)+1)+1)+1))-2)&amp;K9&amp;MID(D10,FIND(" ",D10,FIND(" ",D10,FIND(" ",D10,FIND(" ",D10,FIND(" ",D10,FIND(" ",D10,FIND(" ",D10,FIND(" ",D10,1)+1)+1)+1)+1)+1)+1))-1,1),'[1]フレーズ表抜粋'!$B$3:$E$2500,1,FALSE),"○","×")</f>
        <v>○</v>
      </c>
      <c r="L10" s="112" t="e">
        <f>IF(MID(D10,FIND(" ",D10,FIND(" ",D10,FIND(" ",D10,FIND(" ",D10,FIND(" ",D10,FIND(" ",D10,FIND(" ",D10,FIND(" ",D10,1)+1)+1)+1)+1)+1)+1))+1,FIND(" ",D10,FIND(" ",D10,FIND(" ",D10,FIND(" ",D10,FIND(" ",D10,FIND(" ",D10,FIND(" ",D10,FIND(" ",D10,FIND(" ",D10,1)+1)+1)+1)+1)+1)+1)+1))-FIND(" ",D10,FIND(" ",D10,FIND(" ",D10,FIND(" ",D10,FIND(" ",D10,FIND(" ",D10,FIND(" ",D10,FIND(" ",D10,1)+1)+1)+1)+1)+1)+1))-2)&amp;L9&amp;MID(D10,FIND(" ",D10,FIND(" ",D10,FIND(" ",D10,FIND(" ",D10,FIND(" ",D10,FIND(" ",D10,FIND(" ",D10,FIND(" ",D10,FIND(" ",D10,1)+1)+1)+1)+1)+1)+1)+1))-1,1)=VLOOKUP(MID(D10,FIND(" ",D10,FIND(" ",D10,FIND(" ",D10,FIND(" ",D10,FIND(" ",D10,FIND(" ",D10,FIND(" ",D10,FIND(" ",D10,1)+1)+1)+1)+1)+1)+1))+1,FIND(" ",D10,FIND(" ",D10,FIND(" ",D10,FIND(" ",D10,FIND(" ",D10,FIND(" ",D10,FIND(" ",D10,FIND(" ",D10,FIND(" ",D10,1)+1)+1)+1)+1)+1)+1)+1))-FIND(" ",D10,FIND(" ",D10,FIND(" ",D10,FIND(" ",D10,FIND(" ",D10,FIND(" ",D10,FIND(" ",D10,FIND(" ",D10,1)+1)+1)+1)+1)+1)+1))-2)&amp;L9&amp;MID(D10,FIND(" ",D10,FIND(" ",D10,FIND(" ",D10,FIND(" ",D10,FIND(" ",D10,FIND(" ",D10,FIND(" ",D10,FIND(" ",D10,FIND(" ",D10,1)+1)+1)+1)+1)+1)+1)+1))-1,1),'[1]フレーズ表抜粋'!$B$3:$E$2500,1,FALSE),"○","×")</f>
        <v>#N/A</v>
      </c>
      <c r="M10" s="112" t="str">
        <f>IF(MID(D10,FIND(" ",D10,FIND(" ",D10,FIND(" ",D10,FIND(" ",D10,FIND(" ",D10,FIND(" ",D10,FIND(" ",D10,FIND(" ",D10,FIND(" ",D10,1)+1)+1)+1)+1)+1)+1)+1))+1,FIND(" ",D10,FIND(" ",D10,FIND(" ",D10,FIND(" ",D10,FIND(" ",D10,FIND(" ",D10,FIND(" ",D10,FIND(" ",D10,FIND(" ",D10,FIND(" ",D10,1)+1)+1)+1)+1)+1)+1)+1)+1))-FIND(" ",D10,FIND(" ",D10,FIND(" ",D10,FIND(" ",D10,FIND(" ",D10,FIND(" ",D10,FIND(" ",D10,FIND(" ",D10,FIND(" ",D10,1)+1)+1)+1)+1)+1)+1)+1))-2)&amp;M9&amp;MID(D10,FIND(" ",D10,FIND(" ",D10,FIND(" ",D10,FIND(" ",D10,FIND(" ",D10,FIND(" ",D10,FIND(" ",D10,FIND(" ",D10,FIND(" ",D10,FIND(" ",D10,1)+1)+1)+1)+1)+1)+1)+1)+1))-1,1)=VLOOKUP(MID(D10,FIND(" ",D10,FIND(" ",D10,FIND(" ",D10,FIND(" ",D10,FIND(" ",D10,FIND(" ",D10,FIND(" ",D10,FIND(" ",D10,FIND(" ",D10,1)+1)+1)+1)+1)+1)+1)+1))+1,FIND(" ",D10,FIND(" ",D10,FIND(" ",D10,FIND(" ",D10,FIND(" ",D10,FIND(" ",D10,FIND(" ",D10,FIND(" ",D10,FIND(" ",D10,FIND(" ",D10,1)+1)+1)+1)+1)+1)+1)+1)+1))-FIND(" ",D10,FIND(" ",D10,FIND(" ",D10,FIND(" ",D10,FIND(" ",D10,FIND(" ",D10,FIND(" ",D10,FIND(" ",D10,FIND(" ",D10,1)+1)+1)+1)+1)+1)+1)+1))-2)&amp;M9&amp;MID(D10,FIND(" ",D10,FIND(" ",D10,FIND(" ",D10,FIND(" ",D10,FIND(" ",D10,FIND(" ",D10,FIND(" ",D10,FIND(" ",D10,FIND(" ",D10,FIND(" ",D10,1)+1)+1)+1)+1)+1)+1)+1)+1))-1,1),'[1]フレーズ表抜粋'!$B$3:$E$2500,1,FALSE),"○","×")</f>
        <v>○</v>
      </c>
      <c r="N10" s="112" t="e">
        <f>IF(MID(D10,FIND(" ",D10,FIND(" ",D10,FIND(" ",D10,FIND(" ",D10,FIND(" ",D10,FIND(" ",D10,FIND(" ",D10,FIND(" ",D10,FIND(" ",D10,FIND(" ",D10,1)+1)+1)+1)+1)+1)+1)+1)+1))+1,FIND(" ",D10,FIND(" ",D10,FIND(" ",D10,FIND(" ",D10,FIND(" ",D10,FIND(" ",D10,FIND(" ",D10,FIND(" ",D10,FIND(" ",D10,FIND(" ",D10,FIND(" ",D10,1)+1)+1)+1)+1)+1)+1)+1)+1)+1))-FIND(" ",D10,FIND(" ",D10,FIND(" ",D10,FIND(" ",D10,FIND(" ",D10,FIND(" ",D10,FIND(" ",D10,FIND(" ",D10,FIND(" ",D10,FIND(" ",D10,1)+1)+1)+1)+1)+1)+1)+1)+1))-2)&amp;N9&amp;MID(D10,FIND(" ",D10,FIND(" ",D10,FIND(" ",D10,FIND(" ",D10,FIND(" ",D10,FIND(" ",D10,FIND(" ",D10,FIND(" ",D10,FIND(" ",D10,FIND(" ",D10,FIND(" ",D10,1)+1)+1)+1)+1)+1)+1)+1)+1)+1))-1,1)=VLOOKUP(MID(D10,FIND(" ",D10,FIND(" ",D10,FIND(" ",D10,FIND(" ",D10,FIND(" ",D10,FIND(" ",D10,FIND(" ",D10,FIND(" ",D10,FIND(" ",D10,FIND(" ",D10,1)+1)+1)+1)+1)+1)+1)+1)+1))+1,FIND(" ",D10,FIND(" ",D10,FIND(" ",D10,FIND(" ",D10,FIND(" ",D10,FIND(" ",D10,FIND(" ",D10,FIND(" ",D10,FIND(" ",D10,FIND(" ",D10,FIND(" ",D10,1)+1)+1)+1)+1)+1)+1)+1)+1)+1))-FIND(" ",D10,FIND(" ",D10,FIND(" ",D10,FIND(" ",D10,FIND(" ",D10,FIND(" ",D10,FIND(" ",D10,FIND(" ",D10,FIND(" ",D10,FIND(" ",D10,1)+1)+1)+1)+1)+1)+1)+1)+1))-2)&amp;N9&amp;MID(D10,FIND(" ",D10,FIND(" ",D10,FIND(" ",D10,FIND(" ",D10,FIND(" ",D10,FIND(" ",D10,FIND(" ",D10,FIND(" ",D10,FIND(" ",D10,FIND(" ",D10,FIND(" ",D10,1)+1)+1)+1)+1)+1)+1)+1)+1)+1))-1,1),'[1]フレーズ表抜粋'!$B$3:$E$2500,1,FALSE),"○","×")</f>
        <v>#VALUE!</v>
      </c>
      <c r="O10" s="112" t="e">
        <f>IF(MID(D10,FIND(" ",D10,FIND(" ",D10,FIND(" ",D10,FIND(" ",D10,FIND(" ",D10,FIND(" ",D10,FIND(" ",D10,FIND(" ",D10,FIND(" ",D10,FIND(" ",D10,FIND(" ",D10,1)+1)+1)+1)+1)+1)+1)+1)+1)+1))+1,FIND(" ",D10,FIND(" ",D10,FIND(" ",D10,FIND(" ",D10,FIND(" ",D10,FIND(" ",D10,FIND(" ",D10,FIND(" ",D10,FIND(" ",D10,FIND(" ",D10,FIND(" ",D10,FIND(" ",D10,1)+1)+1)+1)+1)+1)+1)+1)+1)+1)+1))-FIND(" ",D10,FIND(" ",D10,FIND(" ",D10,FIND(" ",D10,FIND(" ",D10,FIND(" ",D10,FIND(" ",D10,FIND(" ",D10,FIND(" ",D10,FIND(" ",D10,FIND(" ",D10,1)+1)+1)+1)+1)+1)+1)+1)+1)+1))-2)&amp;O9&amp;MID(D10,FIND(" ",D10,FIND(" ",D10,FIND(" ",D10,FIND(" ",D10,FIND(" ",D10,FIND(" ",D10,FIND(" ",D10,FIND(" ",D10,FIND(" ",D10,FIND(" ",D10,FIND(" ",D10,FIND(" ",D10,1)+1)+1)+1)+1)+1)+1)+1)+1)+1)+1))-1,1)=VLOOKUP(MID(D10,FIND(" ",D10,FIND(" ",D10,FIND(" ",D10,FIND(" ",D10,FIND(" ",D10,FIND(" ",D10,FIND(" ",D10,FIND(" ",D10,FIND(" ",D10,FIND(" ",D10,FIND(" ",D10,1)+1)+1)+1)+1)+1)+1)+1)+1)+1))+1,FIND(" ",D10,FIND(" ",D10,FIND(" ",D10,FIND(" ",D10,FIND(" ",D10,FIND(" ",D10,FIND(" ",D10,FIND(" ",D10,FIND(" ",D10,FIND(" ",D10,FIND(" ",D10,FIND(" ",D10,1)+1)+1)+1)+1)+1)+1)+1)+1)+1)+1))-FIND(" ",D10,FIND(" ",D10,FIND(" ",D10,FIND(" ",D10,FIND(" ",D10,FIND(" ",D10,FIND(" ",D10,FIND(" ",D10,FIND(" ",D10,FIND(" ",D10,FIND(" ",D10,1)+1)+1)+1)+1)+1)+1)+1)+1)+1))-2)&amp;O9&amp;MID(D10,FIND(" ",D10,FIND(" ",D10,FIND(" ",D10,FIND(" ",D10,FIND(" ",D10,FIND(" ",D10,FIND(" ",D10,FIND(" ",D10,FIND(" ",D10,FIND(" ",D10,FIND(" ",D10,FIND(" ",D10,1)+1)+1)+1)+1)+1)+1)+1)+1)+1)+1))-1,1),'[1]フレーズ表抜粋'!$B$3:$E$2500,1,FALSE),"○","×")</f>
        <v>#VALUE!</v>
      </c>
      <c r="P10" s="112" t="e">
        <f>IF(MID(D10,FIND(" ",D10,FIND(" ",D10,FIND(" ",D10,FIND(" ",D10,FIND(" ",D10,FIND(" ",D10,FIND(" ",D10,FIND(" ",D10,FIND(" ",D10,FIND(" ",D10,FIND(" ",D10,FIND(" ",D10,1)+1)+1)+1)+1)+1)+1)+1)+1)+1)+1))+1,FIND(" ",D10,FIND(" ",D10,FIND(" ",D10,FIND(" ",D10,FIND(" ",D10,FIND(" ",D10,FIND(" ",D10,FIND(" ",D10,FIND(" ",D10,FIND(" ",D10,FIND(" ",D10,FIND(" ",D10,FIND(" ",D10,1)+1)+1)+1)+1)+1)+1)+1)+1)+1)+1)+1))-FIND(" ",D10,FIND(" ",D10,FIND(" ",D10,FIND(" ",D10,FIND(" ",D10,FIND(" ",D10,FIND(" ",D10,FIND(" ",D10,FIND(" ",D10,FIND(" ",D10,FIND(" ",D10,FIND(" ",D10,1)+1)+1)+1)+1)+1)+1)+1)+1)+1)+1))-2)&amp;P9&amp;MID(D10,FIND(" ",D10,FIND(" ",D10,FIND(" ",D10,FIND(" ",D10,FIND(" ",D10,FIND(" ",D10,FIND(" ",D10,FIND(" ",D10,FIND(" ",D10,FIND(" ",D10,FIND(" ",D10,FIND(" ",D10,FIND(" ",D10,1)+1)+1)+1)+1)+1)+1)+1)+1)+1)+1)+1))-1,1)=VLOOKUP(MID(D10,FIND(" ",D10,FIND(" ",D10,FIND(" ",D10,FIND(" ",D10,FIND(" ",D10,FIND(" ",D10,FIND(" ",D10,FIND(" ",D10,FIND(" ",D10,FIND(" ",D10,FIND(" ",D10,FIND(" ",D10,1)+1)+1)+1)+1)+1)+1)+1)+1)+1)+1))+1,FIND(" ",D10,FIND(" ",D10,FIND(" ",D10,FIND(" ",D10,FIND(" ",D10,FIND(" ",D10,FIND(" ",D10,FIND(" ",D10,FIND(" ",D10,FIND(" ",D10,FIND(" ",D10,FIND(" ",D10,FIND(" ",D10,1)+1)+1)+1)+1)+1)+1)+1)+1)+1)+1)+1))-FIND(" ",D10,FIND(" ",D10,FIND(" ",D10,FIND(" ",D10,FIND(" ",D10,FIND(" ",D10,FIND(" ",D10,FIND(" ",D10,FIND(" ",D10,FIND(" ",D10,FIND(" ",D10,FIND(" ",D10,1)+1)+1)+1)+1)+1)+1)+1)+1)+1)+1))-2)&amp;P9&amp;MID(D10,FIND(" ",D10,FIND(" ",D10,FIND(" ",D10,FIND(" ",D10,FIND(" ",D10,FIND(" ",D10,FIND(" ",D10,FIND(" ",D10,FIND(" ",D10,FIND(" ",D10,FIND(" ",D10,FIND(" ",D10,FIND(" ",D10,1)+1)+1)+1)+1)+1)+1)+1)+1)+1)+1)+1))-1,1),'[1]フレーズ表抜粋'!$B$3:$E$2500,1,FALSE),"○","×")</f>
        <v>#VALUE!</v>
      </c>
      <c r="Q10" s="112" t="e">
        <f>IF(MID(D10,FIND(" ",D10,FIND(" ",D10,FIND(" ",D10,FIND(" ",D10,FIND(" ",D10,FIND(" ",D10,FIND(" ",D10,FIND(" ",D10,FIND(" ",D10,FIND(" ",D10,FIND(" ",D10,FIND(" ",D10,FIND(" ",D10,1)+1)+1)+1)+1)+1)+1)+1)+1)+1)+1)+1))+1,FIND(" ",D10,FIND(" ",D10,FIND(" ",D10,FIND(" ",D10,FIND(" ",D10,FIND(" ",D10,FIND(" ",D10,FIND(" ",D10,FIND(" ",D10,FIND(" ",D10,FIND(" ",D10,FIND(" ",D10,FIND(" ",D10,FIND(" ",D10,1)+1)+1)+1)+1)+1)+1)+1)+1)+1)+1)+1)+1))-FIND(" ",D10,FIND(" ",D10,FIND(" ",D10,FIND(" ",D10,FIND(" ",D10,FIND(" ",D10,FIND(" ",D10,FIND(" ",D10,FIND(" ",D10,FIND(" ",D10,FIND(" ",D10,FIND(" ",D10,FIND(" ",D10,1)+1)+1)+1)+1)+1)+1)+1)+1)+1)+1)+1))-2)&amp;Q9&amp;MID(D10,FIND(" ",D10,FIND(" ",D10,FIND(" ",D10,FIND(" ",D10,FIND(" ",D10,FIND(" ",D10,FIND(" ",D10,FIND(" ",D10,FIND(" ",D10,FIND(" ",D10,FIND(" ",D10,FIND(" ",D10,FIND(" ",D10,FIND(" ",D10,1)+1)+1)+1)+1)+1)+1)+1)+1)+1)+1)+1)+1))-1,1)=VLOOKUP(MID(D10,FIND(" ",D10,FIND(" ",D10,FIND(" ",D10,FIND(" ",D10,FIND(" ",D10,FIND(" ",D10,FIND(" ",D10,FIND(" ",D10,FIND(" ",D10,FIND(" ",D10,FIND(" ",D10,FIND(" ",D10,FIND(" ",D10,1)+1)+1)+1)+1)+1)+1)+1)+1)+1)+1)+1))+1,FIND(" ",D10,FIND(" ",D10,FIND(" ",D10,FIND(" ",D10,FIND(" ",D10,FIND(" ",D10,FIND(" ",D10,FIND(" ",D10,FIND(" ",D10,FIND(" ",D10,FIND(" ",D10,FIND(" ",D10,FIND(" ",D10,FIND(" ",D10,1)+1)+1)+1)+1)+1)+1)+1)+1)+1)+1)+1)+1))-FIND(" ",D10,FIND(" ",D10,FIND(" ",D10,FIND(" ",D10,FIND(" ",D10,FIND(" ",D10,FIND(" ",D10,FIND(" ",D10,FIND(" ",D10,FIND(" ",D10,FIND(" ",D10,FIND(" ",D10,FIND(" ",D10,1)+1)+1)+1)+1)+1)+1)+1)+1)+1)+1)+1))-2)&amp;Q9&amp;MID(D10,FIND(" ",D10,FIND(" ",D10,FIND(" ",D10,FIND(" ",D10,FIND(" ",D10,FIND(" ",D10,FIND(" ",D10,FIND(" ",D10,FIND(" ",D10,FIND(" ",D10,FIND(" ",D10,FIND(" ",D10,FIND(" ",D10,FIND(" ",D10,1)+1)+1)+1)+1)+1)+1)+1)+1)+1)+1)+1)+1))-1,1),'[1]フレーズ表抜粋'!$B$3:$E$2500,1,FALSE),"○","×")</f>
        <v>#VALUE!</v>
      </c>
      <c r="R10" s="112" t="e">
        <f>IF(MID(D10,FIND(" ",D10,FIND(" ",D10,FIND(" ",D10,FIND(" ",D10,FIND(" ",D10,FIND(" ",D10,FIND(" ",D10,FIND(" ",D10,FIND(" ",D10,FIND(" ",D10,FIND(" ",D10,FIND(" ",D10,FIND(" ",D10,FIND(" ",D10,1)+1)+1)+1)+1)+1)+1)+1)+1)+1)+1)+1)+1))+1,FIND(" ",D10,FIND(" ",D10,FIND(" ",D10,FIND(" ",D10,FIND(" ",D10,FIND(" ",D10,FIND(" ",D10,FIND(" ",D10,FIND(" ",D10,FIND(" ",D10,FIND(" ",D10,FIND(" ",D10,FIND(" ",D10,FIND(" ",D10,FIND(" ",D10,1)+1)+1)+1)+1)+1)+1)+1)+1)+1)+1)+1)+1)+1))-FIND(" ",D10,FIND(" ",D10,FIND(" ",D10,FIND(" ",D10,FIND(" ",D10,FIND(" ",D10,FIND(" ",D10,FIND(" ",D10,FIND(" ",D10,FIND(" ",D10,FIND(" ",D10,FIND(" ",D10,FIND(" ",D10,FIND(" ",D10,1)+1)+1)+1)+1)+1)+1)+1)+1)+1)+1)+1)+1))-2)&amp;R9&amp;MID(D10,FIND(" ",D10,FIND(" ",D10,FIND(" ",D10,FIND(" ",D10,FIND(" ",D10,FIND(" ",D10,FIND(" ",D10,FIND(" ",D10,FIND(" ",D10,FIND(" ",D10,FIND(" ",D10,FIND(" ",D10,FIND(" ",D10,FIND(" ",D10,FIND(" ",D10,1)+1)+1)+1)+1)+1)+1)+1)+1)+1)+1)+1)+1)+1))-1,1)=VLOOKUP(MID(D10,FIND(" ",D10,FIND(" ",D10,FIND(" ",D10,FIND(" ",D10,FIND(" ",D10,FIND(" ",D10,FIND(" ",D10,FIND(" ",D10,FIND(" ",D10,FIND(" ",D10,FIND(" ",D10,FIND(" ",D10,FIND(" ",D10,FIND(" ",D10,1)+1)+1)+1)+1)+1)+1)+1)+1)+1)+1)+1)+1))+1,FIND(" ",D10,FIND(" ",D10,FIND(" ",D10,FIND(" ",D10,FIND(" ",D10,FIND(" ",D10,FIND(" ",D10,FIND(" ",D10,FIND(" ",D10,FIND(" ",D10,FIND(" ",D10,FIND(" ",D10,FIND(" ",D10,FIND(" ",D10,FIND(" ",D10,1)+1)+1)+1)+1)+1)+1)+1)+1)+1)+1)+1)+1)+1))-FIND(" ",D10,FIND(" ",D10,FIND(" ",D10,FIND(" ",D10,FIND(" ",D10,FIND(" ",D10,FIND(" ",D10,FIND(" ",D10,FIND(" ",D10,FIND(" ",D10,FIND(" ",D10,FIND(" ",D10,FIND(" ",D10,FIND(" ",D10,1)+1)+1)+1)+1)+1)+1)+1)+1)+1)+1)+1)+1))-2)&amp;R9&amp;MID(D10,FIND(" ",D10,FIND(" ",D10,FIND(" ",D10,FIND(" ",D10,FIND(" ",D10,FIND(" ",D10,FIND(" ",D10,FIND(" ",D10,FIND(" ",D10,FIND(" ",D10,FIND(" ",D10,FIND(" ",D10,FIND(" ",D10,FIND(" ",D10,FIND(" ",D10,1)+1)+1)+1)+1)+1)+1)+1)+1)+1)+1)+1)+1)+1))-1,1),'[1]フレーズ表抜粋'!$B$3:$E$2500,1,FALSE),"○","×")</f>
        <v>#VALUE!</v>
      </c>
      <c r="S10" s="112" t="e">
        <f>IF(MID(D10,FIND(" ",D10,FIND(" ",D10,FIND(" ",D10,FIND(" ",D10,FIND(" ",D10,FIND(" ",D10,FIND(" ",D10,FIND(" ",D10,FIND(" ",D10,FIND(" ",D10,FIND(" ",D10,FIND(" ",D10,FIND(" ",D10,FIND(" ",D10,FIND(" ",D10,1)+1)+1)+1)+1)+1)+1)+1)+1)+1)+1)+1)+1)+1))+1,FIND(" ",D10,FIND(" ",D10,FIND(" ",D10,FIND(" ",D10,FIND(" ",D10,FIND(" ",D10,FIND(" ",D10,FIND(" ",D10,FIND(" ",D10,FIND(" ",D10,FIND(" ",D10,FIND(" ",D10,FIND(" ",D10,FIND(" ",D10,FIND(" ",D10,FIND(" ",D10,1)+1)+1)+1)+1)+1)+1)+1)+1)+1)+1)+1)+1)+1)+1))-FIND(" ",D10,FIND(" ",D10,FIND(" ",D10,FIND(" ",D10,FIND(" ",D10,FIND(" ",D10,FIND(" ",D10,FIND(" ",D10,FIND(" ",D10,FIND(" ",D10,FIND(" ",D10,FIND(" ",D10,FIND(" ",D10,FIND(" ",D10,FIND(" ",D10,1)+1)+1)+1)+1)+1)+1)+1)+1)+1)+1)+1)+1)+1))-2)&amp;S9&amp;MID(D10,FIND(" ",D10,FIND(" ",D10,FIND(" ",D10,FIND(" ",D10,FIND(" ",D10,FIND(" ",D10,FIND(" ",D10,FIND(" ",D10,FIND(" ",D10,FIND(" ",D10,FIND(" ",D10,FIND(" ",D10,FIND(" ",D10,FIND(" ",D10,FIND(" ",D10,FIND(" ",D10,1)+1)+1)+1)+1)+1)+1)+1)+1)+1)+1)+1)+1)+1)+1))-1,1)=VLOOKUP(MID(D10,FIND(" ",D10,FIND(" ",D10,FIND(" ",D10,FIND(" ",D10,FIND(" ",D10,FIND(" ",D10,FIND(" ",D10,FIND(" ",D10,FIND(" ",D10,FIND(" ",D10,FIND(" ",D10,FIND(" ",D10,FIND(" ",D10,FIND(" ",D10,FIND(" ",D10,1)+1)+1)+1)+1)+1)+1)+1)+1)+1)+1)+1)+1)+1))+1,FIND(" ",D10,FIND(" ",D10,FIND(" ",D10,FIND(" ",D10,FIND(" ",D10,FIND(" ",D10,FIND(" ",D10,FIND(" ",D10,FIND(" ",D10,FIND(" ",D10,FIND(" ",D10,FIND(" ",D10,FIND(" ",D10,FIND(" ",D10,FIND(" ",D10,FIND(" ",D10,1)+1)+1)+1)+1)+1)+1)+1)+1)+1)+1)+1)+1)+1)+1))-FIND(" ",D10,FIND(" ",D10,FIND(" ",D10,FIND(" ",D10,FIND(" ",D10,FIND(" ",D10,FIND(" ",D10,FIND(" ",D10,FIND(" ",D10,FIND(" ",D10,FIND(" ",D10,FIND(" ",D10,FIND(" ",D10,FIND(" ",D10,FIND(" ",D10,1)+1)+1)+1)+1)+1)+1)+1)+1)+1)+1)+1)+1)+1))-2)&amp;S9&amp;MID(D10,FIND(" ",D10,FIND(" ",D10,FIND(" ",D10,FIND(" ",D10,FIND(" ",D10,FIND(" ",D10,FIND(" ",D10,FIND(" ",D10,FIND(" ",D10,FIND(" ",D10,FIND(" ",D10,FIND(" ",D10,FIND(" ",D10,FIND(" ",D10,FIND(" ",D10,FIND(" ",D10,1)+1)+1)+1)+1)+1)+1)+1)+1)+1)+1)+1)+1)+1)+1))-1,1),'[1]フレーズ表抜粋'!$B$3:$E$2500,1,FALSE),"○","×")</f>
        <v>#VALUE!</v>
      </c>
      <c r="T10" s="112" t="e">
        <f>IF(MID(D10,FIND(" ",D10,FIND(" ",D10,FIND(" ",D10,FIND(" ",D10,FIND(" ",D10,FIND(" ",D10,FIND(" ",D10,FIND(" ",D10,FIND(" ",D10,FIND(" ",D10,FIND(" ",D10,FIND(" ",D10,FIND(" ",D10,FIND(" ",D10,FIND(" ",D10,FIND(" ",D10,1)+1)+1)+1)+1)+1)+1)+1)+1)+1)+1)+1)+1)+1)+1))+1,FIND(" ",D10,FIND(" ",D10,FIND(" ",D10,FIND(" ",D10,FIND(" ",D10,FIND(" ",D10,FIND(" ",D10,FIND(" ",D10,FIND(" ",D10,FIND(" ",D10,FIND(" ",D10,FIND(" ",D10,FIND(" ",D10,FIND(" ",D10,FIND(" ",D10,FIND(" ",D10,FIND(" ",D10,1)+1)+1)+1)+1)+1)+1)+1)+1)+1)+1)+1)+1)+1)+1)+1))-FIND(" ",D10,FIND(" ",D10,FIND(" ",D10,FIND(" ",D10,FIND(" ",D10,FIND(" ",D10,FIND(" ",D10,FIND(" ",D10,FIND(" ",D10,FIND(" ",D10,FIND(" ",D10,FIND(" ",D10,FIND(" ",D10,FIND(" ",D10,FIND(" ",D10,FIND(" ",D10,1)+1)+1)+1)+1)+1)+1)+1)+1)+1)+1)+1)+1)+1)+1))-2)&amp;T9&amp;MID(D10,FIND(" ",D10,FIND(" ",D10,FIND(" ",D10,FIND(" ",D10,FIND(" ",D10,FIND(" ",D10,FIND(" ",D10,FIND(" ",D10,FIND(" ",D10,FIND(" ",D10,FIND(" ",D10,FIND(" ",D10,FIND(" ",D10,FIND(" ",D10,FIND(" ",D10,FIND(" ",D10,FIND(" ",D10,1)+1)+1)+1)+1)+1)+1)+1)+1)+1)+1)+1)+1)+1)+1)+1))-1,1)=VLOOKUP(MID(D10,FIND(" ",D10,FIND(" ",D10,FIND(" ",D10,FIND(" ",D10,FIND(" ",D10,FIND(" ",D10,FIND(" ",D10,FIND(" ",D10,FIND(" ",D10,FIND(" ",D10,FIND(" ",D10,FIND(" ",D10,FIND(" ",D10,FIND(" ",D10,FIND(" ",D10,FIND(" ",D10,1)+1)+1)+1)+1)+1)+1)+1)+1)+1)+1)+1)+1)+1)+1))+1,FIND(" ",D10,FIND(" ",D10,FIND(" ",D10,FIND(" ",D10,FIND(" ",D10,FIND(" ",D10,FIND(" ",D10,FIND(" ",D10,FIND(" ",D10,FIND(" ",D10,FIND(" ",D10,FIND(" ",D10,FIND(" ",D10,FIND(" ",D10,FIND(" ",D10,FIND(" ",D10,FIND(" ",D10,1)+1)+1)+1)+1)+1)+1)+1)+1)+1)+1)+1)+1)+1)+1)+1))-FIND(" ",D10,FIND(" ",D10,FIND(" ",D10,FIND(" ",D10,FIND(" ",D10,FIND(" ",D10,FIND(" ",D10,FIND(" ",D10,FIND(" ",D10,FIND(" ",D10,FIND(" ",D10,FIND(" ",D10,FIND(" ",D10,FIND(" ",D10,FIND(" ",D10,FIND(" ",D10,1)+1)+1)+1)+1)+1)+1)+1)+1)+1)+1)+1)+1)+1)+1))-2)&amp;T9&amp;MID(D10,FIND(" ",D10,FIND(" ",D10,FIND(" ",D10,FIND(" ",D10,FIND(" ",D10,FIND(" ",D10,FIND(" ",D10,FIND(" ",D10,FIND(" ",D10,FIND(" ",D10,FIND(" ",D10,FIND(" ",D10,FIND(" ",D10,FIND(" ",D10,FIND(" ",D10,FIND(" ",D10,FIND(" ",D10,1)+1)+1)+1)+1)+1)+1)+1)+1)+1)+1)+1)+1)+1)+1)+1))-1,1),'[1]フレーズ表抜粋'!$B$3:$E$2500,1,FALSE),"○","×")</f>
        <v>#VALUE!</v>
      </c>
      <c r="U10" s="112" t="e">
        <f>IF(MID(D10,FIND(" ",D10,FIND(" ",D10,FIND(" ",D10,FIND(" ",D10,FIND(" ",D10,FIND(" ",D10,FIND(" ",D10,FIND(" ",D10,FIND(" ",D10,FIND(" ",D10,FIND(" ",D10,FIND(" ",D10,FIND(" ",D10,FIND(" ",D10,FIND(" ",D10,FIND(" ",D10,FIND(" ",D10,1)+1)+1)+1)+1)+1)+1)+1)+1)+1)+1)+1)+1)+1)+1)+1))+1,FIND("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",D10,1)+1)+1)+1)+1)+1)+1)+1)+1)+1)+1)+1)+1)+1)+1)+1)+1))-FIND(" ",D10,FIND(" ",D10,FIND(" ",D10,FIND(" ",D10,FIND(" ",D10,FIND(" ",D10,FIND(" ",D10,FIND(" ",D10,FIND(" ",D10,FIND(" ",D10,FIND(" ",D10,FIND(" ",D10,FIND(" ",D10,FIND(" ",D10,FIND(" ",D10,FIND(" ",D10,FIND(" ",D10,1)+1)+1)+1)+1)+1)+1)+1)+1)+1)+1)+1)+1)+1)+1)+1))-2)&amp;U9&amp;MID(D10,FIND("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",D10,1)+1)+1)+1)+1)+1)+1)+1)+1)+1)+1)+1)+1)+1)+1)+1)+1))-FIND(" ",D10,FIND(" ",D10,FIND(" ",D10,FIND(" ",D10,FIND(" ",D10,FIND(" ",D10,FIND(" ",D10,FIND(" ",D10,FIND(" ",D10,FIND(" ",D10,FIND(" ",D10,FIND(" ",D10,FIND(" ",D10,FIND(" ",D10,FIND(" ",D10,FIND(" ",D10,FIND(" ",D10,1)+1)+1)+1)+1)+1)+1)+1)+1)+1)+1)+1)+1)+1)+1)+1))-2)&amp;U9&amp;MID(D10,FIND("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",D10,1)+1)+1)+1)+1)+1)+1)+1)+1)+1)+1)+1)+1)+1)+1)+1)+1))-1,1),'[1]フレーズ表抜粋'!$B$3:$E$2500,1,FALSE),"○","×")</f>
        <v>#VALUE!</v>
      </c>
      <c r="V10" s="112" t="e">
        <f>IF(MID(D10,FIND("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",D10,1)+1)+1)+1)+1)+1)+1)+1)+1)+1)+1)+1)+1)+1)+1)+1)+1))-2)&amp;V9&amp;MID(D10,FIND("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",D10,1)+1)+1)+1)+1)+1)+1)+1)+1)+1)+1)+1)+1)+1)+1)+1)+1))-2)&amp;V9&amp;MID(D10,FIND("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",D10,1)+1)+1)+1)+1)+1)+1)+1)+1)+1)+1)+1)+1)+1)+1)+1)+1)+1))-1,1),'[1]フレーズ表抜粋'!$B$3:$E$2500,1,FALSE),"○","×")</f>
        <v>#VALUE!</v>
      </c>
      <c r="W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",D10,1)+1)+1)+1)+1)+1)+1)+1)+1)+1)+1)+1)+1)+1)+1)+1)+1)+1))-2)&amp;W9&amp;MID(D10,FIND("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",D10,1)+1)+1)+1)+1)+1)+1)+1)+1)+1)+1)+1)+1)+1)+1)+1)+1)+1))-2)&amp;W9&amp;MID(D10,FIND("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",D10,1)+1)+1)+1)+1)+1)+1)+1)+1)+1)+1)+1)+1)+1)+1)+1)+1)+1)+1))-1,1),'[1]フレーズ表抜粋'!$B$3:$E$2500,1,FALSE),"○","×")</f>
        <v>#VALUE!</v>
      </c>
      <c r="X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",D10,1)+1)+1)+1)+1)+1)+1)+1)+1)+1)+1)+1)+1)+1)+1)+1)+1)+1)+1))-2)&amp;X9&amp;MID(D10,FIND("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",D10,1)+1)+1)+1)+1)+1)+1)+1)+1)+1)+1)+1)+1)+1)+1)+1)+1)+1)+1))-2)&amp;X9&amp;MID(D10,FIND("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",D10,1)+1)+1)+1)+1)+1)+1)+1)+1)+1)+1)+1)+1)+1)+1)+1)+1)+1)+1)+1))-1,1),'[1]フレーズ表抜粋'!$B$3:$E$2500,1,FALSE),"○","×")</f>
        <v>#VALUE!</v>
      </c>
      <c r="Y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",D10,1)+1)+1)+1)+1)+1)+1)+1)+1)+1)+1)+1)+1)+1)+1)+1)+1)+1)+1)+1))-2)&amp;Y9&amp;MID(D10,FIND("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",D10,1)+1)+1)+1)+1)+1)+1)+1)+1)+1)+1)+1)+1)+1)+1)+1)+1)+1)+1)+1))-2)&amp;Y9&amp;MID(D10,FIND("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",D10,1)+1)+1)+1)+1)+1)+1)+1)+1)+1)+1)+1)+1)+1)+1)+1)+1)+1)+1)+1)+1))-1,1),'[1]フレーズ表抜粋'!$B$3:$E$2500,1,FALSE),"○","×")</f>
        <v>#VALUE!</v>
      </c>
      <c r="Z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",D10,1)+1)+1)+1)+1)+1)+1)+1)+1)+1)+1)+1)+1)+1)+1)+1)+1)+1)+1)+1)+1))-2)&amp;Z9&amp;MID(D10,FIND("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",D10,1)+1)+1)+1)+1)+1)+1)+1)+1)+1)+1)+1)+1)+1)+1)+1)+1)+1)+1)+1)+1))-2)&amp;Z9&amp;MID(D10,FIND("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",D10,1)+1)+1)+1)+1)+1)+1)+1)+1)+1)+1)+1)+1)+1)+1)+1)+1)+1)+1)+1)+1)+1))-1,1),'[1]フレーズ表抜粋'!$B$3:$E$2500,1,FALSE),"○","×")</f>
        <v>#VALUE!</v>
      </c>
      <c r="AA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",D10,1)+1)+1)+1)+1)+1)+1)+1)+1)+1)+1)+1)+1)+1)+1)+1)+1)+1)+1)+1)+1)+1))-2)&amp;AA9&amp;MID(D10,FIND("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",D10,1)+1)+1)+1)+1)+1)+1)+1)+1)+1)+1)+1)+1)+1)+1)+1)+1)+1)+1)+1)+1)+1))-2)&amp;AA9&amp;MID(D10,FIND("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",D10,1)+1)+1)+1)+1)+1)+1)+1)+1)+1)+1)+1)+1)+1)+1)+1)+1)+1)+1)+1)+1)+1)+1))-1,1),'[1]フレーズ表抜粋'!$B$3:$E$2500,1,FALSE),"○","×")</f>
        <v>#VALUE!</v>
      </c>
      <c r="AB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",D10,1)+1)+1)+1)+1)+1)+1)+1)+1)+1)+1)+1)+1)+1)+1)+1)+1)+1)+1)+1)+1)+1)+1))-2)&amp;AB9&amp;MID(D10,FIND("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",D10,1)+1)+1)+1)+1)+1)+1)+1)+1)+1)+1)+1)+1)+1)+1)+1)+1)+1)+1)+1)+1)+1)+1))-2)&amp;AB9&amp;MID(D10,FIND("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",D10,1)+1)+1)+1)+1)+1)+1)+1)+1)+1)+1)+1)+1)+1)+1)+1)+1)+1)+1)+1)+1)+1)+1)+1))-1,1),'[1]フレーズ表抜粋'!$B$3:$E$2500,1,FALSE),"○","×")</f>
        <v>#VALUE!</v>
      </c>
      <c r="AC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",D10,1)+1)+1)+1)+1)+1)+1)+1)+1)+1)+1)+1)+1)+1)+1)+1)+1)+1)+1)+1)+1)+1)+1)+1))-2)&amp;AC9&amp;MID(D10,FIND("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",D10,1)+1)+1)+1)+1)+1)+1)+1)+1)+1)+1)+1)+1)+1)+1)+1)+1)+1)+1)+1)+1)+1)+1)+1))-2)&amp;AC9&amp;MID(D10,FIND("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",D10,1)+1)+1)+1)+1)+1)+1)+1)+1)+1)+1)+1)+1)+1)+1)+1)+1)+1)+1)+1)+1)+1)+1)+1)+1))-1,1),'[1]フレーズ表抜粋'!$B$3:$E$2500,1,FALSE),"○","×")</f>
        <v>#VALUE!</v>
      </c>
      <c r="AD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",D10,1)+1)+1)+1)+1)+1)+1)+1)+1)+1)+1)+1)+1)+1)+1)+1)+1)+1)+1)+1)+1)+1)+1)+1)+1))-2)&amp;AD9&amp;MID(D10,FIND("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",D10,1)+1)+1)+1)+1)+1)+1)+1)+1)+1)+1)+1)+1)+1)+1)+1)+1)+1)+1)+1)+1)+1)+1)+1)+1))-2)&amp;AD9&amp;MID(D10,FIND("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",D10,1)+1)+1)+1)+1)+1)+1)+1)+1)+1)+1)+1)+1)+1)+1)+1)+1)+1)+1)+1)+1)+1)+1)+1)+1)+1))-1,1),'[1]フレーズ表抜粋'!$B$3:$E$2500,1,FALSE),"○","×")</f>
        <v>#VALUE!</v>
      </c>
      <c r="AE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",D10,1)+1)+1)+1)+1)+1)+1)+1)+1)+1)+1)+1)+1)+1)+1)+1)+1)+1)+1)+1)+1)+1)+1)+1)+1)+1))-2)&amp;AE9&amp;MID(D10,FIND("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",D10,1)+1)+1)+1)+1)+1)+1)+1)+1)+1)+1)+1)+1)+1)+1)+1)+1)+1)+1)+1)+1)+1)+1)+1)+1)+1))-2)&amp;AE9&amp;MID(D10,FIND("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",D10,1)+1)+1)+1)+1)+1)+1)+1)+1)+1)+1)+1)+1)+1)+1)+1)+1)+1)+1)+1)+1)+1)+1)+1)+1)+1)+1))-1,1),'[1]フレーズ表抜粋'!$B$3:$E$2500,1,FALSE),"○","×")</f>
        <v>#VALUE!</v>
      </c>
      <c r="AF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",D10,1)+1)+1)+1)+1)+1)+1)+1)+1)+1)+1)+1)+1)+1)+1)+1)+1)+1)+1)+1)+1)+1)+1)+1)+1)+1)+1))-2)&amp;AF9&amp;MID(D10,FIND("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",D10,1)+1)+1)+1)+1)+1)+1)+1)+1)+1)+1)+1)+1)+1)+1)+1)+1)+1)+1)+1)+1)+1)+1)+1)+1)+1)+1))-2)&amp;AF9&amp;MID(D10,FIND("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",D10,1)+1)+1)+1)+1)+1)+1)+1)+1)+1)+1)+1)+1)+1)+1)+1)+1)+1)+1)+1)+1)+1)+1)+1)+1)+1)+1)+1))-1,1),'[1]フレーズ表抜粋'!$B$3:$E$2500,1,FALSE),"○","×")</f>
        <v>#VALUE!</v>
      </c>
      <c r="AG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",D10,1)+1)+1)+1)+1)+1)+1)+1)+1)+1)+1)+1)+1)+1)+1)+1)+1)+1)+1)+1)+1)+1)+1)+1)+1)+1)+1)+1))-2)&amp;AG9&amp;MID(D10,FIND("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",D10,1)+1)+1)+1)+1)+1)+1)+1)+1)+1)+1)+1)+1)+1)+1)+1)+1)+1)+1)+1)+1)+1)+1)+1)+1)+1)+1)+1))-2)&amp;AG9&amp;MID(D10,FIND("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",D10,1)+1)+1)+1)+1)+1)+1)+1)+1)+1)+1)+1)+1)+1)+1)+1)+1)+1)+1)+1)+1)+1)+1)+1)+1)+1)+1)+1)+1))-1,1),'[1]フレーズ表抜粋'!$B$3:$E$2500,1,FALSE),"○","×")</f>
        <v>#VALUE!</v>
      </c>
      <c r="AH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",D10,1)+1)+1)+1)+1)+1)+1)+1)+1)+1)+1)+1)+1)+1)+1)+1)+1)+1)+1)+1)+1)+1)+1)+1)+1)+1)+1)+1)+1))-2)&amp;AH9&amp;MID(D10,FIND("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",D10,1)+1)+1)+1)+1)+1)+1)+1)+1)+1)+1)+1)+1)+1)+1)+1)+1)+1)+1)+1)+1)+1)+1)+1)+1)+1)+1)+1)+1))-2)&amp;AH9&amp;MID(D10,FIND("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",D10,1)+1)+1)+1)+1)+1)+1)+1)+1)+1)+1)+1)+1)+1)+1)+1)+1)+1)+1)+1)+1)+1)+1)+1)+1)+1)+1)+1)+1)+1))-1,1),'[1]フレーズ表抜粋'!$B$3:$E$2500,1,FALSE),"○","×")</f>
        <v>#VALUE!</v>
      </c>
      <c r="AI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",D10,1)+1)+1)+1)+1)+1)+1)+1)+1)+1)+1)+1)+1)+1)+1)+1)+1)+1)+1)+1)+1)+1)+1)+1)+1)+1)+1)+1)+1)+1))-2)&amp;AI9&amp;MID(D10,FIND("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",D10,1)+1)+1)+1)+1)+1)+1)+1)+1)+1)+1)+1)+1)+1)+1)+1)+1)+1)+1)+1)+1)+1)+1)+1)+1)+1)+1)+1)+1)+1))-2)&amp;AI9&amp;MID(D10,FIND("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",D10,1)+1)+1)+1)+1)+1)+1)+1)+1)+1)+1)+1)+1)+1)+1)+1)+1)+1)+1)+1)+1)+1)+1)+1)+1)+1)+1)+1)+1)+1)+1))-1,1),'[1]フレーズ表抜粋'!$B$3:$E$2500,1,FALSE),"○","×")</f>
        <v>#VALUE!</v>
      </c>
      <c r="AJ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",D10,1)+1)+1)+1)+1)+1)+1)+1)+1)+1)+1)+1)+1)+1)+1)+1)+1)+1)+1)+1)+1)+1)+1)+1)+1)+1)+1)+1)+1)+1)+1))-2)&amp;AJ9&amp;MID(D10,FIND("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",D10,1)+1)+1)+1)+1)+1)+1)+1)+1)+1)+1)+1)+1)+1)+1)+1)+1)+1)+1)+1)+1)+1)+1)+1)+1)+1)+1)+1)+1)+1)+1))-2)&amp;AJ9&amp;MID(D10,FIND("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",D10,1)+1)+1)+1)+1)+1)+1)+1)+1)+1)+1)+1)+1)+1)+1)+1)+1)+1)+1)+1)+1)+1)+1)+1)+1)+1)+1)+1)+1)+1)+1)+1))-1,1),'[1]フレーズ表抜粋'!$B$3:$E$2500,1,FALSE),"○","×")</f>
        <v>#VALUE!</v>
      </c>
      <c r="AK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",D10,1)+1)+1)+1)+1)+1)+1)+1)+1)+1)+1)+1)+1)+1)+1)+1)+1)+1)+1)+1)+1)+1)+1)+1)+1)+1)+1)+1)+1)+1)+1)+1))-2)&amp;AK9&amp;MID(D10,FIND("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",D10,1)+1)+1)+1)+1)+1)+1)+1)+1)+1)+1)+1)+1)+1)+1)+1)+1)+1)+1)+1)+1)+1)+1)+1)+1)+1)+1)+1)+1)+1)+1)+1))-2)&amp;AK9&amp;MID(D10,FIND("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",D10,1)+1)+1)+1)+1)+1)+1)+1)+1)+1)+1)+1)+1)+1)+1)+1)+1)+1)+1)+1)+1)+1)+1)+1)+1)+1)+1)+1)+1)+1)+1)+1)+1))-1,1),'[1]フレーズ表抜粋'!$B$3:$E$2500,1,FALSE),"○","×")</f>
        <v>#VALUE!</v>
      </c>
      <c r="AL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",D10,1)+1)+1)+1)+1)+1)+1)+1)+1)+1)+1)+1)+1)+1)+1)+1)+1)+1)+1)+1)+1)+1)+1)+1)+1)+1)+1)+1)+1)+1)+1)+1)+1))-2)&amp;AL9&amp;MID(D10,FIND("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",D10,1)+1)+1)+1)+1)+1)+1)+1)+1)+1)+1)+1)+1)+1)+1)+1)+1)+1)+1)+1)+1)+1)+1)+1)+1)+1)+1)+1)+1)+1)+1)+1)+1))-2)&amp;AL9&amp;MID(D10,FIND("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",D10,1)+1)+1)+1)+1)+1)+1)+1)+1)+1)+1)+1)+1)+1)+1)+1)+1)+1)+1)+1)+1)+1)+1)+1)+1)+1)+1)+1)+1)+1)+1)+1)+1)+1))-1,1),'[1]フレーズ表抜粋'!$B$3:$E$2500,1,FALSE),"○","×")</f>
        <v>#VALUE!</v>
      </c>
      <c r="AM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",D10,1)+1)+1)+1)+1)+1)+1)+1)+1)+1)+1)+1)+1)+1)+1)+1)+1)+1)+1)+1)+1)+1)+1)+1)+1)+1)+1)+1)+1)+1)+1)+1)+1)+1))-2)&amp;AM9&amp;MID(D10,FIND("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",D10,1)+1)+1)+1)+1)+1)+1)+1)+1)+1)+1)+1)+1)+1)+1)+1)+1)+1)+1)+1)+1)+1)+1)+1)+1)+1)+1)+1)+1)+1)+1)+1)+1)+1))-2)&amp;AM9&amp;MID(D10,FIND("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",D10,1)+1)+1)+1)+1)+1)+1)+1)+1)+1)+1)+1)+1)+1)+1)+1)+1)+1)+1)+1)+1)+1)+1)+1)+1)+1)+1)+1)+1)+1)+1)+1)+1)+1)+1))-1,1),'[1]フレーズ表抜粋'!$B$3:$E$2500,1,FALSE),"○","×")</f>
        <v>#VALUE!</v>
      </c>
      <c r="AN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",D10,1)+1)+1)+1)+1)+1)+1)+1)+1)+1)+1)+1)+1)+1)+1)+1)+1)+1)+1)+1)+1)+1)+1)+1)+1)+1)+1)+1)+1)+1)+1)+1)+1)+1)+1))-2)&amp;AN9&amp;MID(D10,FIND("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",D10,1)+1)+1)+1)+1)+1)+1)+1)+1)+1)+1)+1)+1)+1)+1)+1)+1)+1)+1)+1)+1)+1)+1)+1)+1)+1)+1)+1)+1)+1)+1)+1)+1)+1)+1))-2)&amp;AN9&amp;MID(D10,FIND("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",D10,1)+1)+1)+1)+1)+1)+1)+1)+1)+1)+1)+1)+1)+1)+1)+1)+1)+1)+1)+1)+1)+1)+1)+1)+1)+1)+1)+1)+1)+1)+1)+1)+1)+1)+1)+1))-1,1),'[1]フレーズ表抜粋'!$B$3:$E$2500,1,FALSE),"○","×")</f>
        <v>#VALUE!</v>
      </c>
      <c r="AO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",D10,1)+1)+1)+1)+1)+1)+1)+1)+1)+1)+1)+1)+1)+1)+1)+1)+1)+1)+1)+1)+1)+1)+1)+1)+1)+1)+1)+1)+1)+1)+1)+1)+1)+1)+1)+1))-2)&amp;AO9&amp;MID(D10,FIND("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",D10,1)+1)+1)+1)+1)+1)+1)+1)+1)+1)+1)+1)+1)+1)+1)+1)+1)+1)+1)+1)+1)+1)+1)+1)+1)+1)+1)+1)+1)+1)+1)+1)+1)+1)+1)+1))-2)&amp;AO9&amp;MID(D10,FIND("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",D10,1)+1)+1)+1)+1)+1)+1)+1)+1)+1)+1)+1)+1)+1)+1)+1)+1)+1)+1)+1)+1)+1)+1)+1)+1)+1)+1)+1)+1)+1)+1)+1)+1)+1)+1)+1)+1))-1,1),'[1]フレーズ表抜粋'!$B$3:$E$2500,1,FALSE),"○","×")</f>
        <v>#VALUE!</v>
      </c>
      <c r="AP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",D10,1)+1)+1)+1)+1)+1)+1)+1)+1)+1)+1)+1)+1)+1)+1)+1)+1)+1)+1)+1)+1)+1)+1)+1)+1)+1)+1)+1)+1)+1)+1)+1)+1)+1)+1)+1)+1))-2)&amp;AP9&amp;MID(D10,FIND("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",D10,1)+1)+1)+1)+1)+1)+1)+1)+1)+1)+1)+1)+1)+1)+1)+1)+1)+1)+1)+1)+1)+1)+1)+1)+1)+1)+1)+1)+1)+1)+1)+1)+1)+1)+1)+1)+1))-2)&amp;AP9&amp;MID(D10,FIND("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",D10,1)+1)+1)+1)+1)+1)+1)+1)+1)+1)+1)+1)+1)+1)+1)+1)+1)+1)+1)+1)+1)+1)+1)+1)+1)+1)+1)+1)+1)+1)+1)+1)+1)+1)+1)+1)+1)+1))-1,1),'[1]フレーズ表抜粋'!$B$3:$E$2500,1,FALSE),"○","×")</f>
        <v>#VALUE!</v>
      </c>
      <c r="AQ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",D10,1)+1)+1)+1)+1)+1)+1)+1)+1)+1)+1)+1)+1)+1)+1)+1)+1)+1)+1)+1)+1)+1)+1)+1)+1)+1)+1)+1)+1)+1)+1)+1)+1)+1)+1)+1)+1)+1))-2)&amp;AQ9&amp;MID(D10,FIND("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",D10,1)+1)+1)+1)+1)+1)+1)+1)+1)+1)+1)+1)+1)+1)+1)+1)+1)+1)+1)+1)+1)+1)+1)+1)+1)+1)+1)+1)+1)+1)+1)+1)+1)+1)+1)+1)+1)+1))-2)&amp;AQ9&amp;MID(D10,FIND("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",D10,1)+1)+1)+1)+1)+1)+1)+1)+1)+1)+1)+1)+1)+1)+1)+1)+1)+1)+1)+1)+1)+1)+1)+1)+1)+1)+1)+1)+1)+1)+1)+1)+1)+1)+1)+1)+1)+1)+1))-1,1),'[1]フレーズ表抜粋'!$B$3:$E$2500,1,FALSE),"○","×")</f>
        <v>#VALUE!</v>
      </c>
      <c r="AR10" s="112" t="e">
        <f>IF(MID(D10,FIND("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",D10,1)+1)+1)+1)+1)+1)+1)+1)+1)+1)+1)+1)+1)+1)+1)+1)+1)+1)+1)+1)+1)+1)+1)+1)+1)+1)+1)+1)+1)+1)+1)+1)+1)+1)+1)+1)+1)+1)+1))-2)&amp;AR9&amp;MID(D10,FIND("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",D10,1)+1)+1)+1)+1)+1)+1)+1)+1)+1)+1)+1)+1)+1)+1)+1)+1)+1)+1)+1)+1)+1)+1)+1)+1)+1)+1)+1)+1)+1)+1)+1)+1)+1)+1)+1)+1)+1)+1)+1))-1,1)=VLOOKUP(MID(D10,FIND("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",D10,1)+1)+1)+1)+1)+1)+1)+1)+1)+1)+1)+1)+1)+1)+1)+1)+1)+1)+1)+1)+1)+1)+1)+1)+1)+1)+1)+1)+1)+1)+1)+1)+1)+1)+1)+1)+1)+1)+1))+1,FIND("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",D10,1)+1)+1)+1)+1)+1)+1)+1)+1)+1)+1)+1)+1)+1)+1)+1)+1)+1)+1)+1)+1)+1)+1)+1)+1)+1)+1)+1)+1)+1)+1)+1)+1)+1)+1)+1)+1)+1)+1)+1))-FIND("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",D10,1)+1)+1)+1)+1)+1)+1)+1)+1)+1)+1)+1)+1)+1)+1)+1)+1)+1)+1)+1)+1)+1)+1)+1)+1)+1)+1)+1)+1)+1)+1)+1)+1)+1)+1)+1)+1)+1)+1))-2)&amp;AR9&amp;MID(D10,FIND("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",D10,FIND(" ",D10,1)+1)+1)+1)+1)+1)+1)+1)+1)+1)+1)+1)+1)+1)+1)+1)+1)+1)+1)+1)+1)+1)+1)+1)+1)+1)+1)+1)+1)+1)+1)+1)+1)+1)+1)+1)+1)+1)+1)+1))-1,1),'[1]フレーズ表抜粋'!$B$3:$E$2500,1,FALSE),"○","×")</f>
        <v>#VALUE!</v>
      </c>
    </row>
    <row r="11" spans="1:37" s="95" customFormat="1" ht="15">
      <c r="A11" s="128"/>
      <c r="B11" s="146"/>
      <c r="C11" s="147"/>
      <c r="D11" s="147"/>
      <c r="E11" s="99"/>
      <c r="F11" s="98"/>
      <c r="G11" s="98"/>
      <c r="J11" s="98"/>
      <c r="K11" s="98"/>
      <c r="L11" s="98"/>
      <c r="M11" s="98"/>
      <c r="O11" s="98"/>
      <c r="P11" s="98"/>
      <c r="V11" s="100"/>
      <c r="X11" s="98"/>
      <c r="Y11" s="98"/>
      <c r="Z11" s="98"/>
      <c r="AA11" s="98"/>
      <c r="AB11" s="98"/>
      <c r="AC11" s="98"/>
      <c r="AE11" s="98"/>
      <c r="AF11" s="98"/>
      <c r="AK11" s="100"/>
    </row>
    <row r="12" spans="1:67" ht="15">
      <c r="A12" s="126" t="s">
        <v>10734</v>
      </c>
      <c r="B12" s="141" t="s">
        <v>10685</v>
      </c>
      <c r="C12" s="142" t="s">
        <v>10676</v>
      </c>
      <c r="D12" s="142" t="s">
        <v>10682</v>
      </c>
      <c r="E12" s="112">
        <v>1</v>
      </c>
      <c r="F12" s="112">
        <v>2</v>
      </c>
      <c r="G12" s="112">
        <v>3</v>
      </c>
      <c r="H12" s="112">
        <v>4</v>
      </c>
      <c r="I12" s="112">
        <v>5</v>
      </c>
      <c r="J12" s="112">
        <v>6</v>
      </c>
      <c r="K12" s="112">
        <v>7</v>
      </c>
      <c r="L12" s="112">
        <v>8</v>
      </c>
      <c r="M12" s="112">
        <v>9</v>
      </c>
      <c r="N12" s="112">
        <v>10</v>
      </c>
      <c r="O12" s="112">
        <v>11</v>
      </c>
      <c r="P12" s="112">
        <v>12</v>
      </c>
      <c r="Q12" s="112">
        <v>13</v>
      </c>
      <c r="R12" s="112">
        <v>14</v>
      </c>
      <c r="S12" s="112">
        <v>15</v>
      </c>
      <c r="T12" s="112">
        <v>16</v>
      </c>
      <c r="U12" s="112">
        <v>17</v>
      </c>
      <c r="V12" s="112">
        <v>18</v>
      </c>
      <c r="W12" s="112">
        <v>19</v>
      </c>
      <c r="X12" s="112">
        <v>20</v>
      </c>
      <c r="Y12" s="112">
        <v>21</v>
      </c>
      <c r="Z12" s="112">
        <v>22</v>
      </c>
      <c r="AA12" s="112">
        <v>23</v>
      </c>
      <c r="AB12" s="112">
        <v>24</v>
      </c>
      <c r="AC12" s="112">
        <v>25</v>
      </c>
      <c r="AD12" s="112">
        <v>26</v>
      </c>
      <c r="AE12" s="112">
        <v>27</v>
      </c>
      <c r="AF12" s="112">
        <v>28</v>
      </c>
      <c r="AG12" s="112">
        <v>29</v>
      </c>
      <c r="AH12" s="112">
        <v>30</v>
      </c>
      <c r="AI12" s="112">
        <v>31</v>
      </c>
      <c r="AJ12" s="112">
        <v>32</v>
      </c>
      <c r="AK12" s="112">
        <v>33</v>
      </c>
      <c r="AL12" s="112">
        <v>34</v>
      </c>
      <c r="AM12" s="112">
        <v>35</v>
      </c>
      <c r="AN12" s="112">
        <v>36</v>
      </c>
      <c r="AO12" s="112">
        <v>37</v>
      </c>
      <c r="AP12" s="112">
        <v>38</v>
      </c>
      <c r="AQ12" s="112">
        <v>39</v>
      </c>
      <c r="AR12" s="112">
        <v>40</v>
      </c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</row>
    <row r="13" spans="1:44" s="96" customFormat="1" ht="30.75" customHeight="1">
      <c r="A13" s="127"/>
      <c r="B13" s="142" t="s">
        <v>10677</v>
      </c>
      <c r="C13" s="143" t="s">
        <v>10701</v>
      </c>
      <c r="D13" s="144" t="s">
        <v>10735</v>
      </c>
      <c r="E13" s="112" t="str">
        <f>MID($D13,1,1)</f>
        <v>我</v>
      </c>
      <c r="F13" s="112" t="str">
        <f>MID($D13,2,1)</f>
        <v>明</v>
      </c>
      <c r="G13" s="112" t="str">
        <f>MID($D13,3,1)</f>
        <v>年</v>
      </c>
      <c r="H13" s="112" t="str">
        <f>MID($D13,4,1)</f>
        <v>想</v>
      </c>
      <c r="I13" s="112" t="str">
        <f>MID($D13,5,1)</f>
        <v>去</v>
      </c>
      <c r="J13" s="112" t="str">
        <f>MID($D13,6,1)</f>
        <v>中</v>
      </c>
      <c r="K13" s="112" t="str">
        <f>MID($D13,7,1)</f>
        <v>国</v>
      </c>
      <c r="L13" s="112" t="str">
        <f>MID($D13,8,1)</f>
        <v>留</v>
      </c>
      <c r="M13" s="112" t="str">
        <f>MID($D13,9,1)</f>
        <v>学</v>
      </c>
      <c r="N13" s="112" t="str">
        <f>MID($D13,10,1)</f>
        <v>。</v>
      </c>
      <c r="O13" s="112" t="str">
        <f>MID($D13,11,1)</f>
        <v/>
      </c>
      <c r="P13" s="112" t="str">
        <f>MID($D13,12,1)</f>
        <v/>
      </c>
      <c r="Q13" s="112" t="str">
        <f>MID($D13,13,1)</f>
        <v/>
      </c>
      <c r="R13" s="112" t="str">
        <f>MID($D13,14,1)</f>
        <v/>
      </c>
      <c r="S13" s="112" t="str">
        <f>MID($D13,15,1)</f>
        <v/>
      </c>
      <c r="T13" s="112" t="str">
        <f>MID($D13,16,1)</f>
        <v/>
      </c>
      <c r="U13" s="112" t="str">
        <f>MID($D13,17,1)</f>
        <v/>
      </c>
      <c r="V13" s="112" t="str">
        <f>MID($D13,18,1)</f>
        <v/>
      </c>
      <c r="W13" s="112" t="str">
        <f>MID($D13,19,1)</f>
        <v/>
      </c>
      <c r="X13" s="112" t="str">
        <f>MID($D13,20,1)</f>
        <v/>
      </c>
      <c r="Y13" s="112" t="str">
        <f>MID($D13,21,1)</f>
        <v/>
      </c>
      <c r="Z13" s="112" t="str">
        <f>MID($D13,22,1)</f>
        <v/>
      </c>
      <c r="AA13" s="112" t="str">
        <f>MID($D13,23,1)</f>
        <v/>
      </c>
      <c r="AB13" s="112" t="str">
        <f>MID($D13,24,1)</f>
        <v/>
      </c>
      <c r="AC13" s="112" t="str">
        <f>MID($D13,25,1)</f>
        <v/>
      </c>
      <c r="AD13" s="112" t="str">
        <f>MID($D13,26,1)</f>
        <v/>
      </c>
      <c r="AE13" s="112" t="str">
        <f>MID($D13,27,1)</f>
        <v/>
      </c>
      <c r="AF13" s="112" t="str">
        <f>MID($D13,28,1)</f>
        <v/>
      </c>
      <c r="AG13" s="112" t="str">
        <f>MID($D13,29,1)</f>
        <v/>
      </c>
      <c r="AH13" s="112" t="str">
        <f>MID($D13,30,1)</f>
        <v/>
      </c>
      <c r="AI13" s="112" t="str">
        <f>MID($D13,31,1)</f>
        <v/>
      </c>
      <c r="AJ13" s="112" t="str">
        <f>MID($D13,32,1)</f>
        <v/>
      </c>
      <c r="AK13" s="112" t="str">
        <f>MID($D13,33,1)</f>
        <v/>
      </c>
      <c r="AL13" s="112" t="str">
        <f>MID($D13,34,1)</f>
        <v/>
      </c>
      <c r="AM13" s="112" t="str">
        <f>MID($D13,35,1)</f>
        <v/>
      </c>
      <c r="AN13" s="112" t="str">
        <f>MID($D13,36,1)</f>
        <v/>
      </c>
      <c r="AO13" s="112" t="str">
        <f>MID($D13,37,1)</f>
        <v/>
      </c>
      <c r="AP13" s="112" t="str">
        <f>MID($D13,38,1)</f>
        <v/>
      </c>
      <c r="AQ13" s="112" t="str">
        <f>MID($D13,39,1)</f>
        <v/>
      </c>
      <c r="AR13" s="112" t="str">
        <f>MID($D13,40,1)</f>
        <v/>
      </c>
    </row>
    <row r="14" spans="1:44" s="96" customFormat="1" ht="39" customHeight="1">
      <c r="A14" s="129"/>
      <c r="B14" s="142" t="s">
        <v>10678</v>
      </c>
      <c r="C14" s="145"/>
      <c r="D14" s="143" t="s">
        <v>10736</v>
      </c>
      <c r="E14" s="112" t="str">
        <f>IF(MID(D14,1,FIND(" ",D14,1)-2)&amp;E13&amp;MID(D14,FIND(" ",D14,1)-1,1)=VLOOKUP(MID(D14,1,FIND(" ",D14,1)-2)&amp;E13&amp;MID(D14,FIND(" ",D14,1)-1,1),'[1]フレーズ表抜粋'!$B$3:$E$2500,1,FALSE),"○","×")</f>
        <v>○</v>
      </c>
      <c r="F14" s="112" t="str">
        <f>IF(MID(D14,FIND(" ",D14,1)+1,FIND(" ",D14,FIND(" ",D14,1)+1)-FIND(" ",D14,1)-2)&amp;F13&amp;MID(D14,FIND(" ",D14,FIND(" ",D14,1)+1)-1,1)=VLOOKUP(MID(D14,FIND(" ",D14,1)+1,FIND(" ",D14,FIND(" ",D14,1)+1)-FIND(" ",D14,1)-2)&amp;F13&amp;MID(D14,FIND(" ",D14,FIND(" ",D14,1)+1)-1,1),'[1]フレーズ表抜粋'!$B$3:$E$2500,1,FALSE),"○","×")</f>
        <v>○</v>
      </c>
      <c r="G14" s="112" t="str">
        <f>IF(MID(D14,FIND(" ",D14,FIND(" ",D14,1)+1)+1,FIND(" ",D14,FIND(" ",D14,FIND(" ",D14,1)+1)+1)-FIND(" ",D14,FIND(" ",D14,1)+1)-2)&amp;G13&amp;MID(D14,FIND(" ",D14,FIND(" ",D14,FIND(" ",D14,1)+1)+1)-1,1)=VLOOKUP(MID(D14,FIND(" ",D14,FIND(" ",D14,1)+1)+1,FIND(" ",D14,FIND(" ",D14,FIND(" ",D14,1)+1)+1)-FIND(" ",D14,FIND(" ",D14,1)+1)-2)&amp;G13&amp;MID(D14,FIND(" ",D14,FIND(" ",D14,FIND(" ",D14,1)+1)+1)-1,1),'[1]フレーズ表抜粋'!$B$3:$E$2500,1,FALSE),"○","×")</f>
        <v>○</v>
      </c>
      <c r="H14" s="112" t="str">
        <f>IF(MID(D14,FIND(" ",D14,FIND(" ",D14,FIND(" ",D14,1)+1)+1)+1,FIND(" ",D14,FIND(" ",D14,FIND(" ",D14,FIND(" ",D14,1)+1)+1)+1)-FIND(" ",D14,FIND(" ",D14,FIND(" ",D14,1)+1)+1)-2)&amp;H13&amp;MID(D14,FIND(" ",D14,FIND(" ",D14,FIND(" ",D14,FIND(" ",D14,1)+1)+1)+1)-1,1)=VLOOKUP(MID(D14,FIND(" ",D14,FIND(" ",D14,FIND(" ",D14,1)+1)+1)+1,FIND(" ",D14,FIND(" ",D14,FIND(" ",D14,FIND(" ",D14,1)+1)+1)+1)-FIND(" ",D14,FIND(" ",D14,FIND(" ",D14,1)+1)+1)-2)&amp;H13&amp;MID(D14,FIND(" ",D14,FIND(" ",D14,FIND(" ",D14,FIND(" ",D14,1)+1)+1)+1)-1,1),'[1]フレーズ表抜粋'!$B$3:$E$2500,1,FALSE),"○","×")</f>
        <v>○</v>
      </c>
      <c r="I14" s="112" t="str">
        <f>IF(MID(D14,FIND(" ",D14,FIND(" ",D14,FIND(" ",D14,FIND(" ",D14,1)+1)+1)+1)+1,FIND(" ",D14,FIND(" ",D14,FIND(" ",D14,FIND(" ",D14,FIND(" ",D14,FIND(" ",D14,1)+1)+1)+1)+1))-FIND(" ",D14,FIND(" ",D14,FIND(" ",D14,FIND(" ",D14,1)+1)+1)+1)-2)&amp;I13&amp;MID(D14,FIND(" ",D14,FIND(" ",D14,FIND(" ",D14,FIND(" ",D14,FIND(" ",D14,FIND(" ",D14,1)+1)+1)+1)+1))-1,1)=VLOOKUP(MID(D14,FIND(" ",D14,FIND(" ",D14,FIND(" ",D14,FIND(" ",D14,1)+1)+1)+1)+1,FIND(" ",D14,FIND(" ",D14,FIND(" ",D14,FIND(" ",D14,FIND(" ",D14,FIND(" ",D14,1)+1)+1)+1)+1))-FIND(" ",D14,FIND(" ",D14,FIND(" ",D14,FIND(" ",D14,1)+1)+1)+1)-2)&amp;I13&amp;MID(D14,FIND(" ",D14,FIND(" ",D14,FIND(" ",D14,FIND(" ",D14,FIND(" ",D14,FIND(" ",D14,1)+1)+1)+1)+1))-1,1),'[1]フレーズ表抜粋'!$B$3:$E$2500,1,FALSE),"○","×")</f>
        <v>○</v>
      </c>
      <c r="J14" s="112" t="str">
        <f>IF(MID(D14,FIND(" ",D14,FIND(" ",D14,FIND(" ",D14,FIND(" ",D14,FIND(" ",D14,FIND(" ",D14,1)+1)+1)+1)+1))+1,FIND(" ",D14,FIND(" ",D14,FIND(" ",D14,FIND(" ",D14,FIND(" ",D14,FIND(" ",D14,FIND(" ",D14,1)+1)+1)+1)+1)+1))-FIND(" ",D14,FIND(" ",D14,FIND(" ",D14,FIND(" ",D14,FIND(" ",D14,FIND(" ",D14,1)+1)+1)+1)+1))-2)&amp;J13&amp;MID(D14,FIND(" ",D14,FIND(" ",D14,FIND(" ",D14,FIND(" ",D14,FIND(" ",D14,FIND(" ",D14,FIND(" ",D14,1)+1)+1)+1)+1)+1))-1,1)=VLOOKUP(MID(D14,FIND(" ",D14,FIND(" ",D14,FIND(" ",D14,FIND(" ",D14,FIND(" ",D14,FIND(" ",D14,1)+1)+1)+1)+1))+1,FIND(" ",D14,FIND(" ",D14,FIND(" ",D14,FIND(" ",D14,FIND(" ",D14,FIND(" ",D14,FIND(" ",D14,1)+1)+1)+1)+1)+1))-FIND(" ",D14,FIND(" ",D14,FIND(" ",D14,FIND(" ",D14,FIND(" ",D14,FIND(" ",D14,1)+1)+1)+1)+1))-2)&amp;J13&amp;MID(D14,FIND(" ",D14,FIND(" ",D14,FIND(" ",D14,FIND(" ",D14,FIND(" ",D14,FIND(" ",D14,FIND(" ",D14,1)+1)+1)+1)+1)+1))-1,1),'[1]フレーズ表抜粋'!$B$3:$E$2500,1,FALSE),"○","×")</f>
        <v>○</v>
      </c>
      <c r="K14" s="112" t="str">
        <f>IF(MID(D14,FIND(" ",D14,FIND(" ",D14,FIND(" ",D14,FIND(" ",D14,FIND(" ",D14,FIND(" ",D14,FIND(" ",D14,1)+1)+1)+1)+1)+1))+1,FIND(" ",D14,FIND(" ",D14,FIND(" ",D14,FIND(" ",D14,FIND(" ",D14,FIND(" ",D14,FIND(" ",D14,FIND(" ",D14,1)+1)+1)+1)+1)+1)+1))-FIND(" ",D14,FIND(" ",D14,FIND(" ",D14,FIND(" ",D14,FIND(" ",D14,FIND(" ",D14,FIND(" ",D14,1)+1)+1)+1)+1)+1))-2)&amp;K13&amp;MID(D14,FIND(" ",D14,FIND(" ",D14,FIND(" ",D14,FIND(" ",D14,FIND(" ",D14,FIND(" ",D14,FIND(" ",D14,FIND(" ",D14,1)+1)+1)+1)+1)+1)+1))-1,1)=VLOOKUP(MID(D14,FIND(" ",D14,FIND(" ",D14,FIND(" ",D14,FIND(" ",D14,FIND(" ",D14,FIND(" ",D14,FIND(" ",D14,1)+1)+1)+1)+1)+1))+1,FIND(" ",D14,FIND(" ",D14,FIND(" ",D14,FIND(" ",D14,FIND(" ",D14,FIND(" ",D14,FIND(" ",D14,FIND(" ",D14,1)+1)+1)+1)+1)+1)+1))-FIND(" ",D14,FIND(" ",D14,FIND(" ",D14,FIND(" ",D14,FIND(" ",D14,FIND(" ",D14,FIND(" ",D14,1)+1)+1)+1)+1)+1))-2)&amp;K13&amp;MID(D14,FIND(" ",D14,FIND(" ",D14,FIND(" ",D14,FIND(" ",D14,FIND(" ",D14,FIND(" ",D14,FIND(" ",D14,FIND(" ",D14,1)+1)+1)+1)+1)+1)+1))-1,1),'[1]フレーズ表抜粋'!$B$3:$E$2500,1,FALSE),"○","×")</f>
        <v>○</v>
      </c>
      <c r="L14" s="112" t="str">
        <f>IF(MID(D14,FIND(" ",D14,FIND(" ",D14,FIND(" ",D14,FIND(" ",D14,FIND(" ",D14,FIND(" ",D14,FIND(" ",D14,FIND(" ",D14,1)+1)+1)+1)+1)+1)+1))+1,FIND(" ",D14,FIND(" ",D14,FIND(" ",D14,FIND(" ",D14,FIND(" ",D14,FIND(" ",D14,FIND(" ",D14,FIND(" ",D14,FIND(" ",D14,1)+1)+1)+1)+1)+1)+1)+1))-FIND(" ",D14,FIND(" ",D14,FIND(" ",D14,FIND(" ",D14,FIND(" ",D14,FIND(" ",D14,FIND(" ",D14,FIND(" ",D14,1)+1)+1)+1)+1)+1)+1))-2)&amp;L13&amp;MID(D14,FIND(" ",D14,FIND(" ",D14,FIND(" ",D14,FIND(" ",D14,FIND(" ",D14,FIND(" ",D14,FIND(" ",D14,FIND(" ",D14,FIND(" ",D14,1)+1)+1)+1)+1)+1)+1)+1))-1,1)=VLOOKUP(MID(D14,FIND(" ",D14,FIND(" ",D14,FIND(" ",D14,FIND(" ",D14,FIND(" ",D14,FIND(" ",D14,FIND(" ",D14,FIND(" ",D14,1)+1)+1)+1)+1)+1)+1))+1,FIND(" ",D14,FIND(" ",D14,FIND(" ",D14,FIND(" ",D14,FIND(" ",D14,FIND(" ",D14,FIND(" ",D14,FIND(" ",D14,FIND(" ",D14,1)+1)+1)+1)+1)+1)+1)+1))-FIND(" ",D14,FIND(" ",D14,FIND(" ",D14,FIND(" ",D14,FIND(" ",D14,FIND(" ",D14,FIND(" ",D14,FIND(" ",D14,1)+1)+1)+1)+1)+1)+1))-2)&amp;L13&amp;MID(D14,FIND(" ",D14,FIND(" ",D14,FIND(" ",D14,FIND(" ",D14,FIND(" ",D14,FIND(" ",D14,FIND(" ",D14,FIND(" ",D14,FIND(" ",D14,1)+1)+1)+1)+1)+1)+1)+1))-1,1),'[1]フレーズ表抜粋'!$B$3:$E$2500,1,FALSE),"○","×")</f>
        <v>○</v>
      </c>
      <c r="M14" s="112" t="str">
        <f>IF(MID(D14,FIND(" ",D14,FIND(" ",D14,FIND(" ",D14,FIND(" ",D14,FIND(" ",D14,FIND(" ",D14,FIND(" ",D14,FIND(" ",D14,FIND(" ",D14,1)+1)+1)+1)+1)+1)+1)+1))+1,FIND(" ",D14,FIND(" ",D14,FIND(" ",D14,FIND(" ",D14,FIND(" ",D14,FIND(" ",D14,FIND(" ",D14,FIND(" ",D14,FIND(" ",D14,FIND(" ",D14,1)+1)+1)+1)+1)+1)+1)+1)+1))-FIND(" ",D14,FIND(" ",D14,FIND(" ",D14,FIND(" ",D14,FIND(" ",D14,FIND(" ",D14,FIND(" ",D14,FIND(" ",D14,FIND(" ",D14,1)+1)+1)+1)+1)+1)+1)+1))-2)&amp;M13&amp;MID(D14,FIND(" ",D14,FIND(" ",D14,FIND(" ",D14,FIND(" ",D14,FIND(" ",D14,FIND(" ",D14,FIND(" ",D14,FIND(" ",D14,FIND(" ",D14,FIND(" ",D14,1)+1)+1)+1)+1)+1)+1)+1)+1))-1,1)=VLOOKUP(MID(D14,FIND(" ",D14,FIND(" ",D14,FIND(" ",D14,FIND(" ",D14,FIND(" ",D14,FIND(" ",D14,FIND(" ",D14,FIND(" ",D14,FIND(" ",D14,1)+1)+1)+1)+1)+1)+1)+1))+1,FIND(" ",D14,FIND(" ",D14,FIND(" ",D14,FIND(" ",D14,FIND(" ",D14,FIND(" ",D14,FIND(" ",D14,FIND(" ",D14,FIND(" ",D14,FIND(" ",D14,1)+1)+1)+1)+1)+1)+1)+1)+1))-FIND(" ",D14,FIND(" ",D14,FIND(" ",D14,FIND(" ",D14,FIND(" ",D14,FIND(" ",D14,FIND(" ",D14,FIND(" ",D14,FIND(" ",D14,1)+1)+1)+1)+1)+1)+1)+1))-2)&amp;M13&amp;MID(D14,FIND(" ",D14,FIND(" ",D14,FIND(" ",D14,FIND(" ",D14,FIND(" ",D14,FIND(" ",D14,FIND(" ",D14,FIND(" ",D14,FIND(" ",D14,FIND(" ",D14,1)+1)+1)+1)+1)+1)+1)+1)+1))-1,1),'[1]フレーズ表抜粋'!$B$3:$E$2500,1,FALSE),"○","×")</f>
        <v>○</v>
      </c>
      <c r="N14" s="112" t="e">
        <f>IF(MID(D14,FIND(" ",D14,FIND(" ",D14,FIND(" ",D14,FIND(" ",D14,FIND(" ",D14,FIND(" ",D14,FIND(" ",D14,FIND(" ",D14,FIND(" ",D14,FIND(" ",D14,1)+1)+1)+1)+1)+1)+1)+1)+1))+1,FIND(" ",D14,FIND(" ",D14,FIND(" ",D14,FIND(" ",D14,FIND(" ",D14,FIND(" ",D14,FIND(" ",D14,FIND(" ",D14,FIND(" ",D14,FIND(" ",D14,FIND(" ",D14,1)+1)+1)+1)+1)+1)+1)+1)+1)+1))-FIND(" ",D14,FIND(" ",D14,FIND(" ",D14,FIND(" ",D14,FIND(" ",D14,FIND(" ",D14,FIND(" ",D14,FIND(" ",D14,FIND(" ",D14,FIND(" ",D14,1)+1)+1)+1)+1)+1)+1)+1)+1))-2)&amp;N13&amp;MID(D14,FIND(" ",D14,FIND(" ",D14,FIND(" ",D14,FIND(" ",D14,FIND(" ",D14,FIND(" ",D14,FIND(" ",D14,FIND(" ",D14,FIND(" ",D14,FIND(" ",D14,FIND(" ",D14,1)+1)+1)+1)+1)+1)+1)+1)+1)+1))-1,1)=VLOOKUP(MID(D14,FIND(" ",D14,FIND(" ",D14,FIND(" ",D14,FIND(" ",D14,FIND(" ",D14,FIND(" ",D14,FIND(" ",D14,FIND(" ",D14,FIND(" ",D14,FIND(" ",D14,1)+1)+1)+1)+1)+1)+1)+1)+1))+1,FIND(" ",D14,FIND(" ",D14,FIND(" ",D14,FIND(" ",D14,FIND(" ",D14,FIND(" ",D14,FIND(" ",D14,FIND(" ",D14,FIND(" ",D14,FIND(" ",D14,FIND(" ",D14,1)+1)+1)+1)+1)+1)+1)+1)+1)+1))-FIND(" ",D14,FIND(" ",D14,FIND(" ",D14,FIND(" ",D14,FIND(" ",D14,FIND(" ",D14,FIND(" ",D14,FIND(" ",D14,FIND(" ",D14,FIND(" ",D14,1)+1)+1)+1)+1)+1)+1)+1)+1))-2)&amp;N13&amp;MID(D14,FIND(" ",D14,FIND(" ",D14,FIND(" ",D14,FIND(" ",D14,FIND(" ",D14,FIND(" ",D14,FIND(" ",D14,FIND(" ",D14,FIND(" ",D14,FIND(" ",D14,FIND(" ",D14,1)+1)+1)+1)+1)+1)+1)+1)+1)+1))-1,1),'[1]フレーズ表抜粋'!$B$3:$E$2500,1,FALSE),"○","×")</f>
        <v>#VALUE!</v>
      </c>
      <c r="O14" s="112" t="e">
        <f>IF(MID(D14,FIND(" ",D14,FIND(" ",D14,FIND(" ",D14,FIND(" ",D14,FIND(" ",D14,FIND(" ",D14,FIND(" ",D14,FIND(" ",D14,FIND(" ",D14,FIND(" ",D14,FIND(" ",D14,1)+1)+1)+1)+1)+1)+1)+1)+1)+1))+1,FIND(" ",D14,FIND(" ",D14,FIND(" ",D14,FIND(" ",D14,FIND(" ",D14,FIND(" ",D14,FIND(" ",D14,FIND(" ",D14,FIND(" ",D14,FIND(" ",D14,FIND(" ",D14,FIND(" ",D14,1)+1)+1)+1)+1)+1)+1)+1)+1)+1)+1))-FIND(" ",D14,FIND(" ",D14,FIND(" ",D14,FIND(" ",D14,FIND(" ",D14,FIND(" ",D14,FIND(" ",D14,FIND(" ",D14,FIND(" ",D14,FIND(" ",D14,FIND(" ",D14,1)+1)+1)+1)+1)+1)+1)+1)+1)+1))-2)&amp;O13&amp;MID(D14,FIND(" ",D14,FIND(" ",D14,FIND(" ",D14,FIND(" ",D14,FIND(" ",D14,FIND(" ",D14,FIND(" ",D14,FIND(" ",D14,FIND(" ",D14,FIND(" ",D14,FIND(" ",D14,FIND(" ",D14,1)+1)+1)+1)+1)+1)+1)+1)+1)+1)+1))-1,1)=VLOOKUP(MID(D14,FIND(" ",D14,FIND(" ",D14,FIND(" ",D14,FIND(" ",D14,FIND(" ",D14,FIND(" ",D14,FIND(" ",D14,FIND(" ",D14,FIND(" ",D14,FIND(" ",D14,FIND(" ",D14,1)+1)+1)+1)+1)+1)+1)+1)+1)+1))+1,FIND(" ",D14,FIND(" ",D14,FIND(" ",D14,FIND(" ",D14,FIND(" ",D14,FIND(" ",D14,FIND(" ",D14,FIND(" ",D14,FIND(" ",D14,FIND(" ",D14,FIND(" ",D14,FIND(" ",D14,1)+1)+1)+1)+1)+1)+1)+1)+1)+1)+1))-FIND(" ",D14,FIND(" ",D14,FIND(" ",D14,FIND(" ",D14,FIND(" ",D14,FIND(" ",D14,FIND(" ",D14,FIND(" ",D14,FIND(" ",D14,FIND(" ",D14,FIND(" ",D14,1)+1)+1)+1)+1)+1)+1)+1)+1)+1))-2)&amp;O13&amp;MID(D14,FIND(" ",D14,FIND(" ",D14,FIND(" ",D14,FIND(" ",D14,FIND(" ",D14,FIND(" ",D14,FIND(" ",D14,FIND(" ",D14,FIND(" ",D14,FIND(" ",D14,FIND(" ",D14,FIND(" ",D14,1)+1)+1)+1)+1)+1)+1)+1)+1)+1)+1))-1,1),'[1]フレーズ表抜粋'!$B$3:$E$2500,1,FALSE),"○","×")</f>
        <v>#VALUE!</v>
      </c>
      <c r="P14" s="112" t="e">
        <f>IF(MID(D14,FIND(" ",D14,FIND(" ",D14,FIND(" ",D14,FIND(" ",D14,FIND(" ",D14,FIND(" ",D14,FIND(" ",D14,FIND(" ",D14,FIND(" ",D14,FIND(" ",D14,FIND(" ",D14,FIND(" ",D14,1)+1)+1)+1)+1)+1)+1)+1)+1)+1)+1))+1,FIND(" ",D14,FIND(" ",D14,FIND(" ",D14,FIND(" ",D14,FIND(" ",D14,FIND(" ",D14,FIND(" ",D14,FIND(" ",D14,FIND(" ",D14,FIND(" ",D14,FIND(" ",D14,FIND(" ",D14,FIND(" ",D14,1)+1)+1)+1)+1)+1)+1)+1)+1)+1)+1)+1))-FIND(" ",D14,FIND(" ",D14,FIND(" ",D14,FIND(" ",D14,FIND(" ",D14,FIND(" ",D14,FIND(" ",D14,FIND(" ",D14,FIND(" ",D14,FIND(" ",D14,FIND(" ",D14,FIND(" ",D14,1)+1)+1)+1)+1)+1)+1)+1)+1)+1)+1))-2)&amp;P13&amp;MID(D14,FIND(" ",D14,FIND(" ",D14,FIND(" ",D14,FIND(" ",D14,FIND(" ",D14,FIND(" ",D14,FIND(" ",D14,FIND(" ",D14,FIND(" ",D14,FIND(" ",D14,FIND(" ",D14,FIND(" ",D14,FIND(" ",D14,1)+1)+1)+1)+1)+1)+1)+1)+1)+1)+1)+1))-1,1)=VLOOKUP(MID(D14,FIND(" ",D14,FIND(" ",D14,FIND(" ",D14,FIND(" ",D14,FIND(" ",D14,FIND(" ",D14,FIND(" ",D14,FIND(" ",D14,FIND(" ",D14,FIND(" ",D14,FIND(" ",D14,FIND(" ",D14,1)+1)+1)+1)+1)+1)+1)+1)+1)+1)+1))+1,FIND(" ",D14,FIND(" ",D14,FIND(" ",D14,FIND(" ",D14,FIND(" ",D14,FIND(" ",D14,FIND(" ",D14,FIND(" ",D14,FIND(" ",D14,FIND(" ",D14,FIND(" ",D14,FIND(" ",D14,FIND(" ",D14,1)+1)+1)+1)+1)+1)+1)+1)+1)+1)+1)+1))-FIND(" ",D14,FIND(" ",D14,FIND(" ",D14,FIND(" ",D14,FIND(" ",D14,FIND(" ",D14,FIND(" ",D14,FIND(" ",D14,FIND(" ",D14,FIND(" ",D14,FIND(" ",D14,FIND(" ",D14,1)+1)+1)+1)+1)+1)+1)+1)+1)+1)+1))-2)&amp;P13&amp;MID(D14,FIND(" ",D14,FIND(" ",D14,FIND(" ",D14,FIND(" ",D14,FIND(" ",D14,FIND(" ",D14,FIND(" ",D14,FIND(" ",D14,FIND(" ",D14,FIND(" ",D14,FIND(" ",D14,FIND(" ",D14,FIND(" ",D14,1)+1)+1)+1)+1)+1)+1)+1)+1)+1)+1)+1))-1,1),'[1]フレーズ表抜粋'!$B$3:$E$2500,1,FALSE),"○","×")</f>
        <v>#VALUE!</v>
      </c>
      <c r="Q14" s="112" t="e">
        <f>IF(MID(D14,FIND(" ",D14,FIND(" ",D14,FIND(" ",D14,FIND(" ",D14,FIND(" ",D14,FIND(" ",D14,FIND(" ",D14,FIND(" ",D14,FIND(" ",D14,FIND(" ",D14,FIND(" ",D14,FIND(" ",D14,FIND(" ",D14,1)+1)+1)+1)+1)+1)+1)+1)+1)+1)+1)+1))+1,FIND(" ",D14,FIND(" ",D14,FIND(" ",D14,FIND(" ",D14,FIND(" ",D14,FIND(" ",D14,FIND(" ",D14,FIND(" ",D14,FIND(" ",D14,FIND(" ",D14,FIND(" ",D14,FIND(" ",D14,FIND(" ",D14,FIND(" ",D14,1)+1)+1)+1)+1)+1)+1)+1)+1)+1)+1)+1)+1))-FIND(" ",D14,FIND(" ",D14,FIND(" ",D14,FIND(" ",D14,FIND(" ",D14,FIND(" ",D14,FIND(" ",D14,FIND(" ",D14,FIND(" ",D14,FIND(" ",D14,FIND(" ",D14,FIND(" ",D14,FIND(" ",D14,1)+1)+1)+1)+1)+1)+1)+1)+1)+1)+1)+1))-2)&amp;Q13&amp;MID(D14,FIND(" ",D14,FIND(" ",D14,FIND(" ",D14,FIND(" ",D14,FIND(" ",D14,FIND(" ",D14,FIND(" ",D14,FIND(" ",D14,FIND(" ",D14,FIND(" ",D14,FIND(" ",D14,FIND(" ",D14,FIND(" ",D14,FIND(" ",D14,1)+1)+1)+1)+1)+1)+1)+1)+1)+1)+1)+1)+1))-1,1)=VLOOKUP(MID(D14,FIND(" ",D14,FIND(" ",D14,FIND(" ",D14,FIND(" ",D14,FIND(" ",D14,FIND(" ",D14,FIND(" ",D14,FIND(" ",D14,FIND(" ",D14,FIND(" ",D14,FIND(" ",D14,FIND(" ",D14,FIND(" ",D14,1)+1)+1)+1)+1)+1)+1)+1)+1)+1)+1)+1))+1,FIND(" ",D14,FIND(" ",D14,FIND(" ",D14,FIND(" ",D14,FIND(" ",D14,FIND(" ",D14,FIND(" ",D14,FIND(" ",D14,FIND(" ",D14,FIND(" ",D14,FIND(" ",D14,FIND(" ",D14,FIND(" ",D14,FIND(" ",D14,1)+1)+1)+1)+1)+1)+1)+1)+1)+1)+1)+1)+1))-FIND(" ",D14,FIND(" ",D14,FIND(" ",D14,FIND(" ",D14,FIND(" ",D14,FIND(" ",D14,FIND(" ",D14,FIND(" ",D14,FIND(" ",D14,FIND(" ",D14,FIND(" ",D14,FIND(" ",D14,FIND(" ",D14,1)+1)+1)+1)+1)+1)+1)+1)+1)+1)+1)+1))-2)&amp;Q13&amp;MID(D14,FIND(" ",D14,FIND(" ",D14,FIND(" ",D14,FIND(" ",D14,FIND(" ",D14,FIND(" ",D14,FIND(" ",D14,FIND(" ",D14,FIND(" ",D14,FIND(" ",D14,FIND(" ",D14,FIND(" ",D14,FIND(" ",D14,FIND(" ",D14,1)+1)+1)+1)+1)+1)+1)+1)+1)+1)+1)+1)+1))-1,1),'[1]フレーズ表抜粋'!$B$3:$E$2500,1,FALSE),"○","×")</f>
        <v>#VALUE!</v>
      </c>
      <c r="R14" s="112" t="e">
        <f>IF(MID(D14,FIND(" ",D14,FIND(" ",D14,FIND(" ",D14,FIND(" ",D14,FIND(" ",D14,FIND(" ",D14,FIND(" ",D14,FIND(" ",D14,FIND(" ",D14,FIND(" ",D14,FIND(" ",D14,FIND(" ",D14,FIND(" ",D14,FIND(" ",D14,1)+1)+1)+1)+1)+1)+1)+1)+1)+1)+1)+1)+1))+1,FIND(" ",D14,FIND(" ",D14,FIND(" ",D14,FIND(" ",D14,FIND(" ",D14,FIND(" ",D14,FIND(" ",D14,FIND(" ",D14,FIND(" ",D14,FIND(" ",D14,FIND(" ",D14,FIND(" ",D14,FIND(" ",D14,FIND(" ",D14,FIND(" ",D14,1)+1)+1)+1)+1)+1)+1)+1)+1)+1)+1)+1)+1)+1))-FIND(" ",D14,FIND(" ",D14,FIND(" ",D14,FIND(" ",D14,FIND(" ",D14,FIND(" ",D14,FIND(" ",D14,FIND(" ",D14,FIND(" ",D14,FIND(" ",D14,FIND(" ",D14,FIND(" ",D14,FIND(" ",D14,FIND(" ",D14,1)+1)+1)+1)+1)+1)+1)+1)+1)+1)+1)+1)+1))-2)&amp;R13&amp;MID(D14,FIND(" ",D14,FIND(" ",D14,FIND(" ",D14,FIND(" ",D14,FIND(" ",D14,FIND(" ",D14,FIND(" ",D14,FIND(" ",D14,FIND(" ",D14,FIND(" ",D14,FIND(" ",D14,FIND(" ",D14,FIND(" ",D14,FIND(" ",D14,FIND(" ",D14,1)+1)+1)+1)+1)+1)+1)+1)+1)+1)+1)+1)+1)+1))-1,1)=VLOOKUP(MID(D14,FIND(" ",D14,FIND(" ",D14,FIND(" ",D14,FIND(" ",D14,FIND(" ",D14,FIND(" ",D14,FIND(" ",D14,FIND(" ",D14,FIND(" ",D14,FIND(" ",D14,FIND(" ",D14,FIND(" ",D14,FIND(" ",D14,FIND(" ",D14,1)+1)+1)+1)+1)+1)+1)+1)+1)+1)+1)+1)+1))+1,FIND(" ",D14,FIND(" ",D14,FIND(" ",D14,FIND(" ",D14,FIND(" ",D14,FIND(" ",D14,FIND(" ",D14,FIND(" ",D14,FIND(" ",D14,FIND(" ",D14,FIND(" ",D14,FIND(" ",D14,FIND(" ",D14,FIND(" ",D14,FIND(" ",D14,1)+1)+1)+1)+1)+1)+1)+1)+1)+1)+1)+1)+1)+1))-FIND(" ",D14,FIND(" ",D14,FIND(" ",D14,FIND(" ",D14,FIND(" ",D14,FIND(" ",D14,FIND(" ",D14,FIND(" ",D14,FIND(" ",D14,FIND(" ",D14,FIND(" ",D14,FIND(" ",D14,FIND(" ",D14,FIND(" ",D14,1)+1)+1)+1)+1)+1)+1)+1)+1)+1)+1)+1)+1))-2)&amp;R13&amp;MID(D14,FIND(" ",D14,FIND(" ",D14,FIND(" ",D14,FIND(" ",D14,FIND(" ",D14,FIND(" ",D14,FIND(" ",D14,FIND(" ",D14,FIND(" ",D14,FIND(" ",D14,FIND(" ",D14,FIND(" ",D14,FIND(" ",D14,FIND(" ",D14,FIND(" ",D14,1)+1)+1)+1)+1)+1)+1)+1)+1)+1)+1)+1)+1)+1))-1,1),'[1]フレーズ表抜粋'!$B$3:$E$2500,1,FALSE),"○","×")</f>
        <v>#VALUE!</v>
      </c>
      <c r="S14" s="112" t="e">
        <f>IF(MID(D14,FIND(" ",D14,FIND(" ",D14,FIND(" ",D14,FIND(" ",D14,FIND(" ",D14,FIND(" ",D14,FIND(" ",D14,FIND(" ",D14,FIND(" ",D14,FIND(" ",D14,FIND(" ",D14,FIND(" ",D14,FIND(" ",D14,FIND(" ",D14,FIND(" ",D14,1)+1)+1)+1)+1)+1)+1)+1)+1)+1)+1)+1)+1)+1))+1,FIND(" ",D14,FIND(" ",D14,FIND(" ",D14,FIND(" ",D14,FIND(" ",D14,FIND(" ",D14,FIND(" ",D14,FIND(" ",D14,FIND(" ",D14,FIND(" ",D14,FIND(" ",D14,FIND(" ",D14,FIND(" ",D14,FIND(" ",D14,FIND(" ",D14,FIND(" ",D14,1)+1)+1)+1)+1)+1)+1)+1)+1)+1)+1)+1)+1)+1)+1))-FIND(" ",D14,FIND(" ",D14,FIND(" ",D14,FIND(" ",D14,FIND(" ",D14,FIND(" ",D14,FIND(" ",D14,FIND(" ",D14,FIND(" ",D14,FIND(" ",D14,FIND(" ",D14,FIND(" ",D14,FIND(" ",D14,FIND(" ",D14,FIND(" ",D14,1)+1)+1)+1)+1)+1)+1)+1)+1)+1)+1)+1)+1)+1))-2)&amp;S13&amp;MID(D14,FIND(" ",D14,FIND(" ",D14,FIND(" ",D14,FIND(" ",D14,FIND(" ",D14,FIND(" ",D14,FIND(" ",D14,FIND(" ",D14,FIND(" ",D14,FIND(" ",D14,FIND(" ",D14,FIND(" ",D14,FIND(" ",D14,FIND(" ",D14,FIND(" ",D14,FIND(" ",D14,1)+1)+1)+1)+1)+1)+1)+1)+1)+1)+1)+1)+1)+1)+1))-1,1)=VLOOKUP(MID(D14,FIND(" ",D14,FIND(" ",D14,FIND(" ",D14,FIND(" ",D14,FIND(" ",D14,FIND(" ",D14,FIND(" ",D14,FIND(" ",D14,FIND(" ",D14,FIND(" ",D14,FIND(" ",D14,FIND(" ",D14,FIND(" ",D14,FIND(" ",D14,FIND(" ",D14,1)+1)+1)+1)+1)+1)+1)+1)+1)+1)+1)+1)+1)+1))+1,FIND(" ",D14,FIND(" ",D14,FIND(" ",D14,FIND(" ",D14,FIND(" ",D14,FIND(" ",D14,FIND(" ",D14,FIND(" ",D14,FIND(" ",D14,FIND(" ",D14,FIND(" ",D14,FIND(" ",D14,FIND(" ",D14,FIND(" ",D14,FIND(" ",D14,FIND(" ",D14,1)+1)+1)+1)+1)+1)+1)+1)+1)+1)+1)+1)+1)+1)+1))-FIND(" ",D14,FIND(" ",D14,FIND(" ",D14,FIND(" ",D14,FIND(" ",D14,FIND(" ",D14,FIND(" ",D14,FIND(" ",D14,FIND(" ",D14,FIND(" ",D14,FIND(" ",D14,FIND(" ",D14,FIND(" ",D14,FIND(" ",D14,FIND(" ",D14,1)+1)+1)+1)+1)+1)+1)+1)+1)+1)+1)+1)+1)+1))-2)&amp;S13&amp;MID(D14,FIND(" ",D14,FIND(" ",D14,FIND(" ",D14,FIND(" ",D14,FIND(" ",D14,FIND(" ",D14,FIND(" ",D14,FIND(" ",D14,FIND(" ",D14,FIND(" ",D14,FIND(" ",D14,FIND(" ",D14,FIND(" ",D14,FIND(" ",D14,FIND(" ",D14,FIND(" ",D14,1)+1)+1)+1)+1)+1)+1)+1)+1)+1)+1)+1)+1)+1)+1))-1,1),'[1]フレーズ表抜粋'!$B$3:$E$2500,1,FALSE),"○","×")</f>
        <v>#VALUE!</v>
      </c>
      <c r="T14" s="112" t="e">
        <f>IF(MID(D14,FIND(" ",D14,FIND(" ",D14,FIND(" ",D14,FIND(" ",D14,FIND(" ",D14,FIND(" ",D14,FIND(" ",D14,FIND(" ",D14,FIND(" ",D14,FIND(" ",D14,FIND(" ",D14,FIND(" ",D14,FIND(" ",D14,FIND(" ",D14,FIND(" ",D14,FIND(" ",D14,1)+1)+1)+1)+1)+1)+1)+1)+1)+1)+1)+1)+1)+1)+1))+1,FIND(" ",D14,FIND(" ",D14,FIND(" ",D14,FIND(" ",D14,FIND(" ",D14,FIND(" ",D14,FIND(" ",D14,FIND(" ",D14,FIND(" ",D14,FIND(" ",D14,FIND(" ",D14,FIND(" ",D14,FIND(" ",D14,FIND(" ",D14,FIND(" ",D14,FIND(" ",D14,FIND(" ",D14,1)+1)+1)+1)+1)+1)+1)+1)+1)+1)+1)+1)+1)+1)+1)+1))-FIND(" ",D14,FIND(" ",D14,FIND(" ",D14,FIND(" ",D14,FIND(" ",D14,FIND(" ",D14,FIND(" ",D14,FIND(" ",D14,FIND(" ",D14,FIND(" ",D14,FIND(" ",D14,FIND(" ",D14,FIND(" ",D14,FIND(" ",D14,FIND(" ",D14,FIND(" ",D14,1)+1)+1)+1)+1)+1)+1)+1)+1)+1)+1)+1)+1)+1)+1))-2)&amp;T13&amp;MID(D14,FIND(" ",D14,FIND(" ",D14,FIND(" ",D14,FIND(" ",D14,FIND(" ",D14,FIND(" ",D14,FIND(" ",D14,FIND(" ",D14,FIND(" ",D14,FIND(" ",D14,FIND(" ",D14,FIND(" ",D14,FIND(" ",D14,FIND(" ",D14,FIND(" ",D14,FIND(" ",D14,FIND(" ",D14,1)+1)+1)+1)+1)+1)+1)+1)+1)+1)+1)+1)+1)+1)+1)+1))-1,1)=VLOOKUP(MID(D14,FIND(" ",D14,FIND(" ",D14,FIND(" ",D14,FIND(" ",D14,FIND(" ",D14,FIND(" ",D14,FIND(" ",D14,FIND(" ",D14,FIND(" ",D14,FIND(" ",D14,FIND(" ",D14,FIND(" ",D14,FIND(" ",D14,FIND(" ",D14,FIND(" ",D14,FIND(" ",D14,1)+1)+1)+1)+1)+1)+1)+1)+1)+1)+1)+1)+1)+1)+1))+1,FIND(" ",D14,FIND(" ",D14,FIND(" ",D14,FIND(" ",D14,FIND(" ",D14,FIND(" ",D14,FIND(" ",D14,FIND(" ",D14,FIND(" ",D14,FIND(" ",D14,FIND(" ",D14,FIND(" ",D14,FIND(" ",D14,FIND(" ",D14,FIND(" ",D14,FIND(" ",D14,FIND(" ",D14,1)+1)+1)+1)+1)+1)+1)+1)+1)+1)+1)+1)+1)+1)+1)+1))-FIND(" ",D14,FIND(" ",D14,FIND(" ",D14,FIND(" ",D14,FIND(" ",D14,FIND(" ",D14,FIND(" ",D14,FIND(" ",D14,FIND(" ",D14,FIND(" ",D14,FIND(" ",D14,FIND(" ",D14,FIND(" ",D14,FIND(" ",D14,FIND(" ",D14,FIND(" ",D14,1)+1)+1)+1)+1)+1)+1)+1)+1)+1)+1)+1)+1)+1)+1))-2)&amp;T13&amp;MID(D14,FIND(" ",D14,FIND(" ",D14,FIND(" ",D14,FIND(" ",D14,FIND(" ",D14,FIND(" ",D14,FIND(" ",D14,FIND(" ",D14,FIND(" ",D14,FIND(" ",D14,FIND(" ",D14,FIND(" ",D14,FIND(" ",D14,FIND(" ",D14,FIND(" ",D14,FIND(" ",D14,FIND(" ",D14,1)+1)+1)+1)+1)+1)+1)+1)+1)+1)+1)+1)+1)+1)+1)+1))-1,1),'[1]フレーズ表抜粋'!$B$3:$E$2500,1,FALSE),"○","×")</f>
        <v>#VALUE!</v>
      </c>
      <c r="U14" s="112" t="e">
        <f>IF(MID(D14,FIND(" ",D14,FIND(" ",D14,FIND(" ",D14,FIND(" ",D14,FIND(" ",D14,FIND(" ",D14,FIND(" ",D14,FIND(" ",D14,FIND(" ",D14,FIND(" ",D14,FIND(" ",D14,FIND(" ",D14,FIND(" ",D14,FIND(" ",D14,FIND(" ",D14,FIND(" ",D14,FIND(" ",D14,1)+1)+1)+1)+1)+1)+1)+1)+1)+1)+1)+1)+1)+1)+1)+1))+1,FIND("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",D14,1)+1)+1)+1)+1)+1)+1)+1)+1)+1)+1)+1)+1)+1)+1)+1)+1))-FIND(" ",D14,FIND(" ",D14,FIND(" ",D14,FIND(" ",D14,FIND(" ",D14,FIND(" ",D14,FIND(" ",D14,FIND(" ",D14,FIND(" ",D14,FIND(" ",D14,FIND(" ",D14,FIND(" ",D14,FIND(" ",D14,FIND(" ",D14,FIND(" ",D14,FIND(" ",D14,FIND(" ",D14,1)+1)+1)+1)+1)+1)+1)+1)+1)+1)+1)+1)+1)+1)+1)+1))-2)&amp;U13&amp;MID(D14,FIND("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",D14,1)+1)+1)+1)+1)+1)+1)+1)+1)+1)+1)+1)+1)+1)+1)+1)+1))-FIND(" ",D14,FIND(" ",D14,FIND(" ",D14,FIND(" ",D14,FIND(" ",D14,FIND(" ",D14,FIND(" ",D14,FIND(" ",D14,FIND(" ",D14,FIND(" ",D14,FIND(" ",D14,FIND(" ",D14,FIND(" ",D14,FIND(" ",D14,FIND(" ",D14,FIND(" ",D14,FIND(" ",D14,1)+1)+1)+1)+1)+1)+1)+1)+1)+1)+1)+1)+1)+1)+1)+1))-2)&amp;U13&amp;MID(D14,FIND("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",D14,1)+1)+1)+1)+1)+1)+1)+1)+1)+1)+1)+1)+1)+1)+1)+1)+1))-1,1),'[1]フレーズ表抜粋'!$B$3:$E$2500,1,FALSE),"○","×")</f>
        <v>#VALUE!</v>
      </c>
      <c r="V14" s="112" t="e">
        <f>IF(MID(D14,FIND("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",D14,1)+1)+1)+1)+1)+1)+1)+1)+1)+1)+1)+1)+1)+1)+1)+1)+1))-2)&amp;V13&amp;MID(D14,FIND("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",D14,1)+1)+1)+1)+1)+1)+1)+1)+1)+1)+1)+1)+1)+1)+1)+1)+1))-2)&amp;V13&amp;MID(D14,FIND("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",D14,1)+1)+1)+1)+1)+1)+1)+1)+1)+1)+1)+1)+1)+1)+1)+1)+1)+1))-1,1),'[1]フレーズ表抜粋'!$B$3:$E$2500,1,FALSE),"○","×")</f>
        <v>#VALUE!</v>
      </c>
      <c r="W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",D14,1)+1)+1)+1)+1)+1)+1)+1)+1)+1)+1)+1)+1)+1)+1)+1)+1)+1))-2)&amp;W13&amp;MID(D14,FIND("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",D14,1)+1)+1)+1)+1)+1)+1)+1)+1)+1)+1)+1)+1)+1)+1)+1)+1)+1))-2)&amp;W13&amp;MID(D14,FIND("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",D14,1)+1)+1)+1)+1)+1)+1)+1)+1)+1)+1)+1)+1)+1)+1)+1)+1)+1)+1))-1,1),'[1]フレーズ表抜粋'!$B$3:$E$2500,1,FALSE),"○","×")</f>
        <v>#VALUE!</v>
      </c>
      <c r="X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",D14,1)+1)+1)+1)+1)+1)+1)+1)+1)+1)+1)+1)+1)+1)+1)+1)+1)+1)+1))-2)&amp;X13&amp;MID(D14,FIND("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",D14,1)+1)+1)+1)+1)+1)+1)+1)+1)+1)+1)+1)+1)+1)+1)+1)+1)+1)+1))-2)&amp;X13&amp;MID(D14,FIND("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",D14,1)+1)+1)+1)+1)+1)+1)+1)+1)+1)+1)+1)+1)+1)+1)+1)+1)+1)+1)+1))-1,1),'[1]フレーズ表抜粋'!$B$3:$E$2500,1,FALSE),"○","×")</f>
        <v>#VALUE!</v>
      </c>
      <c r="Y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",D14,1)+1)+1)+1)+1)+1)+1)+1)+1)+1)+1)+1)+1)+1)+1)+1)+1)+1)+1)+1))-2)&amp;Y13&amp;MID(D14,FIND("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",D14,1)+1)+1)+1)+1)+1)+1)+1)+1)+1)+1)+1)+1)+1)+1)+1)+1)+1)+1)+1))-2)&amp;Y13&amp;MID(D14,FIND("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",D14,1)+1)+1)+1)+1)+1)+1)+1)+1)+1)+1)+1)+1)+1)+1)+1)+1)+1)+1)+1)+1))-1,1),'[1]フレーズ表抜粋'!$B$3:$E$2500,1,FALSE),"○","×")</f>
        <v>#VALUE!</v>
      </c>
      <c r="Z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",D14,1)+1)+1)+1)+1)+1)+1)+1)+1)+1)+1)+1)+1)+1)+1)+1)+1)+1)+1)+1)+1))-2)&amp;Z13&amp;MID(D14,FIND("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",D14,1)+1)+1)+1)+1)+1)+1)+1)+1)+1)+1)+1)+1)+1)+1)+1)+1)+1)+1)+1)+1))-2)&amp;Z13&amp;MID(D14,FIND("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",D14,1)+1)+1)+1)+1)+1)+1)+1)+1)+1)+1)+1)+1)+1)+1)+1)+1)+1)+1)+1)+1)+1))-1,1),'[1]フレーズ表抜粋'!$B$3:$E$2500,1,FALSE),"○","×")</f>
        <v>#VALUE!</v>
      </c>
      <c r="AA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",D14,1)+1)+1)+1)+1)+1)+1)+1)+1)+1)+1)+1)+1)+1)+1)+1)+1)+1)+1)+1)+1)+1))-2)&amp;AA13&amp;MID(D14,FIND("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",D14,1)+1)+1)+1)+1)+1)+1)+1)+1)+1)+1)+1)+1)+1)+1)+1)+1)+1)+1)+1)+1)+1))-2)&amp;AA13&amp;MID(D14,FIND("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",D14,1)+1)+1)+1)+1)+1)+1)+1)+1)+1)+1)+1)+1)+1)+1)+1)+1)+1)+1)+1)+1)+1)+1))-1,1),'[1]フレーズ表抜粋'!$B$3:$E$2500,1,FALSE),"○","×")</f>
        <v>#VALUE!</v>
      </c>
      <c r="AB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",D14,1)+1)+1)+1)+1)+1)+1)+1)+1)+1)+1)+1)+1)+1)+1)+1)+1)+1)+1)+1)+1)+1)+1))-2)&amp;AB13&amp;MID(D14,FIND("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",D14,1)+1)+1)+1)+1)+1)+1)+1)+1)+1)+1)+1)+1)+1)+1)+1)+1)+1)+1)+1)+1)+1)+1))-2)&amp;AB13&amp;MID(D14,FIND("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",D14,1)+1)+1)+1)+1)+1)+1)+1)+1)+1)+1)+1)+1)+1)+1)+1)+1)+1)+1)+1)+1)+1)+1)+1))-1,1),'[1]フレーズ表抜粋'!$B$3:$E$2500,1,FALSE),"○","×")</f>
        <v>#VALUE!</v>
      </c>
      <c r="AC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",D14,1)+1)+1)+1)+1)+1)+1)+1)+1)+1)+1)+1)+1)+1)+1)+1)+1)+1)+1)+1)+1)+1)+1)+1))-2)&amp;AC13&amp;MID(D14,FIND("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",D14,1)+1)+1)+1)+1)+1)+1)+1)+1)+1)+1)+1)+1)+1)+1)+1)+1)+1)+1)+1)+1)+1)+1)+1))-2)&amp;AC13&amp;MID(D14,FIND("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",D14,1)+1)+1)+1)+1)+1)+1)+1)+1)+1)+1)+1)+1)+1)+1)+1)+1)+1)+1)+1)+1)+1)+1)+1)+1))-1,1),'[1]フレーズ表抜粋'!$B$3:$E$2500,1,FALSE),"○","×")</f>
        <v>#VALUE!</v>
      </c>
      <c r="AD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",D14,1)+1)+1)+1)+1)+1)+1)+1)+1)+1)+1)+1)+1)+1)+1)+1)+1)+1)+1)+1)+1)+1)+1)+1)+1))-2)&amp;AD13&amp;MID(D14,FIND("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",D14,1)+1)+1)+1)+1)+1)+1)+1)+1)+1)+1)+1)+1)+1)+1)+1)+1)+1)+1)+1)+1)+1)+1)+1)+1))-2)&amp;AD13&amp;MID(D14,FIND("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",D14,1)+1)+1)+1)+1)+1)+1)+1)+1)+1)+1)+1)+1)+1)+1)+1)+1)+1)+1)+1)+1)+1)+1)+1)+1)+1))-1,1),'[1]フレーズ表抜粋'!$B$3:$E$2500,1,FALSE),"○","×")</f>
        <v>#VALUE!</v>
      </c>
      <c r="AE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",D14,1)+1)+1)+1)+1)+1)+1)+1)+1)+1)+1)+1)+1)+1)+1)+1)+1)+1)+1)+1)+1)+1)+1)+1)+1)+1))-2)&amp;AE13&amp;MID(D14,FIND("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",D14,1)+1)+1)+1)+1)+1)+1)+1)+1)+1)+1)+1)+1)+1)+1)+1)+1)+1)+1)+1)+1)+1)+1)+1)+1)+1))-2)&amp;AE13&amp;MID(D14,FIND("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",D14,1)+1)+1)+1)+1)+1)+1)+1)+1)+1)+1)+1)+1)+1)+1)+1)+1)+1)+1)+1)+1)+1)+1)+1)+1)+1)+1))-1,1),'[1]フレーズ表抜粋'!$B$3:$E$2500,1,FALSE),"○","×")</f>
        <v>#VALUE!</v>
      </c>
      <c r="AF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",D14,1)+1)+1)+1)+1)+1)+1)+1)+1)+1)+1)+1)+1)+1)+1)+1)+1)+1)+1)+1)+1)+1)+1)+1)+1)+1)+1))-2)&amp;AF13&amp;MID(D14,FIND("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",D14,1)+1)+1)+1)+1)+1)+1)+1)+1)+1)+1)+1)+1)+1)+1)+1)+1)+1)+1)+1)+1)+1)+1)+1)+1)+1)+1))-2)&amp;AF13&amp;MID(D14,FIND("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",D14,1)+1)+1)+1)+1)+1)+1)+1)+1)+1)+1)+1)+1)+1)+1)+1)+1)+1)+1)+1)+1)+1)+1)+1)+1)+1)+1)+1))-1,1),'[1]フレーズ表抜粋'!$B$3:$E$2500,1,FALSE),"○","×")</f>
        <v>#VALUE!</v>
      </c>
      <c r="AG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",D14,1)+1)+1)+1)+1)+1)+1)+1)+1)+1)+1)+1)+1)+1)+1)+1)+1)+1)+1)+1)+1)+1)+1)+1)+1)+1)+1)+1))-2)&amp;AG13&amp;MID(D14,FIND("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",D14,1)+1)+1)+1)+1)+1)+1)+1)+1)+1)+1)+1)+1)+1)+1)+1)+1)+1)+1)+1)+1)+1)+1)+1)+1)+1)+1)+1))-2)&amp;AG13&amp;MID(D14,FIND("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",D14,1)+1)+1)+1)+1)+1)+1)+1)+1)+1)+1)+1)+1)+1)+1)+1)+1)+1)+1)+1)+1)+1)+1)+1)+1)+1)+1)+1)+1))-1,1),'[1]フレーズ表抜粋'!$B$3:$E$2500,1,FALSE),"○","×")</f>
        <v>#VALUE!</v>
      </c>
      <c r="AH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",D14,1)+1)+1)+1)+1)+1)+1)+1)+1)+1)+1)+1)+1)+1)+1)+1)+1)+1)+1)+1)+1)+1)+1)+1)+1)+1)+1)+1)+1))-2)&amp;AH13&amp;MID(D14,FIND("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",D14,1)+1)+1)+1)+1)+1)+1)+1)+1)+1)+1)+1)+1)+1)+1)+1)+1)+1)+1)+1)+1)+1)+1)+1)+1)+1)+1)+1)+1))-2)&amp;AH13&amp;MID(D14,FIND("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",D14,1)+1)+1)+1)+1)+1)+1)+1)+1)+1)+1)+1)+1)+1)+1)+1)+1)+1)+1)+1)+1)+1)+1)+1)+1)+1)+1)+1)+1)+1))-1,1),'[1]フレーズ表抜粋'!$B$3:$E$2500,1,FALSE),"○","×")</f>
        <v>#VALUE!</v>
      </c>
      <c r="AI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",D14,1)+1)+1)+1)+1)+1)+1)+1)+1)+1)+1)+1)+1)+1)+1)+1)+1)+1)+1)+1)+1)+1)+1)+1)+1)+1)+1)+1)+1)+1))-2)&amp;AI13&amp;MID(D14,FIND("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",D14,1)+1)+1)+1)+1)+1)+1)+1)+1)+1)+1)+1)+1)+1)+1)+1)+1)+1)+1)+1)+1)+1)+1)+1)+1)+1)+1)+1)+1)+1))-2)&amp;AI13&amp;MID(D14,FIND("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",D14,1)+1)+1)+1)+1)+1)+1)+1)+1)+1)+1)+1)+1)+1)+1)+1)+1)+1)+1)+1)+1)+1)+1)+1)+1)+1)+1)+1)+1)+1)+1))-1,1),'[1]フレーズ表抜粋'!$B$3:$E$2500,1,FALSE),"○","×")</f>
        <v>#VALUE!</v>
      </c>
      <c r="AJ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",D14,1)+1)+1)+1)+1)+1)+1)+1)+1)+1)+1)+1)+1)+1)+1)+1)+1)+1)+1)+1)+1)+1)+1)+1)+1)+1)+1)+1)+1)+1)+1))-2)&amp;AJ13&amp;MID(D14,FIND("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",D14,1)+1)+1)+1)+1)+1)+1)+1)+1)+1)+1)+1)+1)+1)+1)+1)+1)+1)+1)+1)+1)+1)+1)+1)+1)+1)+1)+1)+1)+1)+1))-2)&amp;AJ13&amp;MID(D14,FIND("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",D14,1)+1)+1)+1)+1)+1)+1)+1)+1)+1)+1)+1)+1)+1)+1)+1)+1)+1)+1)+1)+1)+1)+1)+1)+1)+1)+1)+1)+1)+1)+1)+1))-1,1),'[1]フレーズ表抜粋'!$B$3:$E$2500,1,FALSE),"○","×")</f>
        <v>#VALUE!</v>
      </c>
      <c r="AK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",D14,1)+1)+1)+1)+1)+1)+1)+1)+1)+1)+1)+1)+1)+1)+1)+1)+1)+1)+1)+1)+1)+1)+1)+1)+1)+1)+1)+1)+1)+1)+1)+1))-2)&amp;AK13&amp;MID(D14,FIND("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",D14,1)+1)+1)+1)+1)+1)+1)+1)+1)+1)+1)+1)+1)+1)+1)+1)+1)+1)+1)+1)+1)+1)+1)+1)+1)+1)+1)+1)+1)+1)+1)+1))-2)&amp;AK13&amp;MID(D14,FIND("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",D14,1)+1)+1)+1)+1)+1)+1)+1)+1)+1)+1)+1)+1)+1)+1)+1)+1)+1)+1)+1)+1)+1)+1)+1)+1)+1)+1)+1)+1)+1)+1)+1)+1))-1,1),'[1]フレーズ表抜粋'!$B$3:$E$2500,1,FALSE),"○","×")</f>
        <v>#VALUE!</v>
      </c>
      <c r="AL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",D14,1)+1)+1)+1)+1)+1)+1)+1)+1)+1)+1)+1)+1)+1)+1)+1)+1)+1)+1)+1)+1)+1)+1)+1)+1)+1)+1)+1)+1)+1)+1)+1)+1))-2)&amp;AL13&amp;MID(D14,FIND("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",D14,1)+1)+1)+1)+1)+1)+1)+1)+1)+1)+1)+1)+1)+1)+1)+1)+1)+1)+1)+1)+1)+1)+1)+1)+1)+1)+1)+1)+1)+1)+1)+1)+1))-2)&amp;AL13&amp;MID(D14,FIND("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",D14,1)+1)+1)+1)+1)+1)+1)+1)+1)+1)+1)+1)+1)+1)+1)+1)+1)+1)+1)+1)+1)+1)+1)+1)+1)+1)+1)+1)+1)+1)+1)+1)+1)+1))-1,1),'[1]フレーズ表抜粋'!$B$3:$E$2500,1,FALSE),"○","×")</f>
        <v>#VALUE!</v>
      </c>
      <c r="AM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",D14,1)+1)+1)+1)+1)+1)+1)+1)+1)+1)+1)+1)+1)+1)+1)+1)+1)+1)+1)+1)+1)+1)+1)+1)+1)+1)+1)+1)+1)+1)+1)+1)+1)+1))-2)&amp;AM13&amp;MID(D14,FIND("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",D14,1)+1)+1)+1)+1)+1)+1)+1)+1)+1)+1)+1)+1)+1)+1)+1)+1)+1)+1)+1)+1)+1)+1)+1)+1)+1)+1)+1)+1)+1)+1)+1)+1)+1))-2)&amp;AM13&amp;MID(D14,FIND("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",D14,1)+1)+1)+1)+1)+1)+1)+1)+1)+1)+1)+1)+1)+1)+1)+1)+1)+1)+1)+1)+1)+1)+1)+1)+1)+1)+1)+1)+1)+1)+1)+1)+1)+1)+1))-1,1),'[1]フレーズ表抜粋'!$B$3:$E$2500,1,FALSE),"○","×")</f>
        <v>#VALUE!</v>
      </c>
      <c r="AN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",D14,1)+1)+1)+1)+1)+1)+1)+1)+1)+1)+1)+1)+1)+1)+1)+1)+1)+1)+1)+1)+1)+1)+1)+1)+1)+1)+1)+1)+1)+1)+1)+1)+1)+1)+1))-2)&amp;AN13&amp;MID(D14,FIND("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",D14,1)+1)+1)+1)+1)+1)+1)+1)+1)+1)+1)+1)+1)+1)+1)+1)+1)+1)+1)+1)+1)+1)+1)+1)+1)+1)+1)+1)+1)+1)+1)+1)+1)+1)+1))-2)&amp;AN13&amp;MID(D14,FIND("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",D14,1)+1)+1)+1)+1)+1)+1)+1)+1)+1)+1)+1)+1)+1)+1)+1)+1)+1)+1)+1)+1)+1)+1)+1)+1)+1)+1)+1)+1)+1)+1)+1)+1)+1)+1)+1))-1,1),'[1]フレーズ表抜粋'!$B$3:$E$2500,1,FALSE),"○","×")</f>
        <v>#VALUE!</v>
      </c>
      <c r="AO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",D14,1)+1)+1)+1)+1)+1)+1)+1)+1)+1)+1)+1)+1)+1)+1)+1)+1)+1)+1)+1)+1)+1)+1)+1)+1)+1)+1)+1)+1)+1)+1)+1)+1)+1)+1)+1))-2)&amp;AO13&amp;MID(D14,FIND("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",D14,1)+1)+1)+1)+1)+1)+1)+1)+1)+1)+1)+1)+1)+1)+1)+1)+1)+1)+1)+1)+1)+1)+1)+1)+1)+1)+1)+1)+1)+1)+1)+1)+1)+1)+1)+1))-2)&amp;AO13&amp;MID(D14,FIND("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",D14,1)+1)+1)+1)+1)+1)+1)+1)+1)+1)+1)+1)+1)+1)+1)+1)+1)+1)+1)+1)+1)+1)+1)+1)+1)+1)+1)+1)+1)+1)+1)+1)+1)+1)+1)+1)+1))-1,1),'[1]フレーズ表抜粋'!$B$3:$E$2500,1,FALSE),"○","×")</f>
        <v>#VALUE!</v>
      </c>
      <c r="AP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",D14,1)+1)+1)+1)+1)+1)+1)+1)+1)+1)+1)+1)+1)+1)+1)+1)+1)+1)+1)+1)+1)+1)+1)+1)+1)+1)+1)+1)+1)+1)+1)+1)+1)+1)+1)+1)+1))-2)&amp;AP13&amp;MID(D14,FIND("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",D14,1)+1)+1)+1)+1)+1)+1)+1)+1)+1)+1)+1)+1)+1)+1)+1)+1)+1)+1)+1)+1)+1)+1)+1)+1)+1)+1)+1)+1)+1)+1)+1)+1)+1)+1)+1)+1))-2)&amp;AP13&amp;MID(D14,FIND("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",D14,1)+1)+1)+1)+1)+1)+1)+1)+1)+1)+1)+1)+1)+1)+1)+1)+1)+1)+1)+1)+1)+1)+1)+1)+1)+1)+1)+1)+1)+1)+1)+1)+1)+1)+1)+1)+1)+1))-1,1),'[1]フレーズ表抜粋'!$B$3:$E$2500,1,FALSE),"○","×")</f>
        <v>#VALUE!</v>
      </c>
      <c r="AQ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",D14,1)+1)+1)+1)+1)+1)+1)+1)+1)+1)+1)+1)+1)+1)+1)+1)+1)+1)+1)+1)+1)+1)+1)+1)+1)+1)+1)+1)+1)+1)+1)+1)+1)+1)+1)+1)+1)+1))-2)&amp;AQ13&amp;MID(D14,FIND("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",D14,1)+1)+1)+1)+1)+1)+1)+1)+1)+1)+1)+1)+1)+1)+1)+1)+1)+1)+1)+1)+1)+1)+1)+1)+1)+1)+1)+1)+1)+1)+1)+1)+1)+1)+1)+1)+1)+1))-2)&amp;AQ13&amp;MID(D14,FIND("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",D14,1)+1)+1)+1)+1)+1)+1)+1)+1)+1)+1)+1)+1)+1)+1)+1)+1)+1)+1)+1)+1)+1)+1)+1)+1)+1)+1)+1)+1)+1)+1)+1)+1)+1)+1)+1)+1)+1)+1))-1,1),'[1]フレーズ表抜粋'!$B$3:$E$2500,1,FALSE),"○","×")</f>
        <v>#VALUE!</v>
      </c>
      <c r="AR14" s="112" t="e">
        <f>IF(MID(D14,FIND("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",D14,1)+1)+1)+1)+1)+1)+1)+1)+1)+1)+1)+1)+1)+1)+1)+1)+1)+1)+1)+1)+1)+1)+1)+1)+1)+1)+1)+1)+1)+1)+1)+1)+1)+1)+1)+1)+1)+1)+1))-2)&amp;AR13&amp;MID(D14,FIND("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",D14,1)+1)+1)+1)+1)+1)+1)+1)+1)+1)+1)+1)+1)+1)+1)+1)+1)+1)+1)+1)+1)+1)+1)+1)+1)+1)+1)+1)+1)+1)+1)+1)+1)+1)+1)+1)+1)+1)+1)+1))-1,1)=VLOOKUP(MID(D14,FIND("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",D14,1)+1)+1)+1)+1)+1)+1)+1)+1)+1)+1)+1)+1)+1)+1)+1)+1)+1)+1)+1)+1)+1)+1)+1)+1)+1)+1)+1)+1)+1)+1)+1)+1)+1)+1)+1)+1)+1)+1))+1,FIND("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",D14,1)+1)+1)+1)+1)+1)+1)+1)+1)+1)+1)+1)+1)+1)+1)+1)+1)+1)+1)+1)+1)+1)+1)+1)+1)+1)+1)+1)+1)+1)+1)+1)+1)+1)+1)+1)+1)+1)+1)+1))-FIND("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",D14,1)+1)+1)+1)+1)+1)+1)+1)+1)+1)+1)+1)+1)+1)+1)+1)+1)+1)+1)+1)+1)+1)+1)+1)+1)+1)+1)+1)+1)+1)+1)+1)+1)+1)+1)+1)+1)+1)+1))-2)&amp;AR13&amp;MID(D14,FIND("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",D14,FIND(" ",D14,1)+1)+1)+1)+1)+1)+1)+1)+1)+1)+1)+1)+1)+1)+1)+1)+1)+1)+1)+1)+1)+1)+1)+1)+1)+1)+1)+1)+1)+1)+1)+1)+1)+1)+1)+1)+1)+1)+1)+1))-1,1),'[1]フレーズ表抜粋'!$B$3:$E$2500,1,FALSE),"○","×")</f>
        <v>#VALUE!</v>
      </c>
    </row>
    <row r="15" spans="3:37" s="95" customFormat="1" ht="15">
      <c r="C15" s="106"/>
      <c r="D15" s="106"/>
      <c r="E15" s="99"/>
      <c r="F15" s="98"/>
      <c r="G15" s="98"/>
      <c r="J15" s="98"/>
      <c r="K15" s="98"/>
      <c r="L15" s="98"/>
      <c r="M15" s="98"/>
      <c r="P15" s="98"/>
      <c r="V15" s="100"/>
      <c r="X15" s="98"/>
      <c r="Y15" s="98"/>
      <c r="Z15" s="98"/>
      <c r="AA15" s="98"/>
      <c r="AB15" s="98"/>
      <c r="AC15" s="98"/>
      <c r="AF15" s="98"/>
      <c r="AK15" s="100"/>
    </row>
    <row r="16" spans="1:67" ht="15">
      <c r="A16" s="130" t="s">
        <v>10737</v>
      </c>
      <c r="B16" s="134" t="s">
        <v>10685</v>
      </c>
      <c r="C16" s="135" t="s">
        <v>10676</v>
      </c>
      <c r="D16" s="135" t="s">
        <v>10682</v>
      </c>
      <c r="E16" s="112">
        <v>1</v>
      </c>
      <c r="F16" s="112">
        <v>2</v>
      </c>
      <c r="G16" s="112">
        <v>3</v>
      </c>
      <c r="H16" s="112">
        <v>4</v>
      </c>
      <c r="I16" s="112">
        <v>5</v>
      </c>
      <c r="J16" s="112">
        <v>6</v>
      </c>
      <c r="K16" s="112">
        <v>7</v>
      </c>
      <c r="L16" s="112">
        <v>8</v>
      </c>
      <c r="M16" s="112">
        <v>9</v>
      </c>
      <c r="N16" s="112">
        <v>10</v>
      </c>
      <c r="O16" s="112">
        <v>11</v>
      </c>
      <c r="P16" s="112">
        <v>12</v>
      </c>
      <c r="Q16" s="112">
        <v>13</v>
      </c>
      <c r="R16" s="112">
        <v>14</v>
      </c>
      <c r="S16" s="112">
        <v>15</v>
      </c>
      <c r="T16" s="112">
        <v>16</v>
      </c>
      <c r="U16" s="112">
        <v>17</v>
      </c>
      <c r="V16" s="112">
        <v>18</v>
      </c>
      <c r="W16" s="112">
        <v>19</v>
      </c>
      <c r="X16" s="112">
        <v>20</v>
      </c>
      <c r="Y16" s="112">
        <v>21</v>
      </c>
      <c r="Z16" s="112">
        <v>22</v>
      </c>
      <c r="AA16" s="112">
        <v>23</v>
      </c>
      <c r="AB16" s="112">
        <v>24</v>
      </c>
      <c r="AC16" s="112">
        <v>25</v>
      </c>
      <c r="AD16" s="112">
        <v>26</v>
      </c>
      <c r="AE16" s="112">
        <v>27</v>
      </c>
      <c r="AF16" s="112">
        <v>28</v>
      </c>
      <c r="AG16" s="112">
        <v>29</v>
      </c>
      <c r="AH16" s="112">
        <v>30</v>
      </c>
      <c r="AI16" s="112">
        <v>31</v>
      </c>
      <c r="AJ16" s="112">
        <v>32</v>
      </c>
      <c r="AK16" s="112">
        <v>33</v>
      </c>
      <c r="AL16" s="112">
        <v>34</v>
      </c>
      <c r="AM16" s="112">
        <v>35</v>
      </c>
      <c r="AN16" s="112">
        <v>36</v>
      </c>
      <c r="AO16" s="112">
        <v>37</v>
      </c>
      <c r="AP16" s="112">
        <v>38</v>
      </c>
      <c r="AQ16" s="112">
        <v>39</v>
      </c>
      <c r="AR16" s="112">
        <v>40</v>
      </c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</row>
    <row r="17" spans="1:44" s="96" customFormat="1" ht="50.25" customHeight="1">
      <c r="A17" s="130"/>
      <c r="B17" s="135" t="s">
        <v>10677</v>
      </c>
      <c r="C17" s="136" t="s">
        <v>10738</v>
      </c>
      <c r="D17" s="137" t="s">
        <v>10739</v>
      </c>
      <c r="E17" s="112" t="str">
        <f>MID($D17,1,1)</f>
        <v>我</v>
      </c>
      <c r="F17" s="112" t="str">
        <f>MID($D17,2,1)</f>
        <v>正</v>
      </c>
      <c r="G17" s="112" t="str">
        <f>MID($D17,3,1)</f>
        <v>在</v>
      </c>
      <c r="H17" s="112" t="str">
        <f>MID($D17,4,1)</f>
        <v>准</v>
      </c>
      <c r="I17" s="112" t="str">
        <f>MID($D17,5,1)</f>
        <v>备</v>
      </c>
      <c r="J17" s="112" t="str">
        <f>MID($D17,6,1)</f>
        <v>汉</v>
      </c>
      <c r="K17" s="112" t="str">
        <f>MID($D17,7,1)</f>
        <v>语</v>
      </c>
      <c r="L17" s="112" t="str">
        <f>MID($D17,8,1)</f>
        <v>水</v>
      </c>
      <c r="M17" s="112" t="str">
        <f>MID($D17,9,1)</f>
        <v>平</v>
      </c>
      <c r="N17" s="112" t="str">
        <f>MID($D17,10,1)</f>
        <v>考</v>
      </c>
      <c r="O17" s="112" t="str">
        <f>MID($D17,11,1)</f>
        <v>试</v>
      </c>
      <c r="P17" s="112" t="str">
        <f>MID($D17,12,1)</f>
        <v>，</v>
      </c>
      <c r="Q17" s="112" t="str">
        <f>MID($D17,13,1)</f>
        <v>没</v>
      </c>
      <c r="R17" s="112" t="str">
        <f>MID($D17,14,1)</f>
        <v>有</v>
      </c>
      <c r="S17" s="112" t="str">
        <f>MID($D17,15,1)</f>
        <v>时</v>
      </c>
      <c r="T17" s="112" t="str">
        <f>MID($D17,16,1)</f>
        <v>间</v>
      </c>
      <c r="U17" s="112" t="str">
        <f>MID($D17,17,1)</f>
        <v>跟</v>
      </c>
      <c r="V17" s="112" t="str">
        <f>MID($D17,18,1)</f>
        <v>你</v>
      </c>
      <c r="W17" s="112" t="str">
        <f>MID($D17,19,1)</f>
        <v>出</v>
      </c>
      <c r="X17" s="112" t="str">
        <f>MID($D17,20,1)</f>
        <v>去</v>
      </c>
      <c r="Y17" s="112" t="str">
        <f>MID($D17,21,1)</f>
        <v>玩</v>
      </c>
      <c r="Z17" s="112" t="str">
        <f>MID($D17,22,1)</f>
        <v>儿</v>
      </c>
      <c r="AA17" s="112" t="str">
        <f>MID($D17,23,1)</f>
        <v>。</v>
      </c>
      <c r="AB17" s="112" t="str">
        <f>MID($D17,24,1)</f>
        <v/>
      </c>
      <c r="AC17" s="112" t="str">
        <f>MID($D17,25,1)</f>
        <v/>
      </c>
      <c r="AD17" s="112" t="str">
        <f>MID($D17,26,1)</f>
        <v/>
      </c>
      <c r="AE17" s="112" t="str">
        <f>MID($D17,27,1)</f>
        <v/>
      </c>
      <c r="AF17" s="112" t="str">
        <f>MID($D17,28,1)</f>
        <v/>
      </c>
      <c r="AG17" s="112" t="str">
        <f>MID($D17,29,1)</f>
        <v/>
      </c>
      <c r="AH17" s="112" t="str">
        <f>MID($D17,30,1)</f>
        <v/>
      </c>
      <c r="AI17" s="112" t="str">
        <f>MID($D17,31,1)</f>
        <v/>
      </c>
      <c r="AJ17" s="112" t="str">
        <f>MID($D17,32,1)</f>
        <v/>
      </c>
      <c r="AK17" s="112" t="str">
        <f>MID($D17,33,1)</f>
        <v/>
      </c>
      <c r="AL17" s="112" t="str">
        <f>MID($D17,34,1)</f>
        <v/>
      </c>
      <c r="AM17" s="112" t="str">
        <f>MID($D17,35,1)</f>
        <v/>
      </c>
      <c r="AN17" s="112" t="str">
        <f>MID($D17,36,1)</f>
        <v/>
      </c>
      <c r="AO17" s="112" t="str">
        <f>MID($D17,37,1)</f>
        <v/>
      </c>
      <c r="AP17" s="112" t="str">
        <f>MID($D17,38,1)</f>
        <v/>
      </c>
      <c r="AQ17" s="112" t="str">
        <f>MID($D17,39,1)</f>
        <v/>
      </c>
      <c r="AR17" s="112" t="str">
        <f>MID($D17,40,1)</f>
        <v/>
      </c>
    </row>
    <row r="18" spans="1:44" s="96" customFormat="1" ht="59.25" customHeight="1">
      <c r="A18" s="131"/>
      <c r="B18" s="135" t="s">
        <v>10678</v>
      </c>
      <c r="C18" s="138"/>
      <c r="D18" s="136" t="s">
        <v>10740</v>
      </c>
      <c r="E18" s="112" t="str">
        <f>IF(MID(D18,1,FIND(" ",D18,1)-2)&amp;E17&amp;MID(D18,FIND(" ",D18,1)-1,1)=VLOOKUP(MID(D18,1,FIND(" ",D18,1)-2)&amp;E17&amp;MID(D18,FIND(" ",D18,1)-1,1),'[1]フレーズ表抜粋'!$B$3:$E$2500,1,FALSE),"○","×")</f>
        <v>○</v>
      </c>
      <c r="F18" s="112" t="e">
        <f>IF(MID(D18,FIND(" ",D18,1)+1,FIND(" ",D18,FIND(" ",D18,1)+1)-FIND(" ",D18,1)-2)&amp;F17&amp;MID(D18,FIND(" ",D18,FIND(" ",D18,1)+1)-1,1)=VLOOKUP(MID(D18,FIND(" ",D18,1)+1,FIND(" ",D18,FIND(" ",D18,1)+1)-FIND(" ",D18,1)-2)&amp;F17&amp;MID(D18,FIND(" ",D18,FIND(" ",D18,1)+1)-1,1),'[1]フレーズ表抜粋'!$B$3:$E$2500,1,FALSE),"○","×")</f>
        <v>#N/A</v>
      </c>
      <c r="G18" s="112" t="str">
        <f>IF(MID(D18,FIND(" ",D18,FIND(" ",D18,1)+1)+1,FIND(" ",D18,FIND(" ",D18,FIND(" ",D18,1)+1)+1)-FIND(" ",D18,FIND(" ",D18,1)+1)-2)&amp;G17&amp;MID(D18,FIND(" ",D18,FIND(" ",D18,FIND(" ",D18,1)+1)+1)-1,1)=VLOOKUP(MID(D18,FIND(" ",D18,FIND(" ",D18,1)+1)+1,FIND(" ",D18,FIND(" ",D18,FIND(" ",D18,1)+1)+1)-FIND(" ",D18,FIND(" ",D18,1)+1)-2)&amp;G17&amp;MID(D18,FIND(" ",D18,FIND(" ",D18,FIND(" ",D18,1)+1)+1)-1,1),'[1]フレーズ表抜粋'!$B$3:$E$2500,1,FALSE),"○","×")</f>
        <v>○</v>
      </c>
      <c r="H18" s="112" t="e">
        <f>IF(MID(D18,FIND(" ",D18,FIND(" ",D18,FIND(" ",D18,1)+1)+1)+1,FIND(" ",D18,FIND(" ",D18,FIND(" ",D18,FIND(" ",D18,1)+1)+1)+1)-FIND(" ",D18,FIND(" ",D18,FIND(" ",D18,1)+1)+1)-2)&amp;H17&amp;MID(D18,FIND(" ",D18,FIND(" ",D18,FIND(" ",D18,FIND(" ",D18,1)+1)+1)+1)-1,1)=VLOOKUP(MID(D18,FIND(" ",D18,FIND(" ",D18,FIND(" ",D18,1)+1)+1)+1,FIND(" ",D18,FIND(" ",D18,FIND(" ",D18,FIND(" ",D18,1)+1)+1)+1)-FIND(" ",D18,FIND(" ",D18,FIND(" ",D18,1)+1)+1)-2)&amp;H17&amp;MID(D18,FIND(" ",D18,FIND(" ",D18,FIND(" ",D18,FIND(" ",D18,1)+1)+1)+1)-1,1),'[1]フレーズ表抜粋'!$B$3:$E$2500,1,FALSE),"○","×")</f>
        <v>#N/A</v>
      </c>
      <c r="I18" s="112" t="str">
        <f>IF(MID(D18,FIND(" ",D18,FIND(" ",D18,FIND(" ",D18,FIND(" ",D18,1)+1)+1)+1)+1,FIND(" ",D18,FIND(" ",D18,FIND(" ",D18,FIND(" ",D18,FIND(" ",D18,FIND(" ",D18,1)+1)+1)+1)+1))-FIND(" ",D18,FIND(" ",D18,FIND(" ",D18,FIND(" ",D18,1)+1)+1)+1)-2)&amp;I17&amp;MID(D18,FIND(" ",D18,FIND(" ",D18,FIND(" ",D18,FIND(" ",D18,FIND(" ",D18,FIND(" ",D18,1)+1)+1)+1)+1))-1,1)=VLOOKUP(MID(D18,FIND(" ",D18,FIND(" ",D18,FIND(" ",D18,FIND(" ",D18,1)+1)+1)+1)+1,FIND(" ",D18,FIND(" ",D18,FIND(" ",D18,FIND(" ",D18,FIND(" ",D18,FIND(" ",D18,1)+1)+1)+1)+1))-FIND(" ",D18,FIND(" ",D18,FIND(" ",D18,FIND(" ",D18,1)+1)+1)+1)-2)&amp;I17&amp;MID(D18,FIND(" ",D18,FIND(" ",D18,FIND(" ",D18,FIND(" ",D18,FIND(" ",D18,FIND(" ",D18,1)+1)+1)+1)+1))-1,1),'[1]フレーズ表抜粋'!$B$3:$E$2500,1,FALSE),"○","×")</f>
        <v>○</v>
      </c>
      <c r="J18" s="112" t="str">
        <f>IF(MID(D18,FIND(" ",D18,FIND(" ",D18,FIND(" ",D18,FIND(" ",D18,FIND(" ",D18,FIND(" ",D18,1)+1)+1)+1)+1))+1,FIND(" ",D18,FIND(" ",D18,FIND(" ",D18,FIND(" ",D18,FIND(" ",D18,FIND(" ",D18,FIND(" ",D18,1)+1)+1)+1)+1)+1))-FIND(" ",D18,FIND(" ",D18,FIND(" ",D18,FIND(" ",D18,FIND(" ",D18,FIND(" ",D18,1)+1)+1)+1)+1))-2)&amp;J17&amp;MID(D18,FIND(" ",D18,FIND(" ",D18,FIND(" ",D18,FIND(" ",D18,FIND(" ",D18,FIND(" ",D18,FIND(" ",D18,1)+1)+1)+1)+1)+1))-1,1)=VLOOKUP(MID(D18,FIND(" ",D18,FIND(" ",D18,FIND(" ",D18,FIND(" ",D18,FIND(" ",D18,FIND(" ",D18,1)+1)+1)+1)+1))+1,FIND(" ",D18,FIND(" ",D18,FIND(" ",D18,FIND(" ",D18,FIND(" ",D18,FIND(" ",D18,FIND(" ",D18,1)+1)+1)+1)+1)+1))-FIND(" ",D18,FIND(" ",D18,FIND(" ",D18,FIND(" ",D18,FIND(" ",D18,FIND(" ",D18,1)+1)+1)+1)+1))-2)&amp;J17&amp;MID(D18,FIND(" ",D18,FIND(" ",D18,FIND(" ",D18,FIND(" ",D18,FIND(" ",D18,FIND(" ",D18,FIND(" ",D18,1)+1)+1)+1)+1)+1))-1,1),'[1]フレーズ表抜粋'!$B$3:$E$2500,1,FALSE),"○","×")</f>
        <v>○</v>
      </c>
      <c r="K18" s="112" t="str">
        <f>IF(MID(D18,FIND(" ",D18,FIND(" ",D18,FIND(" ",D18,FIND(" ",D18,FIND(" ",D18,FIND(" ",D18,FIND(" ",D18,1)+1)+1)+1)+1)+1))+1,FIND(" ",D18,FIND(" ",D18,FIND(" ",D18,FIND(" ",D18,FIND(" ",D18,FIND(" ",D18,FIND(" ",D18,FIND(" ",D18,1)+1)+1)+1)+1)+1)+1))-FIND(" ",D18,FIND(" ",D18,FIND(" ",D18,FIND(" ",D18,FIND(" ",D18,FIND(" ",D18,FIND(" ",D18,1)+1)+1)+1)+1)+1))-2)&amp;K17&amp;MID(D18,FIND(" ",D18,FIND(" ",D18,FIND(" ",D18,FIND(" ",D18,FIND(" ",D18,FIND(" ",D18,FIND(" ",D18,FIND(" ",D18,1)+1)+1)+1)+1)+1)+1))-1,1)=VLOOKUP(MID(D18,FIND(" ",D18,FIND(" ",D18,FIND(" ",D18,FIND(" ",D18,FIND(" ",D18,FIND(" ",D18,FIND(" ",D18,1)+1)+1)+1)+1)+1))+1,FIND(" ",D18,FIND(" ",D18,FIND(" ",D18,FIND(" ",D18,FIND(" ",D18,FIND(" ",D18,FIND(" ",D18,FIND(" ",D18,1)+1)+1)+1)+1)+1)+1))-FIND(" ",D18,FIND(" ",D18,FIND(" ",D18,FIND(" ",D18,FIND(" ",D18,FIND(" ",D18,FIND(" ",D18,1)+1)+1)+1)+1)+1))-2)&amp;K17&amp;MID(D18,FIND(" ",D18,FIND(" ",D18,FIND(" ",D18,FIND(" ",D18,FIND(" ",D18,FIND(" ",D18,FIND(" ",D18,FIND(" ",D18,1)+1)+1)+1)+1)+1)+1))-1,1),'[1]フレーズ表抜粋'!$B$3:$E$2500,1,FALSE),"○","×")</f>
        <v>○</v>
      </c>
      <c r="L18" s="112" t="str">
        <f>IF(MID(D18,FIND(" ",D18,FIND(" ",D18,FIND(" ",D18,FIND(" ",D18,FIND(" ",D18,FIND(" ",D18,FIND(" ",D18,FIND(" ",D18,1)+1)+1)+1)+1)+1)+1))+1,FIND(" ",D18,FIND(" ",D18,FIND(" ",D18,FIND(" ",D18,FIND(" ",D18,FIND(" ",D18,FIND(" ",D18,FIND(" ",D18,FIND(" ",D18,1)+1)+1)+1)+1)+1)+1)+1))-FIND(" ",D18,FIND(" ",D18,FIND(" ",D18,FIND(" ",D18,FIND(" ",D18,FIND(" ",D18,FIND(" ",D18,FIND(" ",D18,1)+1)+1)+1)+1)+1)+1))-2)&amp;L17&amp;MID(D18,FIND(" ",D18,FIND(" ",D18,FIND(" ",D18,FIND(" ",D18,FIND(" ",D18,FIND(" ",D18,FIND(" ",D18,FIND(" ",D18,FIND(" ",D18,1)+1)+1)+1)+1)+1)+1)+1))-1,1)=VLOOKUP(MID(D18,FIND(" ",D18,FIND(" ",D18,FIND(" ",D18,FIND(" ",D18,FIND(" ",D18,FIND(" ",D18,FIND(" ",D18,FIND(" ",D18,1)+1)+1)+1)+1)+1)+1))+1,FIND(" ",D18,FIND(" ",D18,FIND(" ",D18,FIND(" ",D18,FIND(" ",D18,FIND(" ",D18,FIND(" ",D18,FIND(" ",D18,FIND(" ",D18,1)+1)+1)+1)+1)+1)+1)+1))-FIND(" ",D18,FIND(" ",D18,FIND(" ",D18,FIND(" ",D18,FIND(" ",D18,FIND(" ",D18,FIND(" ",D18,FIND(" ",D18,1)+1)+1)+1)+1)+1)+1))-2)&amp;L17&amp;MID(D18,FIND(" ",D18,FIND(" ",D18,FIND(" ",D18,FIND(" ",D18,FIND(" ",D18,FIND(" ",D18,FIND(" ",D18,FIND(" ",D18,FIND(" ",D18,1)+1)+1)+1)+1)+1)+1)+1))-1,1),'[1]フレーズ表抜粋'!$B$3:$E$2500,1,FALSE),"○","×")</f>
        <v>○</v>
      </c>
      <c r="M18" s="112" t="e">
        <f>IF(MID(D18,FIND(" ",D18,FIND(" ",D18,FIND(" ",D18,FIND(" ",D18,FIND(" ",D18,FIND(" ",D18,FIND(" ",D18,FIND(" ",D18,FIND(" ",D18,1)+1)+1)+1)+1)+1)+1)+1))+1,FIND(" ",D18,FIND(" ",D18,FIND(" ",D18,FIND(" ",D18,FIND(" ",D18,FIND(" ",D18,FIND(" ",D18,FIND(" ",D18,FIND(" ",D18,FIND(" ",D18,1)+1)+1)+1)+1)+1)+1)+1)+1))-FIND(" ",D18,FIND(" ",D18,FIND(" ",D18,FIND(" ",D18,FIND(" ",D18,FIND(" ",D18,FIND(" ",D18,FIND(" ",D18,FIND(" ",D18,1)+1)+1)+1)+1)+1)+1)+1))-2)&amp;M17&amp;MID(D18,FIND(" ",D18,FIND(" ",D18,FIND(" ",D18,FIND(" ",D18,FIND(" ",D18,FIND(" ",D18,FIND(" ",D18,FIND(" ",D18,FIND(" ",D18,FIND(" ",D18,1)+1)+1)+1)+1)+1)+1)+1)+1))-1,1)=VLOOKUP(MID(D18,FIND(" ",D18,FIND(" ",D18,FIND(" ",D18,FIND(" ",D18,FIND(" ",D18,FIND(" ",D18,FIND(" ",D18,FIND(" ",D18,FIND(" ",D18,1)+1)+1)+1)+1)+1)+1)+1))+1,FIND(" ",D18,FIND(" ",D18,FIND(" ",D18,FIND(" ",D18,FIND(" ",D18,FIND(" ",D18,FIND(" ",D18,FIND(" ",D18,FIND(" ",D18,FIND(" ",D18,1)+1)+1)+1)+1)+1)+1)+1)+1))-FIND(" ",D18,FIND(" ",D18,FIND(" ",D18,FIND(" ",D18,FIND(" ",D18,FIND(" ",D18,FIND(" ",D18,FIND(" ",D18,FIND(" ",D18,1)+1)+1)+1)+1)+1)+1)+1))-2)&amp;M17&amp;MID(D18,FIND(" ",D18,FIND(" ",D18,FIND(" ",D18,FIND(" ",D18,FIND(" ",D18,FIND(" ",D18,FIND(" ",D18,FIND(" ",D18,FIND(" ",D18,FIND(" ",D18,1)+1)+1)+1)+1)+1)+1)+1)+1))-1,1),'[1]フレーズ表抜粋'!$B$3:$E$2500,1,FALSE),"○","×")</f>
        <v>#N/A</v>
      </c>
      <c r="N18" s="112" t="e">
        <f>IF(MID(D18,FIND(" ",D18,FIND(" ",D18,FIND(" ",D18,FIND(" ",D18,FIND(" ",D18,FIND(" ",D18,FIND(" ",D18,FIND(" ",D18,FIND(" ",D18,FIND(" ",D18,1)+1)+1)+1)+1)+1)+1)+1)+1))+1,FIND(" ",D18,FIND(" ",D18,FIND(" ",D18,FIND(" ",D18,FIND(" ",D18,FIND(" ",D18,FIND(" ",D18,FIND(" ",D18,FIND(" ",D18,FIND(" ",D18,FIND(" ",D18,1)+1)+1)+1)+1)+1)+1)+1)+1)+1))-FIND(" ",D18,FIND(" ",D18,FIND(" ",D18,FIND(" ",D18,FIND(" ",D18,FIND(" ",D18,FIND(" ",D18,FIND(" ",D18,FIND(" ",D18,FIND(" ",D18,1)+1)+1)+1)+1)+1)+1)+1)+1))-2)&amp;N17&amp;MID(D18,FIND(" ",D18,FIND(" ",D18,FIND(" ",D18,FIND(" ",D18,FIND(" ",D18,FIND(" ",D18,FIND(" ",D18,FIND(" ",D18,FIND(" ",D18,FIND(" ",D18,FIND(" ",D18,1)+1)+1)+1)+1)+1)+1)+1)+1)+1))-1,1)=VLOOKUP(MID(D18,FIND(" ",D18,FIND(" ",D18,FIND(" ",D18,FIND(" ",D18,FIND(" ",D18,FIND(" ",D18,FIND(" ",D18,FIND(" ",D18,FIND(" ",D18,FIND(" ",D18,1)+1)+1)+1)+1)+1)+1)+1)+1))+1,FIND(" ",D18,FIND(" ",D18,FIND(" ",D18,FIND(" ",D18,FIND(" ",D18,FIND(" ",D18,FIND(" ",D18,FIND(" ",D18,FIND(" ",D18,FIND(" ",D18,FIND(" ",D18,1)+1)+1)+1)+1)+1)+1)+1)+1)+1))-FIND(" ",D18,FIND(" ",D18,FIND(" ",D18,FIND(" ",D18,FIND(" ",D18,FIND(" ",D18,FIND(" ",D18,FIND(" ",D18,FIND(" ",D18,FIND(" ",D18,1)+1)+1)+1)+1)+1)+1)+1)+1))-2)&amp;N17&amp;MID(D18,FIND(" ",D18,FIND(" ",D18,FIND(" ",D18,FIND(" ",D18,FIND(" ",D18,FIND(" ",D18,FIND(" ",D18,FIND(" ",D18,FIND(" ",D18,FIND(" ",D18,FIND(" ",D18,1)+1)+1)+1)+1)+1)+1)+1)+1)+1))-1,1),'[1]フレーズ表抜粋'!$B$3:$E$2500,1,FALSE),"○","×")</f>
        <v>#N/A</v>
      </c>
      <c r="O18" s="112" t="str">
        <f>IF(MID(D18,FIND(" ",D18,FIND(" ",D18,FIND(" ",D18,FIND(" ",D18,FIND(" ",D18,FIND(" ",D18,FIND(" ",D18,FIND(" ",D18,FIND(" ",D18,FIND(" ",D18,FIND(" ",D18,1)+1)+1)+1)+1)+1)+1)+1)+1)+1))+1,FIND(" ",D18,FIND(" ",D18,FIND(" ",D18,FIND(" ",D18,FIND(" ",D18,FIND(" ",D18,FIND(" ",D18,FIND(" ",D18,FIND(" ",D18,FIND(" ",D18,FIND(" ",D18,FIND(" ",D18,1)+1)+1)+1)+1)+1)+1)+1)+1)+1)+1))-FIND(" ",D18,FIND(" ",D18,FIND(" ",D18,FIND(" ",D18,FIND(" ",D18,FIND(" ",D18,FIND(" ",D18,FIND(" ",D18,FIND(" ",D18,FIND(" ",D18,FIND(" ",D18,1)+1)+1)+1)+1)+1)+1)+1)+1)+1))-2)&amp;O17&amp;MID(D18,FIND(" ",D18,FIND(" ",D18,FIND(" ",D18,FIND(" ",D18,FIND(" ",D18,FIND(" ",D18,FIND(" ",D18,FIND(" ",D18,FIND(" ",D18,FIND(" ",D18,FIND(" ",D18,FIND(" ",D18,1)+1)+1)+1)+1)+1)+1)+1)+1)+1)+1))-1,1)=VLOOKUP(MID(D18,FIND(" ",D18,FIND(" ",D18,FIND(" ",D18,FIND(" ",D18,FIND(" ",D18,FIND(" ",D18,FIND(" ",D18,FIND(" ",D18,FIND(" ",D18,FIND(" ",D18,FIND(" ",D18,1)+1)+1)+1)+1)+1)+1)+1)+1)+1))+1,FIND(" ",D18,FIND(" ",D18,FIND(" ",D18,FIND(" ",D18,FIND(" ",D18,FIND(" ",D18,FIND(" ",D18,FIND(" ",D18,FIND(" ",D18,FIND(" ",D18,FIND(" ",D18,FIND(" ",D18,1)+1)+1)+1)+1)+1)+1)+1)+1)+1)+1))-FIND(" ",D18,FIND(" ",D18,FIND(" ",D18,FIND(" ",D18,FIND(" ",D18,FIND(" ",D18,FIND(" ",D18,FIND(" ",D18,FIND(" ",D18,FIND(" ",D18,FIND(" ",D18,1)+1)+1)+1)+1)+1)+1)+1)+1)+1))-2)&amp;O17&amp;MID(D18,FIND(" ",D18,FIND(" ",D18,FIND(" ",D18,FIND(" ",D18,FIND(" ",D18,FIND(" ",D18,FIND(" ",D18,FIND(" ",D18,FIND(" ",D18,FIND(" ",D18,FIND(" ",D18,FIND(" ",D18,1)+1)+1)+1)+1)+1)+1)+1)+1)+1)+1))-1,1),'[1]フレーズ表抜粋'!$B$3:$E$2500,1,FALSE),"○","×")</f>
        <v>○</v>
      </c>
      <c r="P18" s="112" t="e">
        <f>IF(MID(D18,FIND(" ",D18,FIND(" ",D18,FIND(" ",D18,FIND(" ",D18,FIND(" ",D18,FIND(" ",D18,FIND(" ",D18,FIND(" ",D18,FIND(" ",D18,FIND(" ",D18,FIND(" ",D18,FIND(" ",D18,1)+1)+1)+1)+1)+1)+1)+1)+1)+1)+1))+1,FIND(" ",D18,FIND(" ",D18,FIND(" ",D18,FIND(" ",D18,FIND(" ",D18,FIND(" ",D18,FIND(" ",D18,FIND(" ",D18,FIND(" ",D18,FIND(" ",D18,FIND(" ",D18,FIND(" ",D18,FIND(" ",D18,1)+1)+1)+1)+1)+1)+1)+1)+1)+1)+1)+1))-FIND(" ",D18,FIND(" ",D18,FIND(" ",D18,FIND(" ",D18,FIND(" ",D18,FIND(" ",D18,FIND(" ",D18,FIND(" ",D18,FIND(" ",D18,FIND(" ",D18,FIND(" ",D18,FIND(" ",D18,1)+1)+1)+1)+1)+1)+1)+1)+1)+1)+1))-2)&amp;P17&amp;MID(D18,FIND(" ",D18,FIND(" ",D18,FIND(" ",D18,FIND(" ",D18,FIND(" ",D18,FIND(" ",D18,FIND(" ",D18,FIND(" ",D18,FIND(" ",D18,FIND(" ",D18,FIND(" ",D18,FIND(" ",D18,FIND(" ",D18,1)+1)+1)+1)+1)+1)+1)+1)+1)+1)+1)+1))-1,1)=VLOOKUP(MID(D18,FIND(" ",D18,FIND(" ",D18,FIND(" ",D18,FIND(" ",D18,FIND(" ",D18,FIND(" ",D18,FIND(" ",D18,FIND(" ",D18,FIND(" ",D18,FIND(" ",D18,FIND(" ",D18,FIND(" ",D18,1)+1)+1)+1)+1)+1)+1)+1)+1)+1)+1))+1,FIND(" ",D18,FIND(" ",D18,FIND(" ",D18,FIND(" ",D18,FIND(" ",D18,FIND(" ",D18,FIND(" ",D18,FIND(" ",D18,FIND(" ",D18,FIND(" ",D18,FIND(" ",D18,FIND(" ",D18,FIND(" ",D18,1)+1)+1)+1)+1)+1)+1)+1)+1)+1)+1)+1))-FIND(" ",D18,FIND(" ",D18,FIND(" ",D18,FIND(" ",D18,FIND(" ",D18,FIND(" ",D18,FIND(" ",D18,FIND(" ",D18,FIND(" ",D18,FIND(" ",D18,FIND(" ",D18,FIND(" ",D18,1)+1)+1)+1)+1)+1)+1)+1)+1)+1)+1))-2)&amp;P17&amp;MID(D18,FIND(" ",D18,FIND(" ",D18,FIND(" ",D18,FIND(" ",D18,FIND(" ",D18,FIND(" ",D18,FIND(" ",D18,FIND(" ",D18,FIND(" ",D18,FIND(" ",D18,FIND(" ",D18,FIND(" ",D18,FIND(" ",D18,1)+1)+1)+1)+1)+1)+1)+1)+1)+1)+1)+1))-1,1),'[1]フレーズ表抜粋'!$B$3:$E$2500,1,FALSE),"○","×")</f>
        <v>#N/A</v>
      </c>
      <c r="Q18" s="112" t="str">
        <f>IF(MID(D18,FIND(" ",D18,FIND(" ",D18,FIND(" ",D18,FIND(" ",D18,FIND(" ",D18,FIND(" ",D18,FIND(" ",D18,FIND(" ",D18,FIND(" ",D18,FIND(" ",D18,FIND(" ",D18,FIND(" ",D18,FIND(" ",D18,1)+1)+1)+1)+1)+1)+1)+1)+1)+1)+1)+1))+1,FIND(" ",D18,FIND(" ",D18,FIND(" ",D18,FIND(" ",D18,FIND(" ",D18,FIND(" ",D18,FIND(" ",D18,FIND(" ",D18,FIND(" ",D18,FIND(" ",D18,FIND(" ",D18,FIND(" ",D18,FIND(" ",D18,FIND(" ",D18,1)+1)+1)+1)+1)+1)+1)+1)+1)+1)+1)+1)+1))-FIND(" ",D18,FIND(" ",D18,FIND(" ",D18,FIND(" ",D18,FIND(" ",D18,FIND(" ",D18,FIND(" ",D18,FIND(" ",D18,FIND(" ",D18,FIND(" ",D18,FIND(" ",D18,FIND(" ",D18,FIND(" ",D18,1)+1)+1)+1)+1)+1)+1)+1)+1)+1)+1)+1))-2)&amp;Q17&amp;MID(D18,FIND(" ",D18,FIND(" ",D18,FIND(" ",D18,FIND(" ",D18,FIND(" ",D18,FIND(" ",D18,FIND(" ",D18,FIND(" ",D18,FIND(" ",D18,FIND(" ",D18,FIND(" ",D18,FIND(" ",D18,FIND(" ",D18,FIND(" ",D18,1)+1)+1)+1)+1)+1)+1)+1)+1)+1)+1)+1)+1))-1,1)=VLOOKUP(MID(D18,FIND(" ",D18,FIND(" ",D18,FIND(" ",D18,FIND(" ",D18,FIND(" ",D18,FIND(" ",D18,FIND(" ",D18,FIND(" ",D18,FIND(" ",D18,FIND(" ",D18,FIND(" ",D18,FIND(" ",D18,FIND(" ",D18,1)+1)+1)+1)+1)+1)+1)+1)+1)+1)+1)+1))+1,FIND(" ",D18,FIND(" ",D18,FIND(" ",D18,FIND(" ",D18,FIND(" ",D18,FIND(" ",D18,FIND(" ",D18,FIND(" ",D18,FIND(" ",D18,FIND(" ",D18,FIND(" ",D18,FIND(" ",D18,FIND(" ",D18,FIND(" ",D18,1)+1)+1)+1)+1)+1)+1)+1)+1)+1)+1)+1)+1))-FIND(" ",D18,FIND(" ",D18,FIND(" ",D18,FIND(" ",D18,FIND(" ",D18,FIND(" ",D18,FIND(" ",D18,FIND(" ",D18,FIND(" ",D18,FIND(" ",D18,FIND(" ",D18,FIND(" ",D18,FIND(" ",D18,1)+1)+1)+1)+1)+1)+1)+1)+1)+1)+1)+1))-2)&amp;Q17&amp;MID(D18,FIND(" ",D18,FIND(" ",D18,FIND(" ",D18,FIND(" ",D18,FIND(" ",D18,FIND(" ",D18,FIND(" ",D18,FIND(" ",D18,FIND(" ",D18,FIND(" ",D18,FIND(" ",D18,FIND(" ",D18,FIND(" ",D18,FIND(" ",D18,1)+1)+1)+1)+1)+1)+1)+1)+1)+1)+1)+1)+1))-1,1),'[1]フレーズ表抜粋'!$B$3:$E$2500,1,FALSE),"○","×")</f>
        <v>○</v>
      </c>
      <c r="R18" s="112" t="str">
        <f>IF(MID(D18,FIND(" ",D18,FIND(" ",D18,FIND(" ",D18,FIND(" ",D18,FIND(" ",D18,FIND(" ",D18,FIND(" ",D18,FIND(" ",D18,FIND(" ",D18,FIND(" ",D18,FIND(" ",D18,FIND(" ",D18,FIND(" ",D18,FIND(" ",D18,1)+1)+1)+1)+1)+1)+1)+1)+1)+1)+1)+1)+1))+1,FIND(" ",D18,FIND(" ",D18,FIND(" ",D18,FIND(" ",D18,FIND(" ",D18,FIND(" ",D18,FIND(" ",D18,FIND(" ",D18,FIND(" ",D18,FIND(" ",D18,FIND(" ",D18,FIND(" ",D18,FIND(" ",D18,FIND(" ",D18,FIND(" ",D18,1)+1)+1)+1)+1)+1)+1)+1)+1)+1)+1)+1)+1)+1))-FIND(" ",D18,FIND(" ",D18,FIND(" ",D18,FIND(" ",D18,FIND(" ",D18,FIND(" ",D18,FIND(" ",D18,FIND(" ",D18,FIND(" ",D18,FIND(" ",D18,FIND(" ",D18,FIND(" ",D18,FIND(" ",D18,FIND(" ",D18,1)+1)+1)+1)+1)+1)+1)+1)+1)+1)+1)+1)+1))-2)&amp;R17&amp;MID(D18,FIND(" ",D18,FIND(" ",D18,FIND(" ",D18,FIND(" ",D18,FIND(" ",D18,FIND(" ",D18,FIND(" ",D18,FIND(" ",D18,FIND(" ",D18,FIND(" ",D18,FIND(" ",D18,FIND(" ",D18,FIND(" ",D18,FIND(" ",D18,FIND(" ",D18,1)+1)+1)+1)+1)+1)+1)+1)+1)+1)+1)+1)+1)+1))-1,1)=VLOOKUP(MID(D18,FIND(" ",D18,FIND(" ",D18,FIND(" ",D18,FIND(" ",D18,FIND(" ",D18,FIND(" ",D18,FIND(" ",D18,FIND(" ",D18,FIND(" ",D18,FIND(" ",D18,FIND(" ",D18,FIND(" ",D18,FIND(" ",D18,FIND(" ",D18,1)+1)+1)+1)+1)+1)+1)+1)+1)+1)+1)+1)+1))+1,FIND(" ",D18,FIND(" ",D18,FIND(" ",D18,FIND(" ",D18,FIND(" ",D18,FIND(" ",D18,FIND(" ",D18,FIND(" ",D18,FIND(" ",D18,FIND(" ",D18,FIND(" ",D18,FIND(" ",D18,FIND(" ",D18,FIND(" ",D18,FIND(" ",D18,1)+1)+1)+1)+1)+1)+1)+1)+1)+1)+1)+1)+1)+1))-FIND(" ",D18,FIND(" ",D18,FIND(" ",D18,FIND(" ",D18,FIND(" ",D18,FIND(" ",D18,FIND(" ",D18,FIND(" ",D18,FIND(" ",D18,FIND(" ",D18,FIND(" ",D18,FIND(" ",D18,FIND(" ",D18,FIND(" ",D18,1)+1)+1)+1)+1)+1)+1)+1)+1)+1)+1)+1)+1))-2)&amp;R17&amp;MID(D18,FIND(" ",D18,FIND(" ",D18,FIND(" ",D18,FIND(" ",D18,FIND(" ",D18,FIND(" ",D18,FIND(" ",D18,FIND(" ",D18,FIND(" ",D18,FIND(" ",D18,FIND(" ",D18,FIND(" ",D18,FIND(" ",D18,FIND(" ",D18,FIND(" ",D18,1)+1)+1)+1)+1)+1)+1)+1)+1)+1)+1)+1)+1)+1))-1,1),'[1]フレーズ表抜粋'!$B$3:$E$2500,1,FALSE),"○","×")</f>
        <v>○</v>
      </c>
      <c r="S18" s="112" t="str">
        <f>IF(MID(D18,FIND(" ",D18,FIND(" ",D18,FIND(" ",D18,FIND(" ",D18,FIND(" ",D18,FIND(" ",D18,FIND(" ",D18,FIND(" ",D18,FIND(" ",D18,FIND(" ",D18,FIND(" ",D18,FIND(" ",D18,FIND(" ",D18,FIND(" ",D18,FIND(" ",D18,1)+1)+1)+1)+1)+1)+1)+1)+1)+1)+1)+1)+1)+1))+1,FIND(" ",D18,FIND(" ",D18,FIND(" ",D18,FIND(" ",D18,FIND(" ",D18,FIND(" ",D18,FIND(" ",D18,FIND(" ",D18,FIND(" ",D18,FIND(" ",D18,FIND(" ",D18,FIND(" ",D18,FIND(" ",D18,FIND(" ",D18,FIND(" ",D18,FIND(" ",D18,1)+1)+1)+1)+1)+1)+1)+1)+1)+1)+1)+1)+1)+1)+1))-FIND(" ",D18,FIND(" ",D18,FIND(" ",D18,FIND(" ",D18,FIND(" ",D18,FIND(" ",D18,FIND(" ",D18,FIND(" ",D18,FIND(" ",D18,FIND(" ",D18,FIND(" ",D18,FIND(" ",D18,FIND(" ",D18,FIND(" ",D18,FIND(" ",D18,1)+1)+1)+1)+1)+1)+1)+1)+1)+1)+1)+1)+1)+1))-2)&amp;S17&amp;MID(D18,FIND(" ",D18,FIND(" ",D18,FIND(" ",D18,FIND(" ",D18,FIND(" ",D18,FIND(" ",D18,FIND(" ",D18,FIND(" ",D18,FIND(" ",D18,FIND(" ",D18,FIND(" ",D18,FIND(" ",D18,FIND(" ",D18,FIND(" ",D18,FIND(" ",D18,FIND(" ",D18,1)+1)+1)+1)+1)+1)+1)+1)+1)+1)+1)+1)+1)+1)+1))-1,1)=VLOOKUP(MID(D18,FIND(" ",D18,FIND(" ",D18,FIND(" ",D18,FIND(" ",D18,FIND(" ",D18,FIND(" ",D18,FIND(" ",D18,FIND(" ",D18,FIND(" ",D18,FIND(" ",D18,FIND(" ",D18,FIND(" ",D18,FIND(" ",D18,FIND(" ",D18,FIND(" ",D18,1)+1)+1)+1)+1)+1)+1)+1)+1)+1)+1)+1)+1)+1))+1,FIND(" ",D18,FIND(" ",D18,FIND(" ",D18,FIND(" ",D18,FIND(" ",D18,FIND(" ",D18,FIND(" ",D18,FIND(" ",D18,FIND(" ",D18,FIND(" ",D18,FIND(" ",D18,FIND(" ",D18,FIND(" ",D18,FIND(" ",D18,FIND(" ",D18,FIND(" ",D18,1)+1)+1)+1)+1)+1)+1)+1)+1)+1)+1)+1)+1)+1)+1))-FIND(" ",D18,FIND(" ",D18,FIND(" ",D18,FIND(" ",D18,FIND(" ",D18,FIND(" ",D18,FIND(" ",D18,FIND(" ",D18,FIND(" ",D18,FIND(" ",D18,FIND(" ",D18,FIND(" ",D18,FIND(" ",D18,FIND(" ",D18,FIND(" ",D18,1)+1)+1)+1)+1)+1)+1)+1)+1)+1)+1)+1)+1)+1))-2)&amp;S17&amp;MID(D18,FIND(" ",D18,FIND(" ",D18,FIND(" ",D18,FIND(" ",D18,FIND(" ",D18,FIND(" ",D18,FIND(" ",D18,FIND(" ",D18,FIND(" ",D18,FIND(" ",D18,FIND(" ",D18,FIND(" ",D18,FIND(" ",D18,FIND(" ",D18,FIND(" ",D18,FIND(" ",D18,1)+1)+1)+1)+1)+1)+1)+1)+1)+1)+1)+1)+1)+1)+1))-1,1),'[1]フレーズ表抜粋'!$B$3:$E$2500,1,FALSE),"○","×")</f>
        <v>○</v>
      </c>
      <c r="T18" s="112" t="e">
        <f>IF(MID(D18,FIND(" ",D18,FIND(" ",D18,FIND(" ",D18,FIND(" ",D18,FIND(" ",D18,FIND(" ",D18,FIND(" ",D18,FIND(" ",D18,FIND(" ",D18,FIND(" ",D18,FIND(" ",D18,FIND(" ",D18,FIND(" ",D18,FIND(" ",D18,FIND(" ",D18,FIND(" ",D18,1)+1)+1)+1)+1)+1)+1)+1)+1)+1)+1)+1)+1)+1)+1))+1,FIND(" ",D18,FIND(" ",D18,FIND(" ",D18,FIND(" ",D18,FIND(" ",D18,FIND(" ",D18,FIND(" ",D18,FIND(" ",D18,FIND(" ",D18,FIND(" ",D18,FIND(" ",D18,FIND(" ",D18,FIND(" ",D18,FIND(" ",D18,FIND(" ",D18,FIND(" ",D18,FIND(" ",D18,1)+1)+1)+1)+1)+1)+1)+1)+1)+1)+1)+1)+1)+1)+1)+1))-FIND(" ",D18,FIND(" ",D18,FIND(" ",D18,FIND(" ",D18,FIND(" ",D18,FIND(" ",D18,FIND(" ",D18,FIND(" ",D18,FIND(" ",D18,FIND(" ",D18,FIND(" ",D18,FIND(" ",D18,FIND(" ",D18,FIND(" ",D18,FIND(" ",D18,FIND(" ",D18,1)+1)+1)+1)+1)+1)+1)+1)+1)+1)+1)+1)+1)+1)+1))-2)&amp;T17&amp;MID(D18,FIND(" ",D18,FIND(" ",D18,FIND(" ",D18,FIND(" ",D18,FIND(" ",D18,FIND(" ",D18,FIND(" ",D18,FIND(" ",D18,FIND(" ",D18,FIND(" ",D18,FIND(" ",D18,FIND(" ",D18,FIND(" ",D18,FIND(" ",D18,FIND(" ",D18,FIND(" ",D18,FIND(" ",D18,1)+1)+1)+1)+1)+1)+1)+1)+1)+1)+1)+1)+1)+1)+1)+1))-1,1)=VLOOKUP(MID(D18,FIND(" ",D18,FIND(" ",D18,FIND(" ",D18,FIND(" ",D18,FIND(" ",D18,FIND(" ",D18,FIND(" ",D18,FIND(" ",D18,FIND(" ",D18,FIND(" ",D18,FIND(" ",D18,FIND(" ",D18,FIND(" ",D18,FIND(" ",D18,FIND(" ",D18,FIND(" ",D18,1)+1)+1)+1)+1)+1)+1)+1)+1)+1)+1)+1)+1)+1)+1))+1,FIND(" ",D18,FIND(" ",D18,FIND(" ",D18,FIND(" ",D18,FIND(" ",D18,FIND(" ",D18,FIND(" ",D18,FIND(" ",D18,FIND(" ",D18,FIND(" ",D18,FIND(" ",D18,FIND(" ",D18,FIND(" ",D18,FIND(" ",D18,FIND(" ",D18,FIND(" ",D18,FIND(" ",D18,1)+1)+1)+1)+1)+1)+1)+1)+1)+1)+1)+1)+1)+1)+1)+1))-FIND(" ",D18,FIND(" ",D18,FIND(" ",D18,FIND(" ",D18,FIND(" ",D18,FIND(" ",D18,FIND(" ",D18,FIND(" ",D18,FIND(" ",D18,FIND(" ",D18,FIND(" ",D18,FIND(" ",D18,FIND(" ",D18,FIND(" ",D18,FIND(" ",D18,FIND(" ",D18,1)+1)+1)+1)+1)+1)+1)+1)+1)+1)+1)+1)+1)+1)+1))-2)&amp;T17&amp;MID(D18,FIND(" ",D18,FIND(" ",D18,FIND(" ",D18,FIND(" ",D18,FIND(" ",D18,FIND(" ",D18,FIND(" ",D18,FIND(" ",D18,FIND(" ",D18,FIND(" ",D18,FIND(" ",D18,FIND(" ",D18,FIND(" ",D18,FIND(" ",D18,FIND(" ",D18,FIND(" ",D18,FIND(" ",D18,1)+1)+1)+1)+1)+1)+1)+1)+1)+1)+1)+1)+1)+1)+1)+1))-1,1),'[1]フレーズ表抜粋'!$B$3:$E$2500,1,FALSE),"○","×")</f>
        <v>#N/A</v>
      </c>
      <c r="U18" s="112" t="str">
        <f>IF(MID(D18,FIND(" ",D18,FIND(" ",D18,FIND(" ",D18,FIND(" ",D18,FIND(" ",D18,FIND(" ",D18,FIND(" ",D18,FIND(" ",D18,FIND(" ",D18,FIND(" ",D18,FIND(" ",D18,FIND(" ",D18,FIND(" ",D18,FIND(" ",D18,FIND(" ",D18,FIND(" ",D18,FIND(" ",D18,1)+1)+1)+1)+1)+1)+1)+1)+1)+1)+1)+1)+1)+1)+1)+1))+1,FIND("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",D18,1)+1)+1)+1)+1)+1)+1)+1)+1)+1)+1)+1)+1)+1)+1)+1)+1))-FIND(" ",D18,FIND(" ",D18,FIND(" ",D18,FIND(" ",D18,FIND(" ",D18,FIND(" ",D18,FIND(" ",D18,FIND(" ",D18,FIND(" ",D18,FIND(" ",D18,FIND(" ",D18,FIND(" ",D18,FIND(" ",D18,FIND(" ",D18,FIND(" ",D18,FIND(" ",D18,FIND(" ",D18,1)+1)+1)+1)+1)+1)+1)+1)+1)+1)+1)+1)+1)+1)+1)+1))-2)&amp;U17&amp;MID(D18,FIND("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",D18,1)+1)+1)+1)+1)+1)+1)+1)+1)+1)+1)+1)+1)+1)+1)+1)+1))-FIND(" ",D18,FIND(" ",D18,FIND(" ",D18,FIND(" ",D18,FIND(" ",D18,FIND(" ",D18,FIND(" ",D18,FIND(" ",D18,FIND(" ",D18,FIND(" ",D18,FIND(" ",D18,FIND(" ",D18,FIND(" ",D18,FIND(" ",D18,FIND(" ",D18,FIND(" ",D18,FIND(" ",D18,1)+1)+1)+1)+1)+1)+1)+1)+1)+1)+1)+1)+1)+1)+1)+1))-2)&amp;U17&amp;MID(D18,FIND("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",D18,1)+1)+1)+1)+1)+1)+1)+1)+1)+1)+1)+1)+1)+1)+1)+1)+1))-1,1),'[1]フレーズ表抜粋'!$B$3:$E$2500,1,FALSE),"○","×")</f>
        <v>○</v>
      </c>
      <c r="V18" s="112" t="str">
        <f>IF(MID(D18,FIND("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",D18,1)+1)+1)+1)+1)+1)+1)+1)+1)+1)+1)+1)+1)+1)+1)+1)+1))-2)&amp;V17&amp;MID(D18,FIND("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",D18,1)+1)+1)+1)+1)+1)+1)+1)+1)+1)+1)+1)+1)+1)+1)+1)+1))-2)&amp;V17&amp;MID(D18,FIND("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",D18,1)+1)+1)+1)+1)+1)+1)+1)+1)+1)+1)+1)+1)+1)+1)+1)+1)+1))-1,1),'[1]フレーズ表抜粋'!$B$3:$E$2500,1,FALSE),"○","×")</f>
        <v>○</v>
      </c>
      <c r="W18" s="112" t="str">
        <f>IF(MID(D18,FIND("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",D18,1)+1)+1)+1)+1)+1)+1)+1)+1)+1)+1)+1)+1)+1)+1)+1)+1)+1))-2)&amp;W17&amp;MID(D18,FIND("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",D18,1)+1)+1)+1)+1)+1)+1)+1)+1)+1)+1)+1)+1)+1)+1)+1)+1)+1))-2)&amp;W17&amp;MID(D18,FIND("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",D18,1)+1)+1)+1)+1)+1)+1)+1)+1)+1)+1)+1)+1)+1)+1)+1)+1)+1)+1))-1,1),'[1]フレーズ表抜粋'!$B$3:$E$2500,1,FALSE),"○","×")</f>
        <v>○</v>
      </c>
      <c r="X18" s="112" t="str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",D18,1)+1)+1)+1)+1)+1)+1)+1)+1)+1)+1)+1)+1)+1)+1)+1)+1)+1)+1))-2)&amp;X17&amp;MID(D18,FIND("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",D18,1)+1)+1)+1)+1)+1)+1)+1)+1)+1)+1)+1)+1)+1)+1)+1)+1)+1)+1))-2)&amp;X17&amp;MID(D18,FIND("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",D18,1)+1)+1)+1)+1)+1)+1)+1)+1)+1)+1)+1)+1)+1)+1)+1)+1)+1)+1)+1))-1,1),'[1]フレーズ表抜粋'!$B$3:$E$2500,1,FALSE),"○","×")</f>
        <v>○</v>
      </c>
      <c r="Y18" s="112" t="str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",D18,1)+1)+1)+1)+1)+1)+1)+1)+1)+1)+1)+1)+1)+1)+1)+1)+1)+1)+1)+1))-2)&amp;Y17&amp;MID(D18,FIND("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",D18,1)+1)+1)+1)+1)+1)+1)+1)+1)+1)+1)+1)+1)+1)+1)+1)+1)+1)+1)+1))-2)&amp;Y17&amp;MID(D18,FIND("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",D18,1)+1)+1)+1)+1)+1)+1)+1)+1)+1)+1)+1)+1)+1)+1)+1)+1)+1)+1)+1)+1))-1,1),'[1]フレーズ表抜粋'!$B$3:$E$2500,1,FALSE),"○","×")</f>
        <v>○</v>
      </c>
      <c r="Z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",D18,1)+1)+1)+1)+1)+1)+1)+1)+1)+1)+1)+1)+1)+1)+1)+1)+1)+1)+1)+1)+1))-2)&amp;Z17&amp;MID(D18,FIND("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",D18,1)+1)+1)+1)+1)+1)+1)+1)+1)+1)+1)+1)+1)+1)+1)+1)+1)+1)+1)+1)+1))-2)&amp;Z17&amp;MID(D18,FIND("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",D18,1)+1)+1)+1)+1)+1)+1)+1)+1)+1)+1)+1)+1)+1)+1)+1)+1)+1)+1)+1)+1)+1))-1,1),'[1]フレーズ表抜粋'!$B$3:$E$2500,1,FALSE),"○","×")</f>
        <v>#N/A</v>
      </c>
      <c r="AA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",D18,1)+1)+1)+1)+1)+1)+1)+1)+1)+1)+1)+1)+1)+1)+1)+1)+1)+1)+1)+1)+1)+1))-2)&amp;AA17&amp;MID(D18,FIND("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",D18,1)+1)+1)+1)+1)+1)+1)+1)+1)+1)+1)+1)+1)+1)+1)+1)+1)+1)+1)+1)+1)+1))-2)&amp;AA17&amp;MID(D18,FIND("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",D18,1)+1)+1)+1)+1)+1)+1)+1)+1)+1)+1)+1)+1)+1)+1)+1)+1)+1)+1)+1)+1)+1)+1))-1,1),'[1]フレーズ表抜粋'!$B$3:$E$2500,1,FALSE),"○","×")</f>
        <v>#VALUE!</v>
      </c>
      <c r="AB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",D18,1)+1)+1)+1)+1)+1)+1)+1)+1)+1)+1)+1)+1)+1)+1)+1)+1)+1)+1)+1)+1)+1)+1))-2)&amp;AB17&amp;MID(D18,FIND("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",D18,1)+1)+1)+1)+1)+1)+1)+1)+1)+1)+1)+1)+1)+1)+1)+1)+1)+1)+1)+1)+1)+1)+1))-2)&amp;AB17&amp;MID(D18,FIND("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",D18,1)+1)+1)+1)+1)+1)+1)+1)+1)+1)+1)+1)+1)+1)+1)+1)+1)+1)+1)+1)+1)+1)+1)+1))-1,1),'[1]フレーズ表抜粋'!$B$3:$E$2500,1,FALSE),"○","×")</f>
        <v>#VALUE!</v>
      </c>
      <c r="AC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",D18,1)+1)+1)+1)+1)+1)+1)+1)+1)+1)+1)+1)+1)+1)+1)+1)+1)+1)+1)+1)+1)+1)+1)+1))-2)&amp;AC17&amp;MID(D18,FIND("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",D18,1)+1)+1)+1)+1)+1)+1)+1)+1)+1)+1)+1)+1)+1)+1)+1)+1)+1)+1)+1)+1)+1)+1)+1))-2)&amp;AC17&amp;MID(D18,FIND("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",D18,1)+1)+1)+1)+1)+1)+1)+1)+1)+1)+1)+1)+1)+1)+1)+1)+1)+1)+1)+1)+1)+1)+1)+1)+1))-1,1),'[1]フレーズ表抜粋'!$B$3:$E$2500,1,FALSE),"○","×")</f>
        <v>#VALUE!</v>
      </c>
      <c r="AD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",D18,1)+1)+1)+1)+1)+1)+1)+1)+1)+1)+1)+1)+1)+1)+1)+1)+1)+1)+1)+1)+1)+1)+1)+1)+1))-2)&amp;AD17&amp;MID(D18,FIND("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",D18,1)+1)+1)+1)+1)+1)+1)+1)+1)+1)+1)+1)+1)+1)+1)+1)+1)+1)+1)+1)+1)+1)+1)+1)+1))-2)&amp;AD17&amp;MID(D18,FIND("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",D18,1)+1)+1)+1)+1)+1)+1)+1)+1)+1)+1)+1)+1)+1)+1)+1)+1)+1)+1)+1)+1)+1)+1)+1)+1)+1))-1,1),'[1]フレーズ表抜粋'!$B$3:$E$2500,1,FALSE),"○","×")</f>
        <v>#VALUE!</v>
      </c>
      <c r="AE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",D18,1)+1)+1)+1)+1)+1)+1)+1)+1)+1)+1)+1)+1)+1)+1)+1)+1)+1)+1)+1)+1)+1)+1)+1)+1)+1))-2)&amp;AE17&amp;MID(D18,FIND("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",D18,1)+1)+1)+1)+1)+1)+1)+1)+1)+1)+1)+1)+1)+1)+1)+1)+1)+1)+1)+1)+1)+1)+1)+1)+1)+1))-2)&amp;AE17&amp;MID(D18,FIND("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",D18,1)+1)+1)+1)+1)+1)+1)+1)+1)+1)+1)+1)+1)+1)+1)+1)+1)+1)+1)+1)+1)+1)+1)+1)+1)+1)+1))-1,1),'[1]フレーズ表抜粋'!$B$3:$E$2500,1,FALSE),"○","×")</f>
        <v>#VALUE!</v>
      </c>
      <c r="AF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",D18,1)+1)+1)+1)+1)+1)+1)+1)+1)+1)+1)+1)+1)+1)+1)+1)+1)+1)+1)+1)+1)+1)+1)+1)+1)+1)+1))-2)&amp;AF17&amp;MID(D18,FIND("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",D18,1)+1)+1)+1)+1)+1)+1)+1)+1)+1)+1)+1)+1)+1)+1)+1)+1)+1)+1)+1)+1)+1)+1)+1)+1)+1)+1))-2)&amp;AF17&amp;MID(D18,FIND("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",D18,1)+1)+1)+1)+1)+1)+1)+1)+1)+1)+1)+1)+1)+1)+1)+1)+1)+1)+1)+1)+1)+1)+1)+1)+1)+1)+1)+1))-1,1),'[1]フレーズ表抜粋'!$B$3:$E$2500,1,FALSE),"○","×")</f>
        <v>#VALUE!</v>
      </c>
      <c r="AG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",D18,1)+1)+1)+1)+1)+1)+1)+1)+1)+1)+1)+1)+1)+1)+1)+1)+1)+1)+1)+1)+1)+1)+1)+1)+1)+1)+1)+1))-2)&amp;AG17&amp;MID(D18,FIND("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",D18,1)+1)+1)+1)+1)+1)+1)+1)+1)+1)+1)+1)+1)+1)+1)+1)+1)+1)+1)+1)+1)+1)+1)+1)+1)+1)+1)+1))-2)&amp;AG17&amp;MID(D18,FIND("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",D18,1)+1)+1)+1)+1)+1)+1)+1)+1)+1)+1)+1)+1)+1)+1)+1)+1)+1)+1)+1)+1)+1)+1)+1)+1)+1)+1)+1)+1))-1,1),'[1]フレーズ表抜粋'!$B$3:$E$2500,1,FALSE),"○","×")</f>
        <v>#VALUE!</v>
      </c>
      <c r="AH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",D18,1)+1)+1)+1)+1)+1)+1)+1)+1)+1)+1)+1)+1)+1)+1)+1)+1)+1)+1)+1)+1)+1)+1)+1)+1)+1)+1)+1)+1))-2)&amp;AH17&amp;MID(D18,FIND("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",D18,1)+1)+1)+1)+1)+1)+1)+1)+1)+1)+1)+1)+1)+1)+1)+1)+1)+1)+1)+1)+1)+1)+1)+1)+1)+1)+1)+1)+1))-2)&amp;AH17&amp;MID(D18,FIND("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",D18,1)+1)+1)+1)+1)+1)+1)+1)+1)+1)+1)+1)+1)+1)+1)+1)+1)+1)+1)+1)+1)+1)+1)+1)+1)+1)+1)+1)+1)+1))-1,1),'[1]フレーズ表抜粋'!$B$3:$E$2500,1,FALSE),"○","×")</f>
        <v>#VALUE!</v>
      </c>
      <c r="AI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",D18,1)+1)+1)+1)+1)+1)+1)+1)+1)+1)+1)+1)+1)+1)+1)+1)+1)+1)+1)+1)+1)+1)+1)+1)+1)+1)+1)+1)+1)+1))-2)&amp;AI17&amp;MID(D18,FIND("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",D18,1)+1)+1)+1)+1)+1)+1)+1)+1)+1)+1)+1)+1)+1)+1)+1)+1)+1)+1)+1)+1)+1)+1)+1)+1)+1)+1)+1)+1)+1))-2)&amp;AI17&amp;MID(D18,FIND("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",D18,1)+1)+1)+1)+1)+1)+1)+1)+1)+1)+1)+1)+1)+1)+1)+1)+1)+1)+1)+1)+1)+1)+1)+1)+1)+1)+1)+1)+1)+1)+1))-1,1),'[1]フレーズ表抜粋'!$B$3:$E$2500,1,FALSE),"○","×")</f>
        <v>#VALUE!</v>
      </c>
      <c r="AJ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",D18,1)+1)+1)+1)+1)+1)+1)+1)+1)+1)+1)+1)+1)+1)+1)+1)+1)+1)+1)+1)+1)+1)+1)+1)+1)+1)+1)+1)+1)+1)+1))-2)&amp;AJ17&amp;MID(D18,FIND("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",D18,1)+1)+1)+1)+1)+1)+1)+1)+1)+1)+1)+1)+1)+1)+1)+1)+1)+1)+1)+1)+1)+1)+1)+1)+1)+1)+1)+1)+1)+1)+1))-2)&amp;AJ17&amp;MID(D18,FIND("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",D18,1)+1)+1)+1)+1)+1)+1)+1)+1)+1)+1)+1)+1)+1)+1)+1)+1)+1)+1)+1)+1)+1)+1)+1)+1)+1)+1)+1)+1)+1)+1)+1))-1,1),'[1]フレーズ表抜粋'!$B$3:$E$2500,1,FALSE),"○","×")</f>
        <v>#VALUE!</v>
      </c>
      <c r="AK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",D18,1)+1)+1)+1)+1)+1)+1)+1)+1)+1)+1)+1)+1)+1)+1)+1)+1)+1)+1)+1)+1)+1)+1)+1)+1)+1)+1)+1)+1)+1)+1)+1))-2)&amp;AK17&amp;MID(D18,FIND("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",D18,1)+1)+1)+1)+1)+1)+1)+1)+1)+1)+1)+1)+1)+1)+1)+1)+1)+1)+1)+1)+1)+1)+1)+1)+1)+1)+1)+1)+1)+1)+1)+1))-2)&amp;AK17&amp;MID(D18,FIND("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",D18,1)+1)+1)+1)+1)+1)+1)+1)+1)+1)+1)+1)+1)+1)+1)+1)+1)+1)+1)+1)+1)+1)+1)+1)+1)+1)+1)+1)+1)+1)+1)+1)+1))-1,1),'[1]フレーズ表抜粋'!$B$3:$E$2500,1,FALSE),"○","×")</f>
        <v>#VALUE!</v>
      </c>
      <c r="AL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",D18,1)+1)+1)+1)+1)+1)+1)+1)+1)+1)+1)+1)+1)+1)+1)+1)+1)+1)+1)+1)+1)+1)+1)+1)+1)+1)+1)+1)+1)+1)+1)+1)+1))-2)&amp;AL17&amp;MID(D18,FIND("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",D18,1)+1)+1)+1)+1)+1)+1)+1)+1)+1)+1)+1)+1)+1)+1)+1)+1)+1)+1)+1)+1)+1)+1)+1)+1)+1)+1)+1)+1)+1)+1)+1)+1))-2)&amp;AL17&amp;MID(D18,FIND("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",D18,1)+1)+1)+1)+1)+1)+1)+1)+1)+1)+1)+1)+1)+1)+1)+1)+1)+1)+1)+1)+1)+1)+1)+1)+1)+1)+1)+1)+1)+1)+1)+1)+1)+1))-1,1),'[1]フレーズ表抜粋'!$B$3:$E$2500,1,FALSE),"○","×")</f>
        <v>#VALUE!</v>
      </c>
      <c r="AM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",D18,1)+1)+1)+1)+1)+1)+1)+1)+1)+1)+1)+1)+1)+1)+1)+1)+1)+1)+1)+1)+1)+1)+1)+1)+1)+1)+1)+1)+1)+1)+1)+1)+1)+1))-2)&amp;AM17&amp;MID(D18,FIND("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",D18,1)+1)+1)+1)+1)+1)+1)+1)+1)+1)+1)+1)+1)+1)+1)+1)+1)+1)+1)+1)+1)+1)+1)+1)+1)+1)+1)+1)+1)+1)+1)+1)+1)+1))-2)&amp;AM17&amp;MID(D18,FIND("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",D18,1)+1)+1)+1)+1)+1)+1)+1)+1)+1)+1)+1)+1)+1)+1)+1)+1)+1)+1)+1)+1)+1)+1)+1)+1)+1)+1)+1)+1)+1)+1)+1)+1)+1)+1))-1,1),'[1]フレーズ表抜粋'!$B$3:$E$2500,1,FALSE),"○","×")</f>
        <v>#VALUE!</v>
      </c>
      <c r="AN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",D18,1)+1)+1)+1)+1)+1)+1)+1)+1)+1)+1)+1)+1)+1)+1)+1)+1)+1)+1)+1)+1)+1)+1)+1)+1)+1)+1)+1)+1)+1)+1)+1)+1)+1)+1))-2)&amp;AN17&amp;MID(D18,FIND("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",D18,1)+1)+1)+1)+1)+1)+1)+1)+1)+1)+1)+1)+1)+1)+1)+1)+1)+1)+1)+1)+1)+1)+1)+1)+1)+1)+1)+1)+1)+1)+1)+1)+1)+1)+1))-2)&amp;AN17&amp;MID(D18,FIND("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",D18,1)+1)+1)+1)+1)+1)+1)+1)+1)+1)+1)+1)+1)+1)+1)+1)+1)+1)+1)+1)+1)+1)+1)+1)+1)+1)+1)+1)+1)+1)+1)+1)+1)+1)+1)+1))-1,1),'[1]フレーズ表抜粋'!$B$3:$E$2500,1,FALSE),"○","×")</f>
        <v>#VALUE!</v>
      </c>
      <c r="AO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",D18,1)+1)+1)+1)+1)+1)+1)+1)+1)+1)+1)+1)+1)+1)+1)+1)+1)+1)+1)+1)+1)+1)+1)+1)+1)+1)+1)+1)+1)+1)+1)+1)+1)+1)+1)+1))-2)&amp;AO17&amp;MID(D18,FIND("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",D18,1)+1)+1)+1)+1)+1)+1)+1)+1)+1)+1)+1)+1)+1)+1)+1)+1)+1)+1)+1)+1)+1)+1)+1)+1)+1)+1)+1)+1)+1)+1)+1)+1)+1)+1)+1))-2)&amp;AO17&amp;MID(D18,FIND("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",D18,1)+1)+1)+1)+1)+1)+1)+1)+1)+1)+1)+1)+1)+1)+1)+1)+1)+1)+1)+1)+1)+1)+1)+1)+1)+1)+1)+1)+1)+1)+1)+1)+1)+1)+1)+1)+1))-1,1),'[1]フレーズ表抜粋'!$B$3:$E$2500,1,FALSE),"○","×")</f>
        <v>#VALUE!</v>
      </c>
      <c r="AP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",D18,1)+1)+1)+1)+1)+1)+1)+1)+1)+1)+1)+1)+1)+1)+1)+1)+1)+1)+1)+1)+1)+1)+1)+1)+1)+1)+1)+1)+1)+1)+1)+1)+1)+1)+1)+1)+1))-2)&amp;AP17&amp;MID(D18,FIND("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",D18,1)+1)+1)+1)+1)+1)+1)+1)+1)+1)+1)+1)+1)+1)+1)+1)+1)+1)+1)+1)+1)+1)+1)+1)+1)+1)+1)+1)+1)+1)+1)+1)+1)+1)+1)+1)+1))-2)&amp;AP17&amp;MID(D18,FIND("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",D18,1)+1)+1)+1)+1)+1)+1)+1)+1)+1)+1)+1)+1)+1)+1)+1)+1)+1)+1)+1)+1)+1)+1)+1)+1)+1)+1)+1)+1)+1)+1)+1)+1)+1)+1)+1)+1)+1))-1,1),'[1]フレーズ表抜粋'!$B$3:$E$2500,1,FALSE),"○","×")</f>
        <v>#VALUE!</v>
      </c>
      <c r="AQ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",D18,1)+1)+1)+1)+1)+1)+1)+1)+1)+1)+1)+1)+1)+1)+1)+1)+1)+1)+1)+1)+1)+1)+1)+1)+1)+1)+1)+1)+1)+1)+1)+1)+1)+1)+1)+1)+1)+1))-2)&amp;AQ17&amp;MID(D18,FIND("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",D18,1)+1)+1)+1)+1)+1)+1)+1)+1)+1)+1)+1)+1)+1)+1)+1)+1)+1)+1)+1)+1)+1)+1)+1)+1)+1)+1)+1)+1)+1)+1)+1)+1)+1)+1)+1)+1)+1))-2)&amp;AQ17&amp;MID(D18,FIND("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",D18,1)+1)+1)+1)+1)+1)+1)+1)+1)+1)+1)+1)+1)+1)+1)+1)+1)+1)+1)+1)+1)+1)+1)+1)+1)+1)+1)+1)+1)+1)+1)+1)+1)+1)+1)+1)+1)+1)+1))-1,1),'[1]フレーズ表抜粋'!$B$3:$E$2500,1,FALSE),"○","×")</f>
        <v>#VALUE!</v>
      </c>
      <c r="AR18" s="112" t="e">
        <f>IF(MID(D18,FIND("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",D18,1)+1)+1)+1)+1)+1)+1)+1)+1)+1)+1)+1)+1)+1)+1)+1)+1)+1)+1)+1)+1)+1)+1)+1)+1)+1)+1)+1)+1)+1)+1)+1)+1)+1)+1)+1)+1)+1)+1))-2)&amp;AR17&amp;MID(D18,FIND("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",D18,1)+1)+1)+1)+1)+1)+1)+1)+1)+1)+1)+1)+1)+1)+1)+1)+1)+1)+1)+1)+1)+1)+1)+1)+1)+1)+1)+1)+1)+1)+1)+1)+1)+1)+1)+1)+1)+1)+1)+1))-1,1)=VLOOKUP(MID(D18,FIND("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",D18,1)+1)+1)+1)+1)+1)+1)+1)+1)+1)+1)+1)+1)+1)+1)+1)+1)+1)+1)+1)+1)+1)+1)+1)+1)+1)+1)+1)+1)+1)+1)+1)+1)+1)+1)+1)+1)+1)+1))+1,FIND("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",D18,1)+1)+1)+1)+1)+1)+1)+1)+1)+1)+1)+1)+1)+1)+1)+1)+1)+1)+1)+1)+1)+1)+1)+1)+1)+1)+1)+1)+1)+1)+1)+1)+1)+1)+1)+1)+1)+1)+1)+1))-FIND("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",D18,1)+1)+1)+1)+1)+1)+1)+1)+1)+1)+1)+1)+1)+1)+1)+1)+1)+1)+1)+1)+1)+1)+1)+1)+1)+1)+1)+1)+1)+1)+1)+1)+1)+1)+1)+1)+1)+1)+1))-2)&amp;AR17&amp;MID(D18,FIND("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",D18,FIND(" ",D18,1)+1)+1)+1)+1)+1)+1)+1)+1)+1)+1)+1)+1)+1)+1)+1)+1)+1)+1)+1)+1)+1)+1)+1)+1)+1)+1)+1)+1)+1)+1)+1)+1)+1)+1)+1)+1)+1)+1)+1))-1,1),'[1]フレーズ表抜粋'!$B$3:$E$2500,1,FALSE),"○","×")</f>
        <v>#VALUE!</v>
      </c>
    </row>
    <row r="19" spans="1:37" s="95" customFormat="1" ht="15">
      <c r="A19" s="132"/>
      <c r="B19" s="139"/>
      <c r="C19" s="140"/>
      <c r="D19" s="140"/>
      <c r="E19" s="99"/>
      <c r="F19" s="98"/>
      <c r="G19" s="98"/>
      <c r="J19" s="98"/>
      <c r="K19" s="98"/>
      <c r="L19" s="98"/>
      <c r="M19" s="98"/>
      <c r="O19" s="98"/>
      <c r="P19" s="98"/>
      <c r="V19" s="100"/>
      <c r="X19" s="98"/>
      <c r="Y19" s="98"/>
      <c r="Z19" s="98"/>
      <c r="AA19" s="98"/>
      <c r="AB19" s="98"/>
      <c r="AC19" s="98"/>
      <c r="AE19" s="98"/>
      <c r="AF19" s="98"/>
      <c r="AK19" s="100"/>
    </row>
    <row r="20" spans="1:67" ht="15">
      <c r="A20" s="130" t="s">
        <v>10741</v>
      </c>
      <c r="B20" s="134" t="s">
        <v>10685</v>
      </c>
      <c r="C20" s="135" t="s">
        <v>10676</v>
      </c>
      <c r="D20" s="135" t="s">
        <v>10682</v>
      </c>
      <c r="E20" s="112">
        <v>1</v>
      </c>
      <c r="F20" s="112">
        <v>2</v>
      </c>
      <c r="G20" s="112">
        <v>3</v>
      </c>
      <c r="H20" s="112">
        <v>4</v>
      </c>
      <c r="I20" s="112">
        <v>5</v>
      </c>
      <c r="J20" s="112">
        <v>6</v>
      </c>
      <c r="K20" s="112">
        <v>7</v>
      </c>
      <c r="L20" s="112">
        <v>8</v>
      </c>
      <c r="M20" s="112">
        <v>9</v>
      </c>
      <c r="N20" s="112">
        <v>10</v>
      </c>
      <c r="O20" s="112">
        <v>11</v>
      </c>
      <c r="P20" s="112">
        <v>12</v>
      </c>
      <c r="Q20" s="112">
        <v>13</v>
      </c>
      <c r="R20" s="112">
        <v>14</v>
      </c>
      <c r="S20" s="112">
        <v>15</v>
      </c>
      <c r="T20" s="112">
        <v>16</v>
      </c>
      <c r="U20" s="112">
        <v>17</v>
      </c>
      <c r="V20" s="112">
        <v>18</v>
      </c>
      <c r="W20" s="112">
        <v>19</v>
      </c>
      <c r="X20" s="112">
        <v>20</v>
      </c>
      <c r="Y20" s="112">
        <v>21</v>
      </c>
      <c r="Z20" s="112">
        <v>22</v>
      </c>
      <c r="AA20" s="112">
        <v>23</v>
      </c>
      <c r="AB20" s="112">
        <v>24</v>
      </c>
      <c r="AC20" s="112">
        <v>25</v>
      </c>
      <c r="AD20" s="112">
        <v>26</v>
      </c>
      <c r="AE20" s="112">
        <v>27</v>
      </c>
      <c r="AF20" s="112">
        <v>28</v>
      </c>
      <c r="AG20" s="112">
        <v>29</v>
      </c>
      <c r="AH20" s="112">
        <v>30</v>
      </c>
      <c r="AI20" s="112">
        <v>31</v>
      </c>
      <c r="AJ20" s="112">
        <v>32</v>
      </c>
      <c r="AK20" s="112">
        <v>33</v>
      </c>
      <c r="AL20" s="112">
        <v>34</v>
      </c>
      <c r="AM20" s="112">
        <v>35</v>
      </c>
      <c r="AN20" s="112">
        <v>36</v>
      </c>
      <c r="AO20" s="112">
        <v>37</v>
      </c>
      <c r="AP20" s="112">
        <v>38</v>
      </c>
      <c r="AQ20" s="112">
        <v>39</v>
      </c>
      <c r="AR20" s="112">
        <v>40</v>
      </c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</row>
    <row r="21" spans="1:44" s="96" customFormat="1" ht="49.5" customHeight="1">
      <c r="A21" s="130"/>
      <c r="B21" s="135" t="s">
        <v>10677</v>
      </c>
      <c r="C21" s="136" t="s">
        <v>10738</v>
      </c>
      <c r="D21" s="137" t="s">
        <v>10739</v>
      </c>
      <c r="E21" s="112" t="str">
        <f>MID($D21,1,1)</f>
        <v>我</v>
      </c>
      <c r="F21" s="112" t="str">
        <f>MID($D21,2,1)</f>
        <v>正</v>
      </c>
      <c r="G21" s="112" t="str">
        <f>MID($D21,3,1)</f>
        <v>在</v>
      </c>
      <c r="H21" s="112" t="str">
        <f>MID($D21,4,1)</f>
        <v>准</v>
      </c>
      <c r="I21" s="112" t="str">
        <f>MID($D21,5,1)</f>
        <v>备</v>
      </c>
      <c r="J21" s="112" t="str">
        <f>MID($D21,6,1)</f>
        <v>汉</v>
      </c>
      <c r="K21" s="112" t="str">
        <f>MID($D21,7,1)</f>
        <v>语</v>
      </c>
      <c r="L21" s="112" t="str">
        <f>MID($D21,8,1)</f>
        <v>水</v>
      </c>
      <c r="M21" s="112" t="str">
        <f>MID($D21,9,1)</f>
        <v>平</v>
      </c>
      <c r="N21" s="112" t="str">
        <f>MID($D21,10,1)</f>
        <v>考</v>
      </c>
      <c r="O21" s="112" t="str">
        <f>MID($D21,11,1)</f>
        <v>试</v>
      </c>
      <c r="P21" s="112" t="str">
        <f>MID($D21,12,1)</f>
        <v>，</v>
      </c>
      <c r="Q21" s="112" t="str">
        <f>MID($D21,13,1)</f>
        <v>没</v>
      </c>
      <c r="R21" s="112" t="str">
        <f>MID($D21,14,1)</f>
        <v>有</v>
      </c>
      <c r="S21" s="112" t="str">
        <f>MID($D21,15,1)</f>
        <v>时</v>
      </c>
      <c r="T21" s="112" t="str">
        <f>MID($D21,16,1)</f>
        <v>间</v>
      </c>
      <c r="U21" s="112" t="str">
        <f>MID($D21,17,1)</f>
        <v>跟</v>
      </c>
      <c r="V21" s="112" t="str">
        <f>MID($D21,18,1)</f>
        <v>你</v>
      </c>
      <c r="W21" s="112" t="str">
        <f>MID($D21,19,1)</f>
        <v>出</v>
      </c>
      <c r="X21" s="112" t="str">
        <f>MID($D21,20,1)</f>
        <v>去</v>
      </c>
      <c r="Y21" s="112" t="str">
        <f>MID($D21,21,1)</f>
        <v>玩</v>
      </c>
      <c r="Z21" s="112" t="str">
        <f>MID($D21,22,1)</f>
        <v>儿</v>
      </c>
      <c r="AA21" s="112" t="str">
        <f>MID($D21,23,1)</f>
        <v>。</v>
      </c>
      <c r="AB21" s="112" t="str">
        <f>MID($D21,24,1)</f>
        <v/>
      </c>
      <c r="AC21" s="112" t="str">
        <f>MID($D21,25,1)</f>
        <v/>
      </c>
      <c r="AD21" s="112" t="str">
        <f>MID($D21,26,1)</f>
        <v/>
      </c>
      <c r="AE21" s="112" t="str">
        <f>MID($D21,27,1)</f>
        <v/>
      </c>
      <c r="AF21" s="112" t="str">
        <f>MID($D21,28,1)</f>
        <v/>
      </c>
      <c r="AG21" s="112" t="str">
        <f>MID($D21,29,1)</f>
        <v/>
      </c>
      <c r="AH21" s="112" t="str">
        <f>MID($D21,30,1)</f>
        <v/>
      </c>
      <c r="AI21" s="112" t="str">
        <f>MID($D21,31,1)</f>
        <v/>
      </c>
      <c r="AJ21" s="112" t="str">
        <f>MID($D21,32,1)</f>
        <v/>
      </c>
      <c r="AK21" s="112" t="str">
        <f>MID($D21,33,1)</f>
        <v/>
      </c>
      <c r="AL21" s="112" t="str">
        <f>MID($D21,34,1)</f>
        <v/>
      </c>
      <c r="AM21" s="112" t="str">
        <f>MID($D21,35,1)</f>
        <v/>
      </c>
      <c r="AN21" s="112" t="str">
        <f>MID($D21,36,1)</f>
        <v/>
      </c>
      <c r="AO21" s="112" t="str">
        <f>MID($D21,37,1)</f>
        <v/>
      </c>
      <c r="AP21" s="112" t="str">
        <f>MID($D21,38,1)</f>
        <v/>
      </c>
      <c r="AQ21" s="112" t="str">
        <f>MID($D21,39,1)</f>
        <v/>
      </c>
      <c r="AR21" s="112" t="str">
        <f>MID($D21,40,1)</f>
        <v/>
      </c>
    </row>
    <row r="22" spans="1:44" s="96" customFormat="1" ht="58.5" customHeight="1">
      <c r="A22" s="133"/>
      <c r="B22" s="135" t="s">
        <v>10678</v>
      </c>
      <c r="C22" s="138"/>
      <c r="D22" s="136" t="s">
        <v>10742</v>
      </c>
      <c r="E22" s="112" t="str">
        <f>IF(MID(D22,1,FIND(" ",D22,1)-2)&amp;E21&amp;MID(D22,FIND(" ",D22,1)-1,1)=VLOOKUP(MID(D22,1,FIND(" ",D22,1)-2)&amp;E21&amp;MID(D22,FIND(" ",D22,1)-1,1),'[1]フレーズ表抜粋'!$B$3:$E$2500,1,FALSE),"○","×")</f>
        <v>○</v>
      </c>
      <c r="F22" s="112" t="str">
        <f>IF(MID(D22,FIND(" ",D22,1)+1,FIND(" ",D22,FIND(" ",D22,1)+1)-FIND(" ",D22,1)-2)&amp;F21&amp;MID(D22,FIND(" ",D22,FIND(" ",D22,1)+1)-1,1)=VLOOKUP(MID(D22,FIND(" ",D22,1)+1,FIND(" ",D22,FIND(" ",D22,1)+1)-FIND(" ",D22,1)-2)&amp;F21&amp;MID(D22,FIND(" ",D22,FIND(" ",D22,1)+1)-1,1),'[1]フレーズ表抜粋'!$B$3:$E$2500,1,FALSE),"○","×")</f>
        <v>○</v>
      </c>
      <c r="G22" s="112" t="str">
        <f>IF(MID(D22,FIND(" ",D22,FIND(" ",D22,1)+1)+1,FIND(" ",D22,FIND(" ",D22,FIND(" ",D22,1)+1)+1)-FIND(" ",D22,FIND(" ",D22,1)+1)-2)&amp;G21&amp;MID(D22,FIND(" ",D22,FIND(" ",D22,FIND(" ",D22,1)+1)+1)-1,1)=VLOOKUP(MID(D22,FIND(" ",D22,FIND(" ",D22,1)+1)+1,FIND(" ",D22,FIND(" ",D22,FIND(" ",D22,1)+1)+1)-FIND(" ",D22,FIND(" ",D22,1)+1)-2)&amp;G21&amp;MID(D22,FIND(" ",D22,FIND(" ",D22,FIND(" ",D22,1)+1)+1)-1,1),'[1]フレーズ表抜粋'!$B$3:$E$2500,1,FALSE),"○","×")</f>
        <v>○</v>
      </c>
      <c r="H22" s="112" t="str">
        <f>IF(MID(D22,FIND(" ",D22,FIND(" ",D22,FIND(" ",D22,1)+1)+1)+1,FIND(" ",D22,FIND(" ",D22,FIND(" ",D22,FIND(" ",D22,1)+1)+1)+1)-FIND(" ",D22,FIND(" ",D22,FIND(" ",D22,1)+1)+1)-2)&amp;H21&amp;MID(D22,FIND(" ",D22,FIND(" ",D22,FIND(" ",D22,FIND(" ",D22,1)+1)+1)+1)-1,1)=VLOOKUP(MID(D22,FIND(" ",D22,FIND(" ",D22,FIND(" ",D22,1)+1)+1)+1,FIND(" ",D22,FIND(" ",D22,FIND(" ",D22,FIND(" ",D22,1)+1)+1)+1)-FIND(" ",D22,FIND(" ",D22,FIND(" ",D22,1)+1)+1)-2)&amp;H21&amp;MID(D22,FIND(" ",D22,FIND(" ",D22,FIND(" ",D22,FIND(" ",D22,1)+1)+1)+1)-1,1),'[1]フレーズ表抜粋'!$B$3:$E$2500,1,FALSE),"○","×")</f>
        <v>○</v>
      </c>
      <c r="I22" s="112" t="str">
        <f>IF(MID(D22,FIND(" ",D22,FIND(" ",D22,FIND(" ",D22,FIND(" ",D22,1)+1)+1)+1)+1,FIND(" ",D22,FIND(" ",D22,FIND(" ",D22,FIND(" ",D22,FIND(" ",D22,FIND(" ",D22,1)+1)+1)+1)+1))-FIND(" ",D22,FIND(" ",D22,FIND(" ",D22,FIND(" ",D22,1)+1)+1)+1)-2)&amp;I21&amp;MID(D22,FIND(" ",D22,FIND(" ",D22,FIND(" ",D22,FIND(" ",D22,FIND(" ",D22,FIND(" ",D22,1)+1)+1)+1)+1))-1,1)=VLOOKUP(MID(D22,FIND(" ",D22,FIND(" ",D22,FIND(" ",D22,FIND(" ",D22,1)+1)+1)+1)+1,FIND(" ",D22,FIND(" ",D22,FIND(" ",D22,FIND(" ",D22,FIND(" ",D22,FIND(" ",D22,1)+1)+1)+1)+1))-FIND(" ",D22,FIND(" ",D22,FIND(" ",D22,FIND(" ",D22,1)+1)+1)+1)-2)&amp;I21&amp;MID(D22,FIND(" ",D22,FIND(" ",D22,FIND(" ",D22,FIND(" ",D22,FIND(" ",D22,FIND(" ",D22,1)+1)+1)+1)+1))-1,1),'[1]フレーズ表抜粋'!$B$3:$E$2500,1,FALSE),"○","×")</f>
        <v>○</v>
      </c>
      <c r="J22" s="112" t="str">
        <f>IF(MID(D22,FIND(" ",D22,FIND(" ",D22,FIND(" ",D22,FIND(" ",D22,FIND(" ",D22,FIND(" ",D22,1)+1)+1)+1)+1))+1,FIND(" ",D22,FIND(" ",D22,FIND(" ",D22,FIND(" ",D22,FIND(" ",D22,FIND(" ",D22,FIND(" ",D22,1)+1)+1)+1)+1)+1))-FIND(" ",D22,FIND(" ",D22,FIND(" ",D22,FIND(" ",D22,FIND(" ",D22,FIND(" ",D22,1)+1)+1)+1)+1))-2)&amp;J21&amp;MID(D22,FIND(" ",D22,FIND(" ",D22,FIND(" ",D22,FIND(" ",D22,FIND(" ",D22,FIND(" ",D22,FIND(" ",D22,1)+1)+1)+1)+1)+1))-1,1)=VLOOKUP(MID(D22,FIND(" ",D22,FIND(" ",D22,FIND(" ",D22,FIND(" ",D22,FIND(" ",D22,FIND(" ",D22,1)+1)+1)+1)+1))+1,FIND(" ",D22,FIND(" ",D22,FIND(" ",D22,FIND(" ",D22,FIND(" ",D22,FIND(" ",D22,FIND(" ",D22,1)+1)+1)+1)+1)+1))-FIND(" ",D22,FIND(" ",D22,FIND(" ",D22,FIND(" ",D22,FIND(" ",D22,FIND(" ",D22,1)+1)+1)+1)+1))-2)&amp;J21&amp;MID(D22,FIND(" ",D22,FIND(" ",D22,FIND(" ",D22,FIND(" ",D22,FIND(" ",D22,FIND(" ",D22,FIND(" ",D22,1)+1)+1)+1)+1)+1))-1,1),'[1]フレーズ表抜粋'!$B$3:$E$2500,1,FALSE),"○","×")</f>
        <v>○</v>
      </c>
      <c r="K22" s="112" t="str">
        <f>IF(MID(D22,FIND(" ",D22,FIND(" ",D22,FIND(" ",D22,FIND(" ",D22,FIND(" ",D22,FIND(" ",D22,FIND(" ",D22,1)+1)+1)+1)+1)+1))+1,FIND(" ",D22,FIND(" ",D22,FIND(" ",D22,FIND(" ",D22,FIND(" ",D22,FIND(" ",D22,FIND(" ",D22,FIND(" ",D22,1)+1)+1)+1)+1)+1)+1))-FIND(" ",D22,FIND(" ",D22,FIND(" ",D22,FIND(" ",D22,FIND(" ",D22,FIND(" ",D22,FIND(" ",D22,1)+1)+1)+1)+1)+1))-2)&amp;K21&amp;MID(D22,FIND(" ",D22,FIND(" ",D22,FIND(" ",D22,FIND(" ",D22,FIND(" ",D22,FIND(" ",D22,FIND(" ",D22,FIND(" ",D22,1)+1)+1)+1)+1)+1)+1))-1,1)=VLOOKUP(MID(D22,FIND(" ",D22,FIND(" ",D22,FIND(" ",D22,FIND(" ",D22,FIND(" ",D22,FIND(" ",D22,FIND(" ",D22,1)+1)+1)+1)+1)+1))+1,FIND(" ",D22,FIND(" ",D22,FIND(" ",D22,FIND(" ",D22,FIND(" ",D22,FIND(" ",D22,FIND(" ",D22,FIND(" ",D22,1)+1)+1)+1)+1)+1)+1))-FIND(" ",D22,FIND(" ",D22,FIND(" ",D22,FIND(" ",D22,FIND(" ",D22,FIND(" ",D22,FIND(" ",D22,1)+1)+1)+1)+1)+1))-2)&amp;K21&amp;MID(D22,FIND(" ",D22,FIND(" ",D22,FIND(" ",D22,FIND(" ",D22,FIND(" ",D22,FIND(" ",D22,FIND(" ",D22,FIND(" ",D22,1)+1)+1)+1)+1)+1)+1))-1,1),'[1]フレーズ表抜粋'!$B$3:$E$2500,1,FALSE),"○","×")</f>
        <v>○</v>
      </c>
      <c r="L22" s="112" t="str">
        <f>IF(MID(D22,FIND(" ",D22,FIND(" ",D22,FIND(" ",D22,FIND(" ",D22,FIND(" ",D22,FIND(" ",D22,FIND(" ",D22,FIND(" ",D22,1)+1)+1)+1)+1)+1)+1))+1,FIND(" ",D22,FIND(" ",D22,FIND(" ",D22,FIND(" ",D22,FIND(" ",D22,FIND(" ",D22,FIND(" ",D22,FIND(" ",D22,FIND(" ",D22,1)+1)+1)+1)+1)+1)+1)+1))-FIND(" ",D22,FIND(" ",D22,FIND(" ",D22,FIND(" ",D22,FIND(" ",D22,FIND(" ",D22,FIND(" ",D22,FIND(" ",D22,1)+1)+1)+1)+1)+1)+1))-2)&amp;L21&amp;MID(D22,FIND(" ",D22,FIND(" ",D22,FIND(" ",D22,FIND(" ",D22,FIND(" ",D22,FIND(" ",D22,FIND(" ",D22,FIND(" ",D22,FIND(" ",D22,1)+1)+1)+1)+1)+1)+1)+1))-1,1)=VLOOKUP(MID(D22,FIND(" ",D22,FIND(" ",D22,FIND(" ",D22,FIND(" ",D22,FIND(" ",D22,FIND(" ",D22,FIND(" ",D22,FIND(" ",D22,1)+1)+1)+1)+1)+1)+1))+1,FIND(" ",D22,FIND(" ",D22,FIND(" ",D22,FIND(" ",D22,FIND(" ",D22,FIND(" ",D22,FIND(" ",D22,FIND(" ",D22,FIND(" ",D22,1)+1)+1)+1)+1)+1)+1)+1))-FIND(" ",D22,FIND(" ",D22,FIND(" ",D22,FIND(" ",D22,FIND(" ",D22,FIND(" ",D22,FIND(" ",D22,FIND(" ",D22,1)+1)+1)+1)+1)+1)+1))-2)&amp;L21&amp;MID(D22,FIND(" ",D22,FIND(" ",D22,FIND(" ",D22,FIND(" ",D22,FIND(" ",D22,FIND(" ",D22,FIND(" ",D22,FIND(" ",D22,FIND(" ",D22,1)+1)+1)+1)+1)+1)+1)+1))-1,1),'[1]フレーズ表抜粋'!$B$3:$E$2500,1,FALSE),"○","×")</f>
        <v>○</v>
      </c>
      <c r="M22" s="112" t="str">
        <f>IF(MID(D22,FIND(" ",D22,FIND(" ",D22,FIND(" ",D22,FIND(" ",D22,FIND(" ",D22,FIND(" ",D22,FIND(" ",D22,FIND(" ",D22,FIND(" ",D22,1)+1)+1)+1)+1)+1)+1)+1))+1,FIND(" ",D22,FIND(" ",D22,FIND(" ",D22,FIND(" ",D22,FIND(" ",D22,FIND(" ",D22,FIND(" ",D22,FIND(" ",D22,FIND(" ",D22,FIND(" ",D22,1)+1)+1)+1)+1)+1)+1)+1)+1))-FIND(" ",D22,FIND(" ",D22,FIND(" ",D22,FIND(" ",D22,FIND(" ",D22,FIND(" ",D22,FIND(" ",D22,FIND(" ",D22,FIND(" ",D22,1)+1)+1)+1)+1)+1)+1)+1))-2)&amp;M21&amp;MID(D22,FIND(" ",D22,FIND(" ",D22,FIND(" ",D22,FIND(" ",D22,FIND(" ",D22,FIND(" ",D22,FIND(" ",D22,FIND(" ",D22,FIND(" ",D22,FIND(" ",D22,1)+1)+1)+1)+1)+1)+1)+1)+1))-1,1)=VLOOKUP(MID(D22,FIND(" ",D22,FIND(" ",D22,FIND(" ",D22,FIND(" ",D22,FIND(" ",D22,FIND(" ",D22,FIND(" ",D22,FIND(" ",D22,FIND(" ",D22,1)+1)+1)+1)+1)+1)+1)+1))+1,FIND(" ",D22,FIND(" ",D22,FIND(" ",D22,FIND(" ",D22,FIND(" ",D22,FIND(" ",D22,FIND(" ",D22,FIND(" ",D22,FIND(" ",D22,FIND(" ",D22,1)+1)+1)+1)+1)+1)+1)+1)+1))-FIND(" ",D22,FIND(" ",D22,FIND(" ",D22,FIND(" ",D22,FIND(" ",D22,FIND(" ",D22,FIND(" ",D22,FIND(" ",D22,FIND(" ",D22,1)+1)+1)+1)+1)+1)+1)+1))-2)&amp;M21&amp;MID(D22,FIND(" ",D22,FIND(" ",D22,FIND(" ",D22,FIND(" ",D22,FIND(" ",D22,FIND(" ",D22,FIND(" ",D22,FIND(" ",D22,FIND(" ",D22,FIND(" ",D22,1)+1)+1)+1)+1)+1)+1)+1)+1))-1,1),'[1]フレーズ表抜粋'!$B$3:$E$2500,1,FALSE),"○","×")</f>
        <v>○</v>
      </c>
      <c r="N22" s="112" t="str">
        <f>IF(MID(D22,FIND(" ",D22,FIND(" ",D22,FIND(" ",D22,FIND(" ",D22,FIND(" ",D22,FIND(" ",D22,FIND(" ",D22,FIND(" ",D22,FIND(" ",D22,FIND(" ",D22,1)+1)+1)+1)+1)+1)+1)+1)+1))+1,FIND(" ",D22,FIND(" ",D22,FIND(" ",D22,FIND(" ",D22,FIND(" ",D22,FIND(" ",D22,FIND(" ",D22,FIND(" ",D22,FIND(" ",D22,FIND(" ",D22,FIND(" ",D22,1)+1)+1)+1)+1)+1)+1)+1)+1)+1))-FIND(" ",D22,FIND(" ",D22,FIND(" ",D22,FIND(" ",D22,FIND(" ",D22,FIND(" ",D22,FIND(" ",D22,FIND(" ",D22,FIND(" ",D22,FIND(" ",D22,1)+1)+1)+1)+1)+1)+1)+1)+1))-2)&amp;N21&amp;MID(D22,FIND(" ",D22,FIND(" ",D22,FIND(" ",D22,FIND(" ",D22,FIND(" ",D22,FIND(" ",D22,FIND(" ",D22,FIND(" ",D22,FIND(" ",D22,FIND(" ",D22,FIND(" ",D22,1)+1)+1)+1)+1)+1)+1)+1)+1)+1))-1,1)=VLOOKUP(MID(D22,FIND(" ",D22,FIND(" ",D22,FIND(" ",D22,FIND(" ",D22,FIND(" ",D22,FIND(" ",D22,FIND(" ",D22,FIND(" ",D22,FIND(" ",D22,FIND(" ",D22,1)+1)+1)+1)+1)+1)+1)+1)+1))+1,FIND(" ",D22,FIND(" ",D22,FIND(" ",D22,FIND(" ",D22,FIND(" ",D22,FIND(" ",D22,FIND(" ",D22,FIND(" ",D22,FIND(" ",D22,FIND(" ",D22,FIND(" ",D22,1)+1)+1)+1)+1)+1)+1)+1)+1)+1))-FIND(" ",D22,FIND(" ",D22,FIND(" ",D22,FIND(" ",D22,FIND(" ",D22,FIND(" ",D22,FIND(" ",D22,FIND(" ",D22,FIND(" ",D22,FIND(" ",D22,1)+1)+1)+1)+1)+1)+1)+1)+1))-2)&amp;N21&amp;MID(D22,FIND(" ",D22,FIND(" ",D22,FIND(" ",D22,FIND(" ",D22,FIND(" ",D22,FIND(" ",D22,FIND(" ",D22,FIND(" ",D22,FIND(" ",D22,FIND(" ",D22,FIND(" ",D22,1)+1)+1)+1)+1)+1)+1)+1)+1)+1))-1,1),'[1]フレーズ表抜粋'!$B$3:$E$2500,1,FALSE),"○","×")</f>
        <v>○</v>
      </c>
      <c r="O22" s="112" t="str">
        <f>IF(MID(D22,FIND(" ",D22,FIND(" ",D22,FIND(" ",D22,FIND(" ",D22,FIND(" ",D22,FIND(" ",D22,FIND(" ",D22,FIND(" ",D22,FIND(" ",D22,FIND(" ",D22,FIND(" ",D22,1)+1)+1)+1)+1)+1)+1)+1)+1)+1))+1,FIND(" ",D22,FIND(" ",D22,FIND(" ",D22,FIND(" ",D22,FIND(" ",D22,FIND(" ",D22,FIND(" ",D22,FIND(" ",D22,FIND(" ",D22,FIND(" ",D22,FIND(" ",D22,FIND(" ",D22,1)+1)+1)+1)+1)+1)+1)+1)+1)+1)+1))-FIND(" ",D22,FIND(" ",D22,FIND(" ",D22,FIND(" ",D22,FIND(" ",D22,FIND(" ",D22,FIND(" ",D22,FIND(" ",D22,FIND(" ",D22,FIND(" ",D22,FIND(" ",D22,1)+1)+1)+1)+1)+1)+1)+1)+1)+1))-2)&amp;O21&amp;MID(D22,FIND(" ",D22,FIND(" ",D22,FIND(" ",D22,FIND(" ",D22,FIND(" ",D22,FIND(" ",D22,FIND(" ",D22,FIND(" ",D22,FIND(" ",D22,FIND(" ",D22,FIND(" ",D22,FIND(" ",D22,1)+1)+1)+1)+1)+1)+1)+1)+1)+1)+1))-1,1)=VLOOKUP(MID(D22,FIND(" ",D22,FIND(" ",D22,FIND(" ",D22,FIND(" ",D22,FIND(" ",D22,FIND(" ",D22,FIND(" ",D22,FIND(" ",D22,FIND(" ",D22,FIND(" ",D22,FIND(" ",D22,1)+1)+1)+1)+1)+1)+1)+1)+1)+1))+1,FIND(" ",D22,FIND(" ",D22,FIND(" ",D22,FIND(" ",D22,FIND(" ",D22,FIND(" ",D22,FIND(" ",D22,FIND(" ",D22,FIND(" ",D22,FIND(" ",D22,FIND(" ",D22,FIND(" ",D22,1)+1)+1)+1)+1)+1)+1)+1)+1)+1)+1))-FIND(" ",D22,FIND(" ",D22,FIND(" ",D22,FIND(" ",D22,FIND(" ",D22,FIND(" ",D22,FIND(" ",D22,FIND(" ",D22,FIND(" ",D22,FIND(" ",D22,FIND(" ",D22,1)+1)+1)+1)+1)+1)+1)+1)+1)+1))-2)&amp;O21&amp;MID(D22,FIND(" ",D22,FIND(" ",D22,FIND(" ",D22,FIND(" ",D22,FIND(" ",D22,FIND(" ",D22,FIND(" ",D22,FIND(" ",D22,FIND(" ",D22,FIND(" ",D22,FIND(" ",D22,FIND(" ",D22,1)+1)+1)+1)+1)+1)+1)+1)+1)+1)+1))-1,1),'[1]フレーズ表抜粋'!$B$3:$E$2500,1,FALSE),"○","×")</f>
        <v>○</v>
      </c>
      <c r="P22" s="112" t="e">
        <f>IF(MID(D22,FIND(" ",D22,FIND(" ",D22,FIND(" ",D22,FIND(" ",D22,FIND(" ",D22,FIND(" ",D22,FIND(" ",D22,FIND(" ",D22,FIND(" ",D22,FIND(" ",D22,FIND(" ",D22,FIND(" ",D22,1)+1)+1)+1)+1)+1)+1)+1)+1)+1)+1))+1,FIND(" ",D22,FIND(" ",D22,FIND(" ",D22,FIND(" ",D22,FIND(" ",D22,FIND(" ",D22,FIND(" ",D22,FIND(" ",D22,FIND(" ",D22,FIND(" ",D22,FIND(" ",D22,FIND(" ",D22,FIND(" ",D22,1)+1)+1)+1)+1)+1)+1)+1)+1)+1)+1)+1))-FIND(" ",D22,FIND(" ",D22,FIND(" ",D22,FIND(" ",D22,FIND(" ",D22,FIND(" ",D22,FIND(" ",D22,FIND(" ",D22,FIND(" ",D22,FIND(" ",D22,FIND(" ",D22,FIND(" ",D22,1)+1)+1)+1)+1)+1)+1)+1)+1)+1)+1))-2)&amp;P21&amp;MID(D22,FIND(" ",D22,FIND(" ",D22,FIND(" ",D22,FIND(" ",D22,FIND(" ",D22,FIND(" ",D22,FIND(" ",D22,FIND(" ",D22,FIND(" ",D22,FIND(" ",D22,FIND(" ",D22,FIND(" ",D22,FIND(" ",D22,1)+1)+1)+1)+1)+1)+1)+1)+1)+1)+1)+1))-1,1)=VLOOKUP(MID(D22,FIND(" ",D22,FIND(" ",D22,FIND(" ",D22,FIND(" ",D22,FIND(" ",D22,FIND(" ",D22,FIND(" ",D22,FIND(" ",D22,FIND(" ",D22,FIND(" ",D22,FIND(" ",D22,FIND(" ",D22,1)+1)+1)+1)+1)+1)+1)+1)+1)+1)+1))+1,FIND(" ",D22,FIND(" ",D22,FIND(" ",D22,FIND(" ",D22,FIND(" ",D22,FIND(" ",D22,FIND(" ",D22,FIND(" ",D22,FIND(" ",D22,FIND(" ",D22,FIND(" ",D22,FIND(" ",D22,FIND(" ",D22,1)+1)+1)+1)+1)+1)+1)+1)+1)+1)+1)+1))-FIND(" ",D22,FIND(" ",D22,FIND(" ",D22,FIND(" ",D22,FIND(" ",D22,FIND(" ",D22,FIND(" ",D22,FIND(" ",D22,FIND(" ",D22,FIND(" ",D22,FIND(" ",D22,FIND(" ",D22,1)+1)+1)+1)+1)+1)+1)+1)+1)+1)+1))-2)&amp;P21&amp;MID(D22,FIND(" ",D22,FIND(" ",D22,FIND(" ",D22,FIND(" ",D22,FIND(" ",D22,FIND(" ",D22,FIND(" ",D22,FIND(" ",D22,FIND(" ",D22,FIND(" ",D22,FIND(" ",D22,FIND(" ",D22,FIND(" ",D22,1)+1)+1)+1)+1)+1)+1)+1)+1)+1)+1)+1))-1,1),'[1]フレーズ表抜粋'!$B$3:$E$2500,1,FALSE),"○","×")</f>
        <v>#N/A</v>
      </c>
      <c r="Q22" s="112" t="str">
        <f>IF(MID(D22,FIND(" ",D22,FIND(" ",D22,FIND(" ",D22,FIND(" ",D22,FIND(" ",D22,FIND(" ",D22,FIND(" ",D22,FIND(" ",D22,FIND(" ",D22,FIND(" ",D22,FIND(" ",D22,FIND(" ",D22,FIND(" ",D22,1)+1)+1)+1)+1)+1)+1)+1)+1)+1)+1)+1))+1,FIND(" ",D22,FIND(" ",D22,FIND(" ",D22,FIND(" ",D22,FIND(" ",D22,FIND(" ",D22,FIND(" ",D22,FIND(" ",D22,FIND(" ",D22,FIND(" ",D22,FIND(" ",D22,FIND(" ",D22,FIND(" ",D22,FIND(" ",D22,1)+1)+1)+1)+1)+1)+1)+1)+1)+1)+1)+1)+1))-FIND(" ",D22,FIND(" ",D22,FIND(" ",D22,FIND(" ",D22,FIND(" ",D22,FIND(" ",D22,FIND(" ",D22,FIND(" ",D22,FIND(" ",D22,FIND(" ",D22,FIND(" ",D22,FIND(" ",D22,FIND(" ",D22,1)+1)+1)+1)+1)+1)+1)+1)+1)+1)+1)+1))-2)&amp;Q21&amp;MID(D22,FIND(" ",D22,FIND(" ",D22,FIND(" ",D22,FIND(" ",D22,FIND(" ",D22,FIND(" ",D22,FIND(" ",D22,FIND(" ",D22,FIND(" ",D22,FIND(" ",D22,FIND(" ",D22,FIND(" ",D22,FIND(" ",D22,FIND(" ",D22,1)+1)+1)+1)+1)+1)+1)+1)+1)+1)+1)+1)+1))-1,1)=VLOOKUP(MID(D22,FIND(" ",D22,FIND(" ",D22,FIND(" ",D22,FIND(" ",D22,FIND(" ",D22,FIND(" ",D22,FIND(" ",D22,FIND(" ",D22,FIND(" ",D22,FIND(" ",D22,FIND(" ",D22,FIND(" ",D22,FIND(" ",D22,1)+1)+1)+1)+1)+1)+1)+1)+1)+1)+1)+1))+1,FIND(" ",D22,FIND(" ",D22,FIND(" ",D22,FIND(" ",D22,FIND(" ",D22,FIND(" ",D22,FIND(" ",D22,FIND(" ",D22,FIND(" ",D22,FIND(" ",D22,FIND(" ",D22,FIND(" ",D22,FIND(" ",D22,FIND(" ",D22,1)+1)+1)+1)+1)+1)+1)+1)+1)+1)+1)+1)+1))-FIND(" ",D22,FIND(" ",D22,FIND(" ",D22,FIND(" ",D22,FIND(" ",D22,FIND(" ",D22,FIND(" ",D22,FIND(" ",D22,FIND(" ",D22,FIND(" ",D22,FIND(" ",D22,FIND(" ",D22,FIND(" ",D22,1)+1)+1)+1)+1)+1)+1)+1)+1)+1)+1)+1))-2)&amp;Q21&amp;MID(D22,FIND(" ",D22,FIND(" ",D22,FIND(" ",D22,FIND(" ",D22,FIND(" ",D22,FIND(" ",D22,FIND(" ",D22,FIND(" ",D22,FIND(" ",D22,FIND(" ",D22,FIND(" ",D22,FIND(" ",D22,FIND(" ",D22,FIND(" ",D22,1)+1)+1)+1)+1)+1)+1)+1)+1)+1)+1)+1)+1))-1,1),'[1]フレーズ表抜粋'!$B$3:$E$2500,1,FALSE),"○","×")</f>
        <v>○</v>
      </c>
      <c r="R22" s="112" t="str">
        <f>IF(MID(D22,FIND(" ",D22,FIND(" ",D22,FIND(" ",D22,FIND(" ",D22,FIND(" ",D22,FIND(" ",D22,FIND(" ",D22,FIND(" ",D22,FIND(" ",D22,FIND(" ",D22,FIND(" ",D22,FIND(" ",D22,FIND(" ",D22,FIND(" ",D22,1)+1)+1)+1)+1)+1)+1)+1)+1)+1)+1)+1)+1))+1,FIND(" ",D22,FIND(" ",D22,FIND(" ",D22,FIND(" ",D22,FIND(" ",D22,FIND(" ",D22,FIND(" ",D22,FIND(" ",D22,FIND(" ",D22,FIND(" ",D22,FIND(" ",D22,FIND(" ",D22,FIND(" ",D22,FIND(" ",D22,FIND(" ",D22,1)+1)+1)+1)+1)+1)+1)+1)+1)+1)+1)+1)+1)+1))-FIND(" ",D22,FIND(" ",D22,FIND(" ",D22,FIND(" ",D22,FIND(" ",D22,FIND(" ",D22,FIND(" ",D22,FIND(" ",D22,FIND(" ",D22,FIND(" ",D22,FIND(" ",D22,FIND(" ",D22,FIND(" ",D22,FIND(" ",D22,1)+1)+1)+1)+1)+1)+1)+1)+1)+1)+1)+1)+1))-2)&amp;R21&amp;MID(D22,FIND(" ",D22,FIND(" ",D22,FIND(" ",D22,FIND(" ",D22,FIND(" ",D22,FIND(" ",D22,FIND(" ",D22,FIND(" ",D22,FIND(" ",D22,FIND(" ",D22,FIND(" ",D22,FIND(" ",D22,FIND(" ",D22,FIND(" ",D22,FIND(" ",D22,1)+1)+1)+1)+1)+1)+1)+1)+1)+1)+1)+1)+1)+1))-1,1)=VLOOKUP(MID(D22,FIND(" ",D22,FIND(" ",D22,FIND(" ",D22,FIND(" ",D22,FIND(" ",D22,FIND(" ",D22,FIND(" ",D22,FIND(" ",D22,FIND(" ",D22,FIND(" ",D22,FIND(" ",D22,FIND(" ",D22,FIND(" ",D22,FIND(" ",D22,1)+1)+1)+1)+1)+1)+1)+1)+1)+1)+1)+1)+1))+1,FIND(" ",D22,FIND(" ",D22,FIND(" ",D22,FIND(" ",D22,FIND(" ",D22,FIND(" ",D22,FIND(" ",D22,FIND(" ",D22,FIND(" ",D22,FIND(" ",D22,FIND(" ",D22,FIND(" ",D22,FIND(" ",D22,FIND(" ",D22,FIND(" ",D22,1)+1)+1)+1)+1)+1)+1)+1)+1)+1)+1)+1)+1)+1))-FIND(" ",D22,FIND(" ",D22,FIND(" ",D22,FIND(" ",D22,FIND(" ",D22,FIND(" ",D22,FIND(" ",D22,FIND(" ",D22,FIND(" ",D22,FIND(" ",D22,FIND(" ",D22,FIND(" ",D22,FIND(" ",D22,FIND(" ",D22,1)+1)+1)+1)+1)+1)+1)+1)+1)+1)+1)+1)+1))-2)&amp;R21&amp;MID(D22,FIND(" ",D22,FIND(" ",D22,FIND(" ",D22,FIND(" ",D22,FIND(" ",D22,FIND(" ",D22,FIND(" ",D22,FIND(" ",D22,FIND(" ",D22,FIND(" ",D22,FIND(" ",D22,FIND(" ",D22,FIND(" ",D22,FIND(" ",D22,FIND(" ",D22,1)+1)+1)+1)+1)+1)+1)+1)+1)+1)+1)+1)+1)+1))-1,1),'[1]フレーズ表抜粋'!$B$3:$E$2500,1,FALSE),"○","×")</f>
        <v>○</v>
      </c>
      <c r="S22" s="112" t="str">
        <f>IF(MID(D22,FIND(" ",D22,FIND(" ",D22,FIND(" ",D22,FIND(" ",D22,FIND(" ",D22,FIND(" ",D22,FIND(" ",D22,FIND(" ",D22,FIND(" ",D22,FIND(" ",D22,FIND(" ",D22,FIND(" ",D22,FIND(" ",D22,FIND(" ",D22,FIND(" ",D22,1)+1)+1)+1)+1)+1)+1)+1)+1)+1)+1)+1)+1)+1))+1,FIND(" ",D22,FIND(" ",D22,FIND(" ",D22,FIND(" ",D22,FIND(" ",D22,FIND(" ",D22,FIND(" ",D22,FIND(" ",D22,FIND(" ",D22,FIND(" ",D22,FIND(" ",D22,FIND(" ",D22,FIND(" ",D22,FIND(" ",D22,FIND(" ",D22,FIND(" ",D22,1)+1)+1)+1)+1)+1)+1)+1)+1)+1)+1)+1)+1)+1)+1))-FIND(" ",D22,FIND(" ",D22,FIND(" ",D22,FIND(" ",D22,FIND(" ",D22,FIND(" ",D22,FIND(" ",D22,FIND(" ",D22,FIND(" ",D22,FIND(" ",D22,FIND(" ",D22,FIND(" ",D22,FIND(" ",D22,FIND(" ",D22,FIND(" ",D22,1)+1)+1)+1)+1)+1)+1)+1)+1)+1)+1)+1)+1)+1))-2)&amp;S21&amp;MID(D22,FIND(" ",D22,FIND(" ",D22,FIND(" ",D22,FIND(" ",D22,FIND(" ",D22,FIND(" ",D22,FIND(" ",D22,FIND(" ",D22,FIND(" ",D22,FIND(" ",D22,FIND(" ",D22,FIND(" ",D22,FIND(" ",D22,FIND(" ",D22,FIND(" ",D22,FIND(" ",D22,1)+1)+1)+1)+1)+1)+1)+1)+1)+1)+1)+1)+1)+1)+1))-1,1)=VLOOKUP(MID(D22,FIND(" ",D22,FIND(" ",D22,FIND(" ",D22,FIND(" ",D22,FIND(" ",D22,FIND(" ",D22,FIND(" ",D22,FIND(" ",D22,FIND(" ",D22,FIND(" ",D22,FIND(" ",D22,FIND(" ",D22,FIND(" ",D22,FIND(" ",D22,FIND(" ",D22,1)+1)+1)+1)+1)+1)+1)+1)+1)+1)+1)+1)+1)+1))+1,FIND(" ",D22,FIND(" ",D22,FIND(" ",D22,FIND(" ",D22,FIND(" ",D22,FIND(" ",D22,FIND(" ",D22,FIND(" ",D22,FIND(" ",D22,FIND(" ",D22,FIND(" ",D22,FIND(" ",D22,FIND(" ",D22,FIND(" ",D22,FIND(" ",D22,FIND(" ",D22,1)+1)+1)+1)+1)+1)+1)+1)+1)+1)+1)+1)+1)+1)+1))-FIND(" ",D22,FIND(" ",D22,FIND(" ",D22,FIND(" ",D22,FIND(" ",D22,FIND(" ",D22,FIND(" ",D22,FIND(" ",D22,FIND(" ",D22,FIND(" ",D22,FIND(" ",D22,FIND(" ",D22,FIND(" ",D22,FIND(" ",D22,FIND(" ",D22,1)+1)+1)+1)+1)+1)+1)+1)+1)+1)+1)+1)+1)+1))-2)&amp;S21&amp;MID(D22,FIND(" ",D22,FIND(" ",D22,FIND(" ",D22,FIND(" ",D22,FIND(" ",D22,FIND(" ",D22,FIND(" ",D22,FIND(" ",D22,FIND(" ",D22,FIND(" ",D22,FIND(" ",D22,FIND(" ",D22,FIND(" ",D22,FIND(" ",D22,FIND(" ",D22,FIND(" ",D22,1)+1)+1)+1)+1)+1)+1)+1)+1)+1)+1)+1)+1)+1)+1))-1,1),'[1]フレーズ表抜粋'!$B$3:$E$2500,1,FALSE),"○","×")</f>
        <v>○</v>
      </c>
      <c r="T22" s="112" t="str">
        <f>IF(MID(D22,FIND(" ",D22,FIND(" ",D22,FIND(" ",D22,FIND(" ",D22,FIND(" ",D22,FIND(" ",D22,FIND(" ",D22,FIND(" ",D22,FIND(" ",D22,FIND(" ",D22,FIND(" ",D22,FIND(" ",D22,FIND(" ",D22,FIND(" ",D22,FIND(" ",D22,FIND(" ",D22,1)+1)+1)+1)+1)+1)+1)+1)+1)+1)+1)+1)+1)+1)+1))+1,FIND(" ",D22,FIND(" ",D22,FIND(" ",D22,FIND(" ",D22,FIND(" ",D22,FIND(" ",D22,FIND(" ",D22,FIND(" ",D22,FIND(" ",D22,FIND(" ",D22,FIND(" ",D22,FIND(" ",D22,FIND(" ",D22,FIND(" ",D22,FIND(" ",D22,FIND(" ",D22,FIND(" ",D22,1)+1)+1)+1)+1)+1)+1)+1)+1)+1)+1)+1)+1)+1)+1)+1))-FIND(" ",D22,FIND(" ",D22,FIND(" ",D22,FIND(" ",D22,FIND(" ",D22,FIND(" ",D22,FIND(" ",D22,FIND(" ",D22,FIND(" ",D22,FIND(" ",D22,FIND(" ",D22,FIND(" ",D22,FIND(" ",D22,FIND(" ",D22,FIND(" ",D22,FIND(" ",D22,1)+1)+1)+1)+1)+1)+1)+1)+1)+1)+1)+1)+1)+1)+1))-2)&amp;T21&amp;MID(D22,FIND(" ",D22,FIND(" ",D22,FIND(" ",D22,FIND(" ",D22,FIND(" ",D22,FIND(" ",D22,FIND(" ",D22,FIND(" ",D22,FIND(" ",D22,FIND(" ",D22,FIND(" ",D22,FIND(" ",D22,FIND(" ",D22,FIND(" ",D22,FIND(" ",D22,FIND(" ",D22,FIND(" ",D22,1)+1)+1)+1)+1)+1)+1)+1)+1)+1)+1)+1)+1)+1)+1)+1))-1,1)=VLOOKUP(MID(D22,FIND(" ",D22,FIND(" ",D22,FIND(" ",D22,FIND(" ",D22,FIND(" ",D22,FIND(" ",D22,FIND(" ",D22,FIND(" ",D22,FIND(" ",D22,FIND(" ",D22,FIND(" ",D22,FIND(" ",D22,FIND(" ",D22,FIND(" ",D22,FIND(" ",D22,FIND(" ",D22,1)+1)+1)+1)+1)+1)+1)+1)+1)+1)+1)+1)+1)+1)+1))+1,FIND(" ",D22,FIND(" ",D22,FIND(" ",D22,FIND(" ",D22,FIND(" ",D22,FIND(" ",D22,FIND(" ",D22,FIND(" ",D22,FIND(" ",D22,FIND(" ",D22,FIND(" ",D22,FIND(" ",D22,FIND(" ",D22,FIND(" ",D22,FIND(" ",D22,FIND(" ",D22,FIND(" ",D22,1)+1)+1)+1)+1)+1)+1)+1)+1)+1)+1)+1)+1)+1)+1)+1))-FIND(" ",D22,FIND(" ",D22,FIND(" ",D22,FIND(" ",D22,FIND(" ",D22,FIND(" ",D22,FIND(" ",D22,FIND(" ",D22,FIND(" ",D22,FIND(" ",D22,FIND(" ",D22,FIND(" ",D22,FIND(" ",D22,FIND(" ",D22,FIND(" ",D22,FIND(" ",D22,1)+1)+1)+1)+1)+1)+1)+1)+1)+1)+1)+1)+1)+1)+1))-2)&amp;T21&amp;MID(D22,FIND(" ",D22,FIND(" ",D22,FIND(" ",D22,FIND(" ",D22,FIND(" ",D22,FIND(" ",D22,FIND(" ",D22,FIND(" ",D22,FIND(" ",D22,FIND(" ",D22,FIND(" ",D22,FIND(" ",D22,FIND(" ",D22,FIND(" ",D22,FIND(" ",D22,FIND(" ",D22,FIND(" ",D22,1)+1)+1)+1)+1)+1)+1)+1)+1)+1)+1)+1)+1)+1)+1)+1))-1,1),'[1]フレーズ表抜粋'!$B$3:$E$2500,1,FALSE),"○","×")</f>
        <v>○</v>
      </c>
      <c r="U22" s="112" t="str">
        <f>IF(MID(D22,FIND(" ",D22,FIND(" ",D22,FIND(" ",D22,FIND(" ",D22,FIND(" ",D22,FIND(" ",D22,FIND(" ",D22,FIND(" ",D22,FIND(" ",D22,FIND(" ",D22,FIND(" ",D22,FIND(" ",D22,FIND(" ",D22,FIND(" ",D22,FIND(" ",D22,FIND(" ",D22,FIND(" ",D22,1)+1)+1)+1)+1)+1)+1)+1)+1)+1)+1)+1)+1)+1)+1)+1))+1,FIND("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",D22,1)+1)+1)+1)+1)+1)+1)+1)+1)+1)+1)+1)+1)+1)+1)+1)+1))-FIND(" ",D22,FIND(" ",D22,FIND(" ",D22,FIND(" ",D22,FIND(" ",D22,FIND(" ",D22,FIND(" ",D22,FIND(" ",D22,FIND(" ",D22,FIND(" ",D22,FIND(" ",D22,FIND(" ",D22,FIND(" ",D22,FIND(" ",D22,FIND(" ",D22,FIND(" ",D22,FIND(" ",D22,1)+1)+1)+1)+1)+1)+1)+1)+1)+1)+1)+1)+1)+1)+1)+1))-2)&amp;U21&amp;MID(D22,FIND("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",D22,1)+1)+1)+1)+1)+1)+1)+1)+1)+1)+1)+1)+1)+1)+1)+1)+1))-FIND(" ",D22,FIND(" ",D22,FIND(" ",D22,FIND(" ",D22,FIND(" ",D22,FIND(" ",D22,FIND(" ",D22,FIND(" ",D22,FIND(" ",D22,FIND(" ",D22,FIND(" ",D22,FIND(" ",D22,FIND(" ",D22,FIND(" ",D22,FIND(" ",D22,FIND(" ",D22,FIND(" ",D22,1)+1)+1)+1)+1)+1)+1)+1)+1)+1)+1)+1)+1)+1)+1)+1))-2)&amp;U21&amp;MID(D22,FIND("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",D22,1)+1)+1)+1)+1)+1)+1)+1)+1)+1)+1)+1)+1)+1)+1)+1)+1))-1,1),'[1]フレーズ表抜粋'!$B$3:$E$2500,1,FALSE),"○","×")</f>
        <v>○</v>
      </c>
      <c r="V22" s="112" t="str">
        <f>IF(MID(D22,FIND("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",D22,1)+1)+1)+1)+1)+1)+1)+1)+1)+1)+1)+1)+1)+1)+1)+1)+1))-2)&amp;V21&amp;MID(D22,FIND("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",D22,1)+1)+1)+1)+1)+1)+1)+1)+1)+1)+1)+1)+1)+1)+1)+1)+1))-2)&amp;V21&amp;MID(D22,FIND("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",D22,1)+1)+1)+1)+1)+1)+1)+1)+1)+1)+1)+1)+1)+1)+1)+1)+1)+1))-1,1),'[1]フレーズ表抜粋'!$B$3:$E$2500,1,FALSE),"○","×")</f>
        <v>○</v>
      </c>
      <c r="W22" s="112" t="str">
        <f>IF(MID(D22,FIND("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",D22,1)+1)+1)+1)+1)+1)+1)+1)+1)+1)+1)+1)+1)+1)+1)+1)+1)+1))-2)&amp;W21&amp;MID(D22,FIND("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",D22,1)+1)+1)+1)+1)+1)+1)+1)+1)+1)+1)+1)+1)+1)+1)+1)+1)+1))-2)&amp;W21&amp;MID(D22,FIND("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",D22,1)+1)+1)+1)+1)+1)+1)+1)+1)+1)+1)+1)+1)+1)+1)+1)+1)+1)+1))-1,1),'[1]フレーズ表抜粋'!$B$3:$E$2500,1,FALSE),"○","×")</f>
        <v>○</v>
      </c>
      <c r="X22" s="112" t="str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",D22,1)+1)+1)+1)+1)+1)+1)+1)+1)+1)+1)+1)+1)+1)+1)+1)+1)+1)+1))-2)&amp;X21&amp;MID(D22,FIND("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",D22,1)+1)+1)+1)+1)+1)+1)+1)+1)+1)+1)+1)+1)+1)+1)+1)+1)+1)+1))-2)&amp;X21&amp;MID(D22,FIND("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",D22,1)+1)+1)+1)+1)+1)+1)+1)+1)+1)+1)+1)+1)+1)+1)+1)+1)+1)+1)+1))-1,1),'[1]フレーズ表抜粋'!$B$3:$E$2500,1,FALSE),"○","×")</f>
        <v>○</v>
      </c>
      <c r="Y22" s="112" t="str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",D22,1)+1)+1)+1)+1)+1)+1)+1)+1)+1)+1)+1)+1)+1)+1)+1)+1)+1)+1)+1))-2)&amp;Y21&amp;MID(D22,FIND("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",D22,1)+1)+1)+1)+1)+1)+1)+1)+1)+1)+1)+1)+1)+1)+1)+1)+1)+1)+1)+1))-2)&amp;Y21&amp;MID(D22,FIND("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",D22,1)+1)+1)+1)+1)+1)+1)+1)+1)+1)+1)+1)+1)+1)+1)+1)+1)+1)+1)+1)+1))-1,1),'[1]フレーズ表抜粋'!$B$3:$E$2500,1,FALSE),"○","×")</f>
        <v>○</v>
      </c>
      <c r="Z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",D22,1)+1)+1)+1)+1)+1)+1)+1)+1)+1)+1)+1)+1)+1)+1)+1)+1)+1)+1)+1)+1))-2)&amp;Z21&amp;MID(D22,FIND("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",D22,1)+1)+1)+1)+1)+1)+1)+1)+1)+1)+1)+1)+1)+1)+1)+1)+1)+1)+1)+1)+1))-2)&amp;Z21&amp;MID(D22,FIND("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",D22,1)+1)+1)+1)+1)+1)+1)+1)+1)+1)+1)+1)+1)+1)+1)+1)+1)+1)+1)+1)+1)+1))-1,1),'[1]フレーズ表抜粋'!$B$3:$E$2500,1,FALSE),"○","×")</f>
        <v>#N/A</v>
      </c>
      <c r="AA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",D22,1)+1)+1)+1)+1)+1)+1)+1)+1)+1)+1)+1)+1)+1)+1)+1)+1)+1)+1)+1)+1)+1))-2)&amp;AA21&amp;MID(D22,FIND("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",D22,1)+1)+1)+1)+1)+1)+1)+1)+1)+1)+1)+1)+1)+1)+1)+1)+1)+1)+1)+1)+1)+1))-2)&amp;AA21&amp;MID(D22,FIND("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",D22,1)+1)+1)+1)+1)+1)+1)+1)+1)+1)+1)+1)+1)+1)+1)+1)+1)+1)+1)+1)+1)+1)+1))-1,1),'[1]フレーズ表抜粋'!$B$3:$E$2500,1,FALSE),"○","×")</f>
        <v>#VALUE!</v>
      </c>
      <c r="AB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",D22,1)+1)+1)+1)+1)+1)+1)+1)+1)+1)+1)+1)+1)+1)+1)+1)+1)+1)+1)+1)+1)+1)+1))-2)&amp;AB21&amp;MID(D22,FIND("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",D22,1)+1)+1)+1)+1)+1)+1)+1)+1)+1)+1)+1)+1)+1)+1)+1)+1)+1)+1)+1)+1)+1)+1))-2)&amp;AB21&amp;MID(D22,FIND("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",D22,1)+1)+1)+1)+1)+1)+1)+1)+1)+1)+1)+1)+1)+1)+1)+1)+1)+1)+1)+1)+1)+1)+1)+1))-1,1),'[1]フレーズ表抜粋'!$B$3:$E$2500,1,FALSE),"○","×")</f>
        <v>#VALUE!</v>
      </c>
      <c r="AC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",D22,1)+1)+1)+1)+1)+1)+1)+1)+1)+1)+1)+1)+1)+1)+1)+1)+1)+1)+1)+1)+1)+1)+1)+1))-2)&amp;AC21&amp;MID(D22,FIND("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",D22,1)+1)+1)+1)+1)+1)+1)+1)+1)+1)+1)+1)+1)+1)+1)+1)+1)+1)+1)+1)+1)+1)+1)+1))-2)&amp;AC21&amp;MID(D22,FIND("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",D22,1)+1)+1)+1)+1)+1)+1)+1)+1)+1)+1)+1)+1)+1)+1)+1)+1)+1)+1)+1)+1)+1)+1)+1)+1))-1,1),'[1]フレーズ表抜粋'!$B$3:$E$2500,1,FALSE),"○","×")</f>
        <v>#VALUE!</v>
      </c>
      <c r="AD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",D22,1)+1)+1)+1)+1)+1)+1)+1)+1)+1)+1)+1)+1)+1)+1)+1)+1)+1)+1)+1)+1)+1)+1)+1)+1))-2)&amp;AD21&amp;MID(D22,FIND("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",D22,1)+1)+1)+1)+1)+1)+1)+1)+1)+1)+1)+1)+1)+1)+1)+1)+1)+1)+1)+1)+1)+1)+1)+1)+1))-2)&amp;AD21&amp;MID(D22,FIND("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",D22,1)+1)+1)+1)+1)+1)+1)+1)+1)+1)+1)+1)+1)+1)+1)+1)+1)+1)+1)+1)+1)+1)+1)+1)+1)+1))-1,1),'[1]フレーズ表抜粋'!$B$3:$E$2500,1,FALSE),"○","×")</f>
        <v>#VALUE!</v>
      </c>
      <c r="AE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",D22,1)+1)+1)+1)+1)+1)+1)+1)+1)+1)+1)+1)+1)+1)+1)+1)+1)+1)+1)+1)+1)+1)+1)+1)+1)+1))-2)&amp;AE21&amp;MID(D22,FIND("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",D22,1)+1)+1)+1)+1)+1)+1)+1)+1)+1)+1)+1)+1)+1)+1)+1)+1)+1)+1)+1)+1)+1)+1)+1)+1)+1))-2)&amp;AE21&amp;MID(D22,FIND("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",D22,1)+1)+1)+1)+1)+1)+1)+1)+1)+1)+1)+1)+1)+1)+1)+1)+1)+1)+1)+1)+1)+1)+1)+1)+1)+1)+1))-1,1),'[1]フレーズ表抜粋'!$B$3:$E$2500,1,FALSE),"○","×")</f>
        <v>#VALUE!</v>
      </c>
      <c r="AF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",D22,1)+1)+1)+1)+1)+1)+1)+1)+1)+1)+1)+1)+1)+1)+1)+1)+1)+1)+1)+1)+1)+1)+1)+1)+1)+1)+1))-2)&amp;AF21&amp;MID(D22,FIND("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",D22,1)+1)+1)+1)+1)+1)+1)+1)+1)+1)+1)+1)+1)+1)+1)+1)+1)+1)+1)+1)+1)+1)+1)+1)+1)+1)+1))-2)&amp;AF21&amp;MID(D22,FIND("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",D22,1)+1)+1)+1)+1)+1)+1)+1)+1)+1)+1)+1)+1)+1)+1)+1)+1)+1)+1)+1)+1)+1)+1)+1)+1)+1)+1)+1))-1,1),'[1]フレーズ表抜粋'!$B$3:$E$2500,1,FALSE),"○","×")</f>
        <v>#VALUE!</v>
      </c>
      <c r="AG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",D22,1)+1)+1)+1)+1)+1)+1)+1)+1)+1)+1)+1)+1)+1)+1)+1)+1)+1)+1)+1)+1)+1)+1)+1)+1)+1)+1)+1))-2)&amp;AG21&amp;MID(D22,FIND("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",D22,1)+1)+1)+1)+1)+1)+1)+1)+1)+1)+1)+1)+1)+1)+1)+1)+1)+1)+1)+1)+1)+1)+1)+1)+1)+1)+1)+1))-2)&amp;AG21&amp;MID(D22,FIND("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",D22,1)+1)+1)+1)+1)+1)+1)+1)+1)+1)+1)+1)+1)+1)+1)+1)+1)+1)+1)+1)+1)+1)+1)+1)+1)+1)+1)+1)+1))-1,1),'[1]フレーズ表抜粋'!$B$3:$E$2500,1,FALSE),"○","×")</f>
        <v>#VALUE!</v>
      </c>
      <c r="AH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",D22,1)+1)+1)+1)+1)+1)+1)+1)+1)+1)+1)+1)+1)+1)+1)+1)+1)+1)+1)+1)+1)+1)+1)+1)+1)+1)+1)+1)+1))-2)&amp;AH21&amp;MID(D22,FIND("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",D22,1)+1)+1)+1)+1)+1)+1)+1)+1)+1)+1)+1)+1)+1)+1)+1)+1)+1)+1)+1)+1)+1)+1)+1)+1)+1)+1)+1)+1))-2)&amp;AH21&amp;MID(D22,FIND("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",D22,1)+1)+1)+1)+1)+1)+1)+1)+1)+1)+1)+1)+1)+1)+1)+1)+1)+1)+1)+1)+1)+1)+1)+1)+1)+1)+1)+1)+1)+1))-1,1),'[1]フレーズ表抜粋'!$B$3:$E$2500,1,FALSE),"○","×")</f>
        <v>#VALUE!</v>
      </c>
      <c r="AI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",D22,1)+1)+1)+1)+1)+1)+1)+1)+1)+1)+1)+1)+1)+1)+1)+1)+1)+1)+1)+1)+1)+1)+1)+1)+1)+1)+1)+1)+1)+1))-2)&amp;AI21&amp;MID(D22,FIND("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",D22,1)+1)+1)+1)+1)+1)+1)+1)+1)+1)+1)+1)+1)+1)+1)+1)+1)+1)+1)+1)+1)+1)+1)+1)+1)+1)+1)+1)+1)+1))-2)&amp;AI21&amp;MID(D22,FIND("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",D22,1)+1)+1)+1)+1)+1)+1)+1)+1)+1)+1)+1)+1)+1)+1)+1)+1)+1)+1)+1)+1)+1)+1)+1)+1)+1)+1)+1)+1)+1)+1))-1,1),'[1]フレーズ表抜粋'!$B$3:$E$2500,1,FALSE),"○","×")</f>
        <v>#VALUE!</v>
      </c>
      <c r="AJ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",D22,1)+1)+1)+1)+1)+1)+1)+1)+1)+1)+1)+1)+1)+1)+1)+1)+1)+1)+1)+1)+1)+1)+1)+1)+1)+1)+1)+1)+1)+1)+1))-2)&amp;AJ21&amp;MID(D22,FIND("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",D22,1)+1)+1)+1)+1)+1)+1)+1)+1)+1)+1)+1)+1)+1)+1)+1)+1)+1)+1)+1)+1)+1)+1)+1)+1)+1)+1)+1)+1)+1)+1))-2)&amp;AJ21&amp;MID(D22,FIND("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",D22,1)+1)+1)+1)+1)+1)+1)+1)+1)+1)+1)+1)+1)+1)+1)+1)+1)+1)+1)+1)+1)+1)+1)+1)+1)+1)+1)+1)+1)+1)+1)+1))-1,1),'[1]フレーズ表抜粋'!$B$3:$E$2500,1,FALSE),"○","×")</f>
        <v>#VALUE!</v>
      </c>
      <c r="AK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",D22,1)+1)+1)+1)+1)+1)+1)+1)+1)+1)+1)+1)+1)+1)+1)+1)+1)+1)+1)+1)+1)+1)+1)+1)+1)+1)+1)+1)+1)+1)+1)+1))-2)&amp;AK21&amp;MID(D22,FIND("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",D22,1)+1)+1)+1)+1)+1)+1)+1)+1)+1)+1)+1)+1)+1)+1)+1)+1)+1)+1)+1)+1)+1)+1)+1)+1)+1)+1)+1)+1)+1)+1)+1))-2)&amp;AK21&amp;MID(D22,FIND("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",D22,1)+1)+1)+1)+1)+1)+1)+1)+1)+1)+1)+1)+1)+1)+1)+1)+1)+1)+1)+1)+1)+1)+1)+1)+1)+1)+1)+1)+1)+1)+1)+1)+1))-1,1),'[1]フレーズ表抜粋'!$B$3:$E$2500,1,FALSE),"○","×")</f>
        <v>#VALUE!</v>
      </c>
      <c r="AL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",D22,1)+1)+1)+1)+1)+1)+1)+1)+1)+1)+1)+1)+1)+1)+1)+1)+1)+1)+1)+1)+1)+1)+1)+1)+1)+1)+1)+1)+1)+1)+1)+1)+1))-2)&amp;AL21&amp;MID(D22,FIND("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",D22,1)+1)+1)+1)+1)+1)+1)+1)+1)+1)+1)+1)+1)+1)+1)+1)+1)+1)+1)+1)+1)+1)+1)+1)+1)+1)+1)+1)+1)+1)+1)+1)+1))-2)&amp;AL21&amp;MID(D22,FIND("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",D22,1)+1)+1)+1)+1)+1)+1)+1)+1)+1)+1)+1)+1)+1)+1)+1)+1)+1)+1)+1)+1)+1)+1)+1)+1)+1)+1)+1)+1)+1)+1)+1)+1)+1))-1,1),'[1]フレーズ表抜粋'!$B$3:$E$2500,1,FALSE),"○","×")</f>
        <v>#VALUE!</v>
      </c>
      <c r="AM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",D22,1)+1)+1)+1)+1)+1)+1)+1)+1)+1)+1)+1)+1)+1)+1)+1)+1)+1)+1)+1)+1)+1)+1)+1)+1)+1)+1)+1)+1)+1)+1)+1)+1)+1))-2)&amp;AM21&amp;MID(D22,FIND("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",D22,1)+1)+1)+1)+1)+1)+1)+1)+1)+1)+1)+1)+1)+1)+1)+1)+1)+1)+1)+1)+1)+1)+1)+1)+1)+1)+1)+1)+1)+1)+1)+1)+1)+1))-2)&amp;AM21&amp;MID(D22,FIND("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",D22,1)+1)+1)+1)+1)+1)+1)+1)+1)+1)+1)+1)+1)+1)+1)+1)+1)+1)+1)+1)+1)+1)+1)+1)+1)+1)+1)+1)+1)+1)+1)+1)+1)+1)+1))-1,1),'[1]フレーズ表抜粋'!$B$3:$E$2500,1,FALSE),"○","×")</f>
        <v>#VALUE!</v>
      </c>
      <c r="AN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",D22,1)+1)+1)+1)+1)+1)+1)+1)+1)+1)+1)+1)+1)+1)+1)+1)+1)+1)+1)+1)+1)+1)+1)+1)+1)+1)+1)+1)+1)+1)+1)+1)+1)+1)+1))-2)&amp;AN21&amp;MID(D22,FIND("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",D22,1)+1)+1)+1)+1)+1)+1)+1)+1)+1)+1)+1)+1)+1)+1)+1)+1)+1)+1)+1)+1)+1)+1)+1)+1)+1)+1)+1)+1)+1)+1)+1)+1)+1)+1))-2)&amp;AN21&amp;MID(D22,FIND("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",D22,1)+1)+1)+1)+1)+1)+1)+1)+1)+1)+1)+1)+1)+1)+1)+1)+1)+1)+1)+1)+1)+1)+1)+1)+1)+1)+1)+1)+1)+1)+1)+1)+1)+1)+1)+1))-1,1),'[1]フレーズ表抜粋'!$B$3:$E$2500,1,FALSE),"○","×")</f>
        <v>#VALUE!</v>
      </c>
      <c r="AO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",D22,1)+1)+1)+1)+1)+1)+1)+1)+1)+1)+1)+1)+1)+1)+1)+1)+1)+1)+1)+1)+1)+1)+1)+1)+1)+1)+1)+1)+1)+1)+1)+1)+1)+1)+1)+1))-2)&amp;AO21&amp;MID(D22,FIND("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",D22,1)+1)+1)+1)+1)+1)+1)+1)+1)+1)+1)+1)+1)+1)+1)+1)+1)+1)+1)+1)+1)+1)+1)+1)+1)+1)+1)+1)+1)+1)+1)+1)+1)+1)+1)+1))-2)&amp;AO21&amp;MID(D22,FIND("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",D22,1)+1)+1)+1)+1)+1)+1)+1)+1)+1)+1)+1)+1)+1)+1)+1)+1)+1)+1)+1)+1)+1)+1)+1)+1)+1)+1)+1)+1)+1)+1)+1)+1)+1)+1)+1)+1))-1,1),'[1]フレーズ表抜粋'!$B$3:$E$2500,1,FALSE),"○","×")</f>
        <v>#VALUE!</v>
      </c>
      <c r="AP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",D22,1)+1)+1)+1)+1)+1)+1)+1)+1)+1)+1)+1)+1)+1)+1)+1)+1)+1)+1)+1)+1)+1)+1)+1)+1)+1)+1)+1)+1)+1)+1)+1)+1)+1)+1)+1)+1))-2)&amp;AP21&amp;MID(D22,FIND("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",D22,1)+1)+1)+1)+1)+1)+1)+1)+1)+1)+1)+1)+1)+1)+1)+1)+1)+1)+1)+1)+1)+1)+1)+1)+1)+1)+1)+1)+1)+1)+1)+1)+1)+1)+1)+1)+1))-2)&amp;AP21&amp;MID(D22,FIND("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",D22,1)+1)+1)+1)+1)+1)+1)+1)+1)+1)+1)+1)+1)+1)+1)+1)+1)+1)+1)+1)+1)+1)+1)+1)+1)+1)+1)+1)+1)+1)+1)+1)+1)+1)+1)+1)+1)+1))-1,1),'[1]フレーズ表抜粋'!$B$3:$E$2500,1,FALSE),"○","×")</f>
        <v>#VALUE!</v>
      </c>
      <c r="AQ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",D22,1)+1)+1)+1)+1)+1)+1)+1)+1)+1)+1)+1)+1)+1)+1)+1)+1)+1)+1)+1)+1)+1)+1)+1)+1)+1)+1)+1)+1)+1)+1)+1)+1)+1)+1)+1)+1)+1))-2)&amp;AQ21&amp;MID(D22,FIND("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",D22,1)+1)+1)+1)+1)+1)+1)+1)+1)+1)+1)+1)+1)+1)+1)+1)+1)+1)+1)+1)+1)+1)+1)+1)+1)+1)+1)+1)+1)+1)+1)+1)+1)+1)+1)+1)+1)+1))-2)&amp;AQ21&amp;MID(D22,FIND("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",D22,1)+1)+1)+1)+1)+1)+1)+1)+1)+1)+1)+1)+1)+1)+1)+1)+1)+1)+1)+1)+1)+1)+1)+1)+1)+1)+1)+1)+1)+1)+1)+1)+1)+1)+1)+1)+1)+1)+1))-1,1),'[1]フレーズ表抜粋'!$B$3:$E$2500,1,FALSE),"○","×")</f>
        <v>#VALUE!</v>
      </c>
      <c r="AR22" s="112" t="e">
        <f>IF(MID(D22,FIND("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",D22,1)+1)+1)+1)+1)+1)+1)+1)+1)+1)+1)+1)+1)+1)+1)+1)+1)+1)+1)+1)+1)+1)+1)+1)+1)+1)+1)+1)+1)+1)+1)+1)+1)+1)+1)+1)+1)+1)+1))-2)&amp;AR21&amp;MID(D22,FIND("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",D22,1)+1)+1)+1)+1)+1)+1)+1)+1)+1)+1)+1)+1)+1)+1)+1)+1)+1)+1)+1)+1)+1)+1)+1)+1)+1)+1)+1)+1)+1)+1)+1)+1)+1)+1)+1)+1)+1)+1)+1))-1,1)=VLOOKUP(MID(D22,FIND("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",D22,1)+1)+1)+1)+1)+1)+1)+1)+1)+1)+1)+1)+1)+1)+1)+1)+1)+1)+1)+1)+1)+1)+1)+1)+1)+1)+1)+1)+1)+1)+1)+1)+1)+1)+1)+1)+1)+1)+1))+1,FIND("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",D22,1)+1)+1)+1)+1)+1)+1)+1)+1)+1)+1)+1)+1)+1)+1)+1)+1)+1)+1)+1)+1)+1)+1)+1)+1)+1)+1)+1)+1)+1)+1)+1)+1)+1)+1)+1)+1)+1)+1)+1))-FIND("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",D22,1)+1)+1)+1)+1)+1)+1)+1)+1)+1)+1)+1)+1)+1)+1)+1)+1)+1)+1)+1)+1)+1)+1)+1)+1)+1)+1)+1)+1)+1)+1)+1)+1)+1)+1)+1)+1)+1)+1))-2)&amp;AR21&amp;MID(D22,FIND("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",D22,FIND(" ",D22,1)+1)+1)+1)+1)+1)+1)+1)+1)+1)+1)+1)+1)+1)+1)+1)+1)+1)+1)+1)+1)+1)+1)+1)+1)+1)+1)+1)+1)+1)+1)+1)+1)+1)+1)+1)+1)+1)+1)+1))-1,1),'[1]フレーズ表抜粋'!$B$3:$E$2500,1,FALSE),"○","×")</f>
        <v>#VALUE!</v>
      </c>
    </row>
    <row r="23" spans="3:37" s="95" customFormat="1" ht="15">
      <c r="C23" s="106"/>
      <c r="D23" s="106"/>
      <c r="E23" s="99"/>
      <c r="F23" s="98"/>
      <c r="G23" s="98"/>
      <c r="J23" s="98"/>
      <c r="K23" s="98"/>
      <c r="L23" s="98"/>
      <c r="M23" s="98"/>
      <c r="P23" s="98"/>
      <c r="V23" s="100"/>
      <c r="X23" s="98"/>
      <c r="Y23" s="98"/>
      <c r="Z23" s="98"/>
      <c r="AA23" s="98"/>
      <c r="AB23" s="98"/>
      <c r="AC23" s="98"/>
      <c r="AF23" s="98"/>
      <c r="AK23" s="100"/>
    </row>
    <row r="24" spans="2:67" ht="15">
      <c r="B24" s="116" t="s">
        <v>10685</v>
      </c>
      <c r="C24" s="112" t="s">
        <v>10676</v>
      </c>
      <c r="D24" s="112" t="s">
        <v>10682</v>
      </c>
      <c r="E24" s="112">
        <v>1</v>
      </c>
      <c r="F24" s="112">
        <v>2</v>
      </c>
      <c r="G24" s="112">
        <v>3</v>
      </c>
      <c r="H24" s="112">
        <v>4</v>
      </c>
      <c r="I24" s="112">
        <v>5</v>
      </c>
      <c r="J24" s="112">
        <v>6</v>
      </c>
      <c r="K24" s="112">
        <v>7</v>
      </c>
      <c r="L24" s="112">
        <v>8</v>
      </c>
      <c r="M24" s="112">
        <v>9</v>
      </c>
      <c r="N24" s="112">
        <v>10</v>
      </c>
      <c r="O24" s="112">
        <v>11</v>
      </c>
      <c r="P24" s="112">
        <v>12</v>
      </c>
      <c r="Q24" s="112">
        <v>13</v>
      </c>
      <c r="R24" s="112">
        <v>14</v>
      </c>
      <c r="S24" s="112">
        <v>15</v>
      </c>
      <c r="T24" s="112">
        <v>16</v>
      </c>
      <c r="U24" s="112">
        <v>17</v>
      </c>
      <c r="V24" s="112">
        <v>18</v>
      </c>
      <c r="W24" s="112">
        <v>19</v>
      </c>
      <c r="X24" s="112">
        <v>20</v>
      </c>
      <c r="Y24" s="112">
        <v>21</v>
      </c>
      <c r="Z24" s="112">
        <v>22</v>
      </c>
      <c r="AA24" s="112">
        <v>23</v>
      </c>
      <c r="AB24" s="112">
        <v>24</v>
      </c>
      <c r="AC24" s="112">
        <v>25</v>
      </c>
      <c r="AD24" s="112">
        <v>26</v>
      </c>
      <c r="AE24" s="112">
        <v>27</v>
      </c>
      <c r="AF24" s="112">
        <v>28</v>
      </c>
      <c r="AG24" s="112">
        <v>29</v>
      </c>
      <c r="AH24" s="112">
        <v>30</v>
      </c>
      <c r="AI24" s="112">
        <v>31</v>
      </c>
      <c r="AJ24" s="112">
        <v>32</v>
      </c>
      <c r="AK24" s="112">
        <v>33</v>
      </c>
      <c r="AL24" s="112">
        <v>34</v>
      </c>
      <c r="AM24" s="112">
        <v>35</v>
      </c>
      <c r="AN24" s="112">
        <v>36</v>
      </c>
      <c r="AO24" s="112">
        <v>37</v>
      </c>
      <c r="AP24" s="112">
        <v>38</v>
      </c>
      <c r="AQ24" s="112">
        <v>39</v>
      </c>
      <c r="AR24" s="112">
        <v>40</v>
      </c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</row>
    <row r="25" spans="2:44" s="96" customFormat="1" ht="16.5">
      <c r="B25" s="112" t="s">
        <v>10677</v>
      </c>
      <c r="C25" s="113"/>
      <c r="D25" s="114"/>
      <c r="E25" s="112" t="str">
        <f>MID($D25,1,1)</f>
        <v/>
      </c>
      <c r="F25" s="112" t="str">
        <f>MID($D25,2,1)</f>
        <v/>
      </c>
      <c r="G25" s="112" t="str">
        <f>MID($D25,3,1)</f>
        <v/>
      </c>
      <c r="H25" s="112" t="str">
        <f>MID($D25,4,1)</f>
        <v/>
      </c>
      <c r="I25" s="112" t="str">
        <f>MID($D25,5,1)</f>
        <v/>
      </c>
      <c r="J25" s="112" t="str">
        <f>MID($D25,6,1)</f>
        <v/>
      </c>
      <c r="K25" s="112" t="str">
        <f>MID($D25,7,1)</f>
        <v/>
      </c>
      <c r="L25" s="112" t="str">
        <f>MID($D25,8,1)</f>
        <v/>
      </c>
      <c r="M25" s="112" t="str">
        <f>MID($D25,9,1)</f>
        <v/>
      </c>
      <c r="N25" s="112" t="str">
        <f>MID($D25,10,1)</f>
        <v/>
      </c>
      <c r="O25" s="112" t="str">
        <f>MID($D25,11,1)</f>
        <v/>
      </c>
      <c r="P25" s="112" t="str">
        <f>MID($D25,12,1)</f>
        <v/>
      </c>
      <c r="Q25" s="112" t="str">
        <f>MID($D25,13,1)</f>
        <v/>
      </c>
      <c r="R25" s="112" t="str">
        <f>MID($D25,14,1)</f>
        <v/>
      </c>
      <c r="S25" s="112" t="str">
        <f>MID($D25,15,1)</f>
        <v/>
      </c>
      <c r="T25" s="112" t="str">
        <f>MID($D25,16,1)</f>
        <v/>
      </c>
      <c r="U25" s="112" t="str">
        <f>MID($D25,17,1)</f>
        <v/>
      </c>
      <c r="V25" s="112" t="str">
        <f>MID($D25,18,1)</f>
        <v/>
      </c>
      <c r="W25" s="112" t="str">
        <f>MID($D25,19,1)</f>
        <v/>
      </c>
      <c r="X25" s="112" t="str">
        <f>MID($D25,20,1)</f>
        <v/>
      </c>
      <c r="Y25" s="112" t="str">
        <f>MID($D25,21,1)</f>
        <v/>
      </c>
      <c r="Z25" s="112" t="str">
        <f>MID($D25,22,1)</f>
        <v/>
      </c>
      <c r="AA25" s="112" t="str">
        <f>MID($D25,23,1)</f>
        <v/>
      </c>
      <c r="AB25" s="112" t="str">
        <f>MID($D25,24,1)</f>
        <v/>
      </c>
      <c r="AC25" s="112" t="str">
        <f>MID($D25,25,1)</f>
        <v/>
      </c>
      <c r="AD25" s="112" t="str">
        <f>MID($D25,26,1)</f>
        <v/>
      </c>
      <c r="AE25" s="112" t="str">
        <f>MID($D25,27,1)</f>
        <v/>
      </c>
      <c r="AF25" s="112" t="str">
        <f>MID($D25,28,1)</f>
        <v/>
      </c>
      <c r="AG25" s="112" t="str">
        <f>MID($D25,29,1)</f>
        <v/>
      </c>
      <c r="AH25" s="112" t="str">
        <f>MID($D25,30,1)</f>
        <v/>
      </c>
      <c r="AI25" s="112" t="str">
        <f>MID($D25,31,1)</f>
        <v/>
      </c>
      <c r="AJ25" s="112" t="str">
        <f>MID($D25,32,1)</f>
        <v/>
      </c>
      <c r="AK25" s="112" t="str">
        <f>MID($D25,33,1)</f>
        <v/>
      </c>
      <c r="AL25" s="112" t="str">
        <f>MID($D25,34,1)</f>
        <v/>
      </c>
      <c r="AM25" s="112" t="str">
        <f>MID($D25,35,1)</f>
        <v/>
      </c>
      <c r="AN25" s="112" t="str">
        <f>MID($D25,36,1)</f>
        <v/>
      </c>
      <c r="AO25" s="112" t="str">
        <f>MID($D25,37,1)</f>
        <v/>
      </c>
      <c r="AP25" s="112" t="str">
        <f>MID($D25,38,1)</f>
        <v/>
      </c>
      <c r="AQ25" s="112" t="str">
        <f>MID($D25,39,1)</f>
        <v/>
      </c>
      <c r="AR25" s="112" t="str">
        <f>MID($D25,40,1)</f>
        <v/>
      </c>
    </row>
    <row r="26" spans="2:44" s="96" customFormat="1" ht="15">
      <c r="B26" s="112" t="s">
        <v>10678</v>
      </c>
      <c r="C26" s="115"/>
      <c r="D26" s="113"/>
      <c r="E26" s="112" t="e">
        <f>IF(MID(D26,1,FIND(" ",D26,1)-2)&amp;E25&amp;MID(D26,FIND(" ",D26,1)-1,1)=VLOOKUP(MID(D26,1,FIND(" ",D26,1)-2)&amp;E25&amp;MID(D26,FIND(" ",D26,1)-1,1),'[1]フレーズ表抜粋'!$B$3:$E$2500,1,FALSE),"○","×")</f>
        <v>#VALUE!</v>
      </c>
      <c r="F26" s="112" t="e">
        <f>IF(MID(D26,FIND(" ",D26,1)+1,FIND(" ",D26,FIND(" ",D26,1)+1)-FIND(" ",D26,1)-2)&amp;F25&amp;MID(D26,FIND(" ",D26,FIND(" ",D26,1)+1)-1,1)=VLOOKUP(MID(D26,FIND(" ",D26,1)+1,FIND(" ",D26,FIND(" ",D26,1)+1)-FIND(" ",D26,1)-2)&amp;F25&amp;MID(D26,FIND(" ",D26,FIND(" ",D26,1)+1)-1,1),'[1]フレーズ表抜粋'!$B$3:$E$2500,1,FALSE),"○","×")</f>
        <v>#VALUE!</v>
      </c>
      <c r="G26" s="112" t="e">
        <f>IF(MID(D26,FIND(" ",D26,FIND(" ",D26,1)+1)+1,FIND(" ",D26,FIND(" ",D26,FIND(" ",D26,1)+1)+1)-FIND(" ",D26,FIND(" ",D26,1)+1)-2)&amp;G25&amp;MID(D26,FIND(" ",D26,FIND(" ",D26,FIND(" ",D26,1)+1)+1)-1,1)=VLOOKUP(MID(D26,FIND(" ",D26,FIND(" ",D26,1)+1)+1,FIND(" ",D26,FIND(" ",D26,FIND(" ",D26,1)+1)+1)-FIND(" ",D26,FIND(" ",D26,1)+1)-2)&amp;G25&amp;MID(D26,FIND(" ",D26,FIND(" ",D26,FIND(" ",D26,1)+1)+1)-1,1),'[1]フレーズ表抜粋'!$B$3:$E$2500,1,FALSE),"○","×")</f>
        <v>#VALUE!</v>
      </c>
      <c r="H26" s="112" t="e">
        <f>IF(MID(D26,FIND(" ",D26,FIND(" ",D26,FIND(" ",D26,1)+1)+1)+1,FIND(" ",D26,FIND(" ",D26,FIND(" ",D26,FIND(" ",D26,1)+1)+1)+1)-FIND(" ",D26,FIND(" ",D26,FIND(" ",D26,1)+1)+1)-2)&amp;H25&amp;MID(D26,FIND(" ",D26,FIND(" ",D26,FIND(" ",D26,FIND(" ",D26,1)+1)+1)+1)-1,1)=VLOOKUP(MID(D26,FIND(" ",D26,FIND(" ",D26,FIND(" ",D26,1)+1)+1)+1,FIND(" ",D26,FIND(" ",D26,FIND(" ",D26,FIND(" ",D26,1)+1)+1)+1)-FIND(" ",D26,FIND(" ",D26,FIND(" ",D26,1)+1)+1)-2)&amp;H25&amp;MID(D26,FIND(" ",D26,FIND(" ",D26,FIND(" ",D26,FIND(" ",D26,1)+1)+1)+1)-1,1),'[1]フレーズ表抜粋'!$B$3:$E$2500,1,FALSE),"○","×")</f>
        <v>#VALUE!</v>
      </c>
      <c r="I26" s="112" t="e">
        <f>IF(MID(D26,FIND(" ",D26,FIND(" ",D26,FIND(" ",D26,FIND(" ",D26,1)+1)+1)+1)+1,FIND(" ",D26,FIND(" ",D26,FIND(" ",D26,FIND(" ",D26,FIND(" ",D26,FIND(" ",D26,1)+1)+1)+1)+1))-FIND(" ",D26,FIND(" ",D26,FIND(" ",D26,FIND(" ",D26,1)+1)+1)+1)-2)&amp;I25&amp;MID(D26,FIND(" ",D26,FIND(" ",D26,FIND(" ",D26,FIND(" ",D26,FIND(" ",D26,FIND(" ",D26,1)+1)+1)+1)+1))-1,1)=VLOOKUP(MID(D26,FIND(" ",D26,FIND(" ",D26,FIND(" ",D26,FIND(" ",D26,1)+1)+1)+1)+1,FIND(" ",D26,FIND(" ",D26,FIND(" ",D26,FIND(" ",D26,FIND(" ",D26,FIND(" ",D26,1)+1)+1)+1)+1))-FIND(" ",D26,FIND(" ",D26,FIND(" ",D26,FIND(" ",D26,1)+1)+1)+1)-2)&amp;I25&amp;MID(D26,FIND(" ",D26,FIND(" ",D26,FIND(" ",D26,FIND(" ",D26,FIND(" ",D26,FIND(" ",D26,1)+1)+1)+1)+1))-1,1),'[1]フレーズ表抜粋'!$B$3:$E$2500,1,FALSE),"○","×")</f>
        <v>#VALUE!</v>
      </c>
      <c r="J26" s="112" t="e">
        <f>IF(MID(D26,FIND(" ",D26,FIND(" ",D26,FIND(" ",D26,FIND(" ",D26,FIND(" ",D26,FIND(" ",D26,1)+1)+1)+1)+1))+1,FIND(" ",D26,FIND(" ",D26,FIND(" ",D26,FIND(" ",D26,FIND(" ",D26,FIND(" ",D26,FIND(" ",D26,1)+1)+1)+1)+1)+1))-FIND(" ",D26,FIND(" ",D26,FIND(" ",D26,FIND(" ",D26,FIND(" ",D26,FIND(" ",D26,1)+1)+1)+1)+1))-2)&amp;J25&amp;MID(D26,FIND(" ",D26,FIND(" ",D26,FIND(" ",D26,FIND(" ",D26,FIND(" ",D26,FIND(" ",D26,FIND(" ",D26,1)+1)+1)+1)+1)+1))-1,1)=VLOOKUP(MID(D26,FIND(" ",D26,FIND(" ",D26,FIND(" ",D26,FIND(" ",D26,FIND(" ",D26,FIND(" ",D26,1)+1)+1)+1)+1))+1,FIND(" ",D26,FIND(" ",D26,FIND(" ",D26,FIND(" ",D26,FIND(" ",D26,FIND(" ",D26,FIND(" ",D26,1)+1)+1)+1)+1)+1))-FIND(" ",D26,FIND(" ",D26,FIND(" ",D26,FIND(" ",D26,FIND(" ",D26,FIND(" ",D26,1)+1)+1)+1)+1))-2)&amp;J25&amp;MID(D26,FIND(" ",D26,FIND(" ",D26,FIND(" ",D26,FIND(" ",D26,FIND(" ",D26,FIND(" ",D26,FIND(" ",D26,1)+1)+1)+1)+1)+1))-1,1),'[1]フレーズ表抜粋'!$B$3:$E$2500,1,FALSE),"○","×")</f>
        <v>#VALUE!</v>
      </c>
      <c r="K26" s="112" t="e">
        <f>IF(MID(D26,FIND(" ",D26,FIND(" ",D26,FIND(" ",D26,FIND(" ",D26,FIND(" ",D26,FIND(" ",D26,FIND(" ",D26,1)+1)+1)+1)+1)+1))+1,FIND(" ",D26,FIND(" ",D26,FIND(" ",D26,FIND(" ",D26,FIND(" ",D26,FIND(" ",D26,FIND(" ",D26,FIND(" ",D26,1)+1)+1)+1)+1)+1)+1))-FIND(" ",D26,FIND(" ",D26,FIND(" ",D26,FIND(" ",D26,FIND(" ",D26,FIND(" ",D26,FIND(" ",D26,1)+1)+1)+1)+1)+1))-2)&amp;K25&amp;MID(D26,FIND(" ",D26,FIND(" ",D26,FIND(" ",D26,FIND(" ",D26,FIND(" ",D26,FIND(" ",D26,FIND(" ",D26,FIND(" ",D26,1)+1)+1)+1)+1)+1)+1))-1,1)=VLOOKUP(MID(D26,FIND(" ",D26,FIND(" ",D26,FIND(" ",D26,FIND(" ",D26,FIND(" ",D26,FIND(" ",D26,FIND(" ",D26,1)+1)+1)+1)+1)+1))+1,FIND(" ",D26,FIND(" ",D26,FIND(" ",D26,FIND(" ",D26,FIND(" ",D26,FIND(" ",D26,FIND(" ",D26,FIND(" ",D26,1)+1)+1)+1)+1)+1)+1))-FIND(" ",D26,FIND(" ",D26,FIND(" ",D26,FIND(" ",D26,FIND(" ",D26,FIND(" ",D26,FIND(" ",D26,1)+1)+1)+1)+1)+1))-2)&amp;K25&amp;MID(D26,FIND(" ",D26,FIND(" ",D26,FIND(" ",D26,FIND(" ",D26,FIND(" ",D26,FIND(" ",D26,FIND(" ",D26,FIND(" ",D26,1)+1)+1)+1)+1)+1)+1))-1,1),'[1]フレーズ表抜粋'!$B$3:$E$2500,1,FALSE),"○","×")</f>
        <v>#VALUE!</v>
      </c>
      <c r="L26" s="112" t="e">
        <f>IF(MID(D26,FIND(" ",D26,FIND(" ",D26,FIND(" ",D26,FIND(" ",D26,FIND(" ",D26,FIND(" ",D26,FIND(" ",D26,FIND(" ",D26,1)+1)+1)+1)+1)+1)+1))+1,FIND(" ",D26,FIND(" ",D26,FIND(" ",D26,FIND(" ",D26,FIND(" ",D26,FIND(" ",D26,FIND(" ",D26,FIND(" ",D26,FIND(" ",D26,1)+1)+1)+1)+1)+1)+1)+1))-FIND(" ",D26,FIND(" ",D26,FIND(" ",D26,FIND(" ",D26,FIND(" ",D26,FIND(" ",D26,FIND(" ",D26,FIND(" ",D26,1)+1)+1)+1)+1)+1)+1))-2)&amp;L25&amp;MID(D26,FIND(" ",D26,FIND(" ",D26,FIND(" ",D26,FIND(" ",D26,FIND(" ",D26,FIND(" ",D26,FIND(" ",D26,FIND(" ",D26,FIND(" ",D26,1)+1)+1)+1)+1)+1)+1)+1))-1,1)=VLOOKUP(MID(D26,FIND(" ",D26,FIND(" ",D26,FIND(" ",D26,FIND(" ",D26,FIND(" ",D26,FIND(" ",D26,FIND(" ",D26,FIND(" ",D26,1)+1)+1)+1)+1)+1)+1))+1,FIND(" ",D26,FIND(" ",D26,FIND(" ",D26,FIND(" ",D26,FIND(" ",D26,FIND(" ",D26,FIND(" ",D26,FIND(" ",D26,FIND(" ",D26,1)+1)+1)+1)+1)+1)+1)+1))-FIND(" ",D26,FIND(" ",D26,FIND(" ",D26,FIND(" ",D26,FIND(" ",D26,FIND(" ",D26,FIND(" ",D26,FIND(" ",D26,1)+1)+1)+1)+1)+1)+1))-2)&amp;L25&amp;MID(D26,FIND(" ",D26,FIND(" ",D26,FIND(" ",D26,FIND(" ",D26,FIND(" ",D26,FIND(" ",D26,FIND(" ",D26,FIND(" ",D26,FIND(" ",D26,1)+1)+1)+1)+1)+1)+1)+1))-1,1),'[1]フレーズ表抜粋'!$B$3:$E$2500,1,FALSE),"○","×")</f>
        <v>#VALUE!</v>
      </c>
      <c r="M26" s="112" t="e">
        <f>IF(MID(D26,FIND(" ",D26,FIND(" ",D26,FIND(" ",D26,FIND(" ",D26,FIND(" ",D26,FIND(" ",D26,FIND(" ",D26,FIND(" ",D26,FIND(" ",D26,1)+1)+1)+1)+1)+1)+1)+1))+1,FIND(" ",D26,FIND(" ",D26,FIND(" ",D26,FIND(" ",D26,FIND(" ",D26,FIND(" ",D26,FIND(" ",D26,FIND(" ",D26,FIND(" ",D26,FIND(" ",D26,1)+1)+1)+1)+1)+1)+1)+1)+1))-FIND(" ",D26,FIND(" ",D26,FIND(" ",D26,FIND(" ",D26,FIND(" ",D26,FIND(" ",D26,FIND(" ",D26,FIND(" ",D26,FIND(" ",D26,1)+1)+1)+1)+1)+1)+1)+1))-2)&amp;M25&amp;MID(D26,FIND(" ",D26,FIND(" ",D26,FIND(" ",D26,FIND(" ",D26,FIND(" ",D26,FIND(" ",D26,FIND(" ",D26,FIND(" ",D26,FIND(" ",D26,FIND(" ",D26,1)+1)+1)+1)+1)+1)+1)+1)+1))-1,1)=VLOOKUP(MID(D26,FIND(" ",D26,FIND(" ",D26,FIND(" ",D26,FIND(" ",D26,FIND(" ",D26,FIND(" ",D26,FIND(" ",D26,FIND(" ",D26,FIND(" ",D26,1)+1)+1)+1)+1)+1)+1)+1))+1,FIND(" ",D26,FIND(" ",D26,FIND(" ",D26,FIND(" ",D26,FIND(" ",D26,FIND(" ",D26,FIND(" ",D26,FIND(" ",D26,FIND(" ",D26,FIND(" ",D26,1)+1)+1)+1)+1)+1)+1)+1)+1))-FIND(" ",D26,FIND(" ",D26,FIND(" ",D26,FIND(" ",D26,FIND(" ",D26,FIND(" ",D26,FIND(" ",D26,FIND(" ",D26,FIND(" ",D26,1)+1)+1)+1)+1)+1)+1)+1))-2)&amp;M25&amp;MID(D26,FIND(" ",D26,FIND(" ",D26,FIND(" ",D26,FIND(" ",D26,FIND(" ",D26,FIND(" ",D26,FIND(" ",D26,FIND(" ",D26,FIND(" ",D26,FIND(" ",D26,1)+1)+1)+1)+1)+1)+1)+1)+1))-1,1),'[1]フレーズ表抜粋'!$B$3:$E$2500,1,FALSE),"○","×")</f>
        <v>#VALUE!</v>
      </c>
      <c r="N26" s="112" t="e">
        <f>IF(MID(D26,FIND(" ",D26,FIND(" ",D26,FIND(" ",D26,FIND(" ",D26,FIND(" ",D26,FIND(" ",D26,FIND(" ",D26,FIND(" ",D26,FIND(" ",D26,FIND(" ",D26,1)+1)+1)+1)+1)+1)+1)+1)+1))+1,FIND(" ",D26,FIND(" ",D26,FIND(" ",D26,FIND(" ",D26,FIND(" ",D26,FIND(" ",D26,FIND(" ",D26,FIND(" ",D26,FIND(" ",D26,FIND(" ",D26,FIND(" ",D26,1)+1)+1)+1)+1)+1)+1)+1)+1)+1))-FIND(" ",D26,FIND(" ",D26,FIND(" ",D26,FIND(" ",D26,FIND(" ",D26,FIND(" ",D26,FIND(" ",D26,FIND(" ",D26,FIND(" ",D26,FIND(" ",D26,1)+1)+1)+1)+1)+1)+1)+1)+1))-2)&amp;N25&amp;MID(D26,FIND(" ",D26,FIND(" ",D26,FIND(" ",D26,FIND(" ",D26,FIND(" ",D26,FIND(" ",D26,FIND(" ",D26,FIND(" ",D26,FIND(" ",D26,FIND(" ",D26,FIND(" ",D26,1)+1)+1)+1)+1)+1)+1)+1)+1)+1))-1,1)=VLOOKUP(MID(D26,FIND(" ",D26,FIND(" ",D26,FIND(" ",D26,FIND(" ",D26,FIND(" ",D26,FIND(" ",D26,FIND(" ",D26,FIND(" ",D26,FIND(" ",D26,FIND(" ",D26,1)+1)+1)+1)+1)+1)+1)+1)+1))+1,FIND(" ",D26,FIND(" ",D26,FIND(" ",D26,FIND(" ",D26,FIND(" ",D26,FIND(" ",D26,FIND(" ",D26,FIND(" ",D26,FIND(" ",D26,FIND(" ",D26,FIND(" ",D26,1)+1)+1)+1)+1)+1)+1)+1)+1)+1))-FIND(" ",D26,FIND(" ",D26,FIND(" ",D26,FIND(" ",D26,FIND(" ",D26,FIND(" ",D26,FIND(" ",D26,FIND(" ",D26,FIND(" ",D26,FIND(" ",D26,1)+1)+1)+1)+1)+1)+1)+1)+1))-2)&amp;N25&amp;MID(D26,FIND(" ",D26,FIND(" ",D26,FIND(" ",D26,FIND(" ",D26,FIND(" ",D26,FIND(" ",D26,FIND(" ",D26,FIND(" ",D26,FIND(" ",D26,FIND(" ",D26,FIND(" ",D26,1)+1)+1)+1)+1)+1)+1)+1)+1)+1))-1,1),'[1]フレーズ表抜粋'!$B$3:$E$2500,1,FALSE),"○","×")</f>
        <v>#VALUE!</v>
      </c>
      <c r="O26" s="112" t="e">
        <f>IF(MID(D26,FIND(" ",D26,FIND(" ",D26,FIND(" ",D26,FIND(" ",D26,FIND(" ",D26,FIND(" ",D26,FIND(" ",D26,FIND(" ",D26,FIND(" ",D26,FIND(" ",D26,FIND(" ",D26,1)+1)+1)+1)+1)+1)+1)+1)+1)+1))+1,FIND(" ",D26,FIND(" ",D26,FIND(" ",D26,FIND(" ",D26,FIND(" ",D26,FIND(" ",D26,FIND(" ",D26,FIND(" ",D26,FIND(" ",D26,FIND(" ",D26,FIND(" ",D26,FIND(" ",D26,1)+1)+1)+1)+1)+1)+1)+1)+1)+1)+1))-FIND(" ",D26,FIND(" ",D26,FIND(" ",D26,FIND(" ",D26,FIND(" ",D26,FIND(" ",D26,FIND(" ",D26,FIND(" ",D26,FIND(" ",D26,FIND(" ",D26,FIND(" ",D26,1)+1)+1)+1)+1)+1)+1)+1)+1)+1))-2)&amp;O25&amp;MID(D26,FIND(" ",D26,FIND(" ",D26,FIND(" ",D26,FIND(" ",D26,FIND(" ",D26,FIND(" ",D26,FIND(" ",D26,FIND(" ",D26,FIND(" ",D26,FIND(" ",D26,FIND(" ",D26,FIND(" ",D26,1)+1)+1)+1)+1)+1)+1)+1)+1)+1)+1))-1,1)=VLOOKUP(MID(D26,FIND(" ",D26,FIND(" ",D26,FIND(" ",D26,FIND(" ",D26,FIND(" ",D26,FIND(" ",D26,FIND(" ",D26,FIND(" ",D26,FIND(" ",D26,FIND(" ",D26,FIND(" ",D26,1)+1)+1)+1)+1)+1)+1)+1)+1)+1))+1,FIND(" ",D26,FIND(" ",D26,FIND(" ",D26,FIND(" ",D26,FIND(" ",D26,FIND(" ",D26,FIND(" ",D26,FIND(" ",D26,FIND(" ",D26,FIND(" ",D26,FIND(" ",D26,FIND(" ",D26,1)+1)+1)+1)+1)+1)+1)+1)+1)+1)+1))-FIND(" ",D26,FIND(" ",D26,FIND(" ",D26,FIND(" ",D26,FIND(" ",D26,FIND(" ",D26,FIND(" ",D26,FIND(" ",D26,FIND(" ",D26,FIND(" ",D26,FIND(" ",D26,1)+1)+1)+1)+1)+1)+1)+1)+1)+1))-2)&amp;O25&amp;MID(D26,FIND(" ",D26,FIND(" ",D26,FIND(" ",D26,FIND(" ",D26,FIND(" ",D26,FIND(" ",D26,FIND(" ",D26,FIND(" ",D26,FIND(" ",D26,FIND(" ",D26,FIND(" ",D26,FIND(" ",D26,1)+1)+1)+1)+1)+1)+1)+1)+1)+1)+1))-1,1),'[1]フレーズ表抜粋'!$B$3:$E$2500,1,FALSE),"○","×")</f>
        <v>#VALUE!</v>
      </c>
      <c r="P26" s="112" t="e">
        <f>IF(MID(D26,FIND(" ",D26,FIND(" ",D26,FIND(" ",D26,FIND(" ",D26,FIND(" ",D26,FIND(" ",D26,FIND(" ",D26,FIND(" ",D26,FIND(" ",D26,FIND(" ",D26,FIND(" ",D26,FIND(" ",D26,1)+1)+1)+1)+1)+1)+1)+1)+1)+1)+1))+1,FIND(" ",D26,FIND(" ",D26,FIND(" ",D26,FIND(" ",D26,FIND(" ",D26,FIND(" ",D26,FIND(" ",D26,FIND(" ",D26,FIND(" ",D26,FIND(" ",D26,FIND(" ",D26,FIND(" ",D26,FIND(" ",D26,1)+1)+1)+1)+1)+1)+1)+1)+1)+1)+1)+1))-FIND(" ",D26,FIND(" ",D26,FIND(" ",D26,FIND(" ",D26,FIND(" ",D26,FIND(" ",D26,FIND(" ",D26,FIND(" ",D26,FIND(" ",D26,FIND(" ",D26,FIND(" ",D26,FIND(" ",D26,1)+1)+1)+1)+1)+1)+1)+1)+1)+1)+1))-2)&amp;P25&amp;MID(D26,FIND(" ",D26,FIND(" ",D26,FIND(" ",D26,FIND(" ",D26,FIND(" ",D26,FIND(" ",D26,FIND(" ",D26,FIND(" ",D26,FIND(" ",D26,FIND(" ",D26,FIND(" ",D26,FIND(" ",D26,FIND(" ",D26,1)+1)+1)+1)+1)+1)+1)+1)+1)+1)+1)+1))-1,1)=VLOOKUP(MID(D26,FIND(" ",D26,FIND(" ",D26,FIND(" ",D26,FIND(" ",D26,FIND(" ",D26,FIND(" ",D26,FIND(" ",D26,FIND(" ",D26,FIND(" ",D26,FIND(" ",D26,FIND(" ",D26,FIND(" ",D26,1)+1)+1)+1)+1)+1)+1)+1)+1)+1)+1))+1,FIND(" ",D26,FIND(" ",D26,FIND(" ",D26,FIND(" ",D26,FIND(" ",D26,FIND(" ",D26,FIND(" ",D26,FIND(" ",D26,FIND(" ",D26,FIND(" ",D26,FIND(" ",D26,FIND(" ",D26,FIND(" ",D26,1)+1)+1)+1)+1)+1)+1)+1)+1)+1)+1)+1))-FIND(" ",D26,FIND(" ",D26,FIND(" ",D26,FIND(" ",D26,FIND(" ",D26,FIND(" ",D26,FIND(" ",D26,FIND(" ",D26,FIND(" ",D26,FIND(" ",D26,FIND(" ",D26,FIND(" ",D26,1)+1)+1)+1)+1)+1)+1)+1)+1)+1)+1))-2)&amp;P25&amp;MID(D26,FIND(" ",D26,FIND(" ",D26,FIND(" ",D26,FIND(" ",D26,FIND(" ",D26,FIND(" ",D26,FIND(" ",D26,FIND(" ",D26,FIND(" ",D26,FIND(" ",D26,FIND(" ",D26,FIND(" ",D26,FIND(" ",D26,1)+1)+1)+1)+1)+1)+1)+1)+1)+1)+1)+1))-1,1),'[1]フレーズ表抜粋'!$B$3:$E$2500,1,FALSE),"○","×")</f>
        <v>#VALUE!</v>
      </c>
      <c r="Q26" s="112" t="e">
        <f>IF(MID(D26,FIND(" ",D26,FIND(" ",D26,FIND(" ",D26,FIND(" ",D26,FIND(" ",D26,FIND(" ",D26,FIND(" ",D26,FIND(" ",D26,FIND(" ",D26,FIND(" ",D26,FIND(" ",D26,FIND(" ",D26,FIND(" ",D26,1)+1)+1)+1)+1)+1)+1)+1)+1)+1)+1)+1))+1,FIND(" ",D26,FIND(" ",D26,FIND(" ",D26,FIND(" ",D26,FIND(" ",D26,FIND(" ",D26,FIND(" ",D26,FIND(" ",D26,FIND(" ",D26,FIND(" ",D26,FIND(" ",D26,FIND(" ",D26,FIND(" ",D26,FIND(" ",D26,1)+1)+1)+1)+1)+1)+1)+1)+1)+1)+1)+1)+1))-FIND(" ",D26,FIND(" ",D26,FIND(" ",D26,FIND(" ",D26,FIND(" ",D26,FIND(" ",D26,FIND(" ",D26,FIND(" ",D26,FIND(" ",D26,FIND(" ",D26,FIND(" ",D26,FIND(" ",D26,FIND(" ",D26,1)+1)+1)+1)+1)+1)+1)+1)+1)+1)+1)+1))-2)&amp;Q25&amp;MID(D26,FIND(" ",D26,FIND(" ",D26,FIND(" ",D26,FIND(" ",D26,FIND(" ",D26,FIND(" ",D26,FIND(" ",D26,FIND(" ",D26,FIND(" ",D26,FIND(" ",D26,FIND(" ",D26,FIND(" ",D26,FIND(" ",D26,FIND(" ",D26,1)+1)+1)+1)+1)+1)+1)+1)+1)+1)+1)+1)+1))-1,1)=VLOOKUP(MID(D26,FIND(" ",D26,FIND(" ",D26,FIND(" ",D26,FIND(" ",D26,FIND(" ",D26,FIND(" ",D26,FIND(" ",D26,FIND(" ",D26,FIND(" ",D26,FIND(" ",D26,FIND(" ",D26,FIND(" ",D26,FIND(" ",D26,1)+1)+1)+1)+1)+1)+1)+1)+1)+1)+1)+1))+1,FIND(" ",D26,FIND(" ",D26,FIND(" ",D26,FIND(" ",D26,FIND(" ",D26,FIND(" ",D26,FIND(" ",D26,FIND(" ",D26,FIND(" ",D26,FIND(" ",D26,FIND(" ",D26,FIND(" ",D26,FIND(" ",D26,FIND(" ",D26,1)+1)+1)+1)+1)+1)+1)+1)+1)+1)+1)+1)+1))-FIND(" ",D26,FIND(" ",D26,FIND(" ",D26,FIND(" ",D26,FIND(" ",D26,FIND(" ",D26,FIND(" ",D26,FIND(" ",D26,FIND(" ",D26,FIND(" ",D26,FIND(" ",D26,FIND(" ",D26,FIND(" ",D26,1)+1)+1)+1)+1)+1)+1)+1)+1)+1)+1)+1))-2)&amp;Q25&amp;MID(D26,FIND(" ",D26,FIND(" ",D26,FIND(" ",D26,FIND(" ",D26,FIND(" ",D26,FIND(" ",D26,FIND(" ",D26,FIND(" ",D26,FIND(" ",D26,FIND(" ",D26,FIND(" ",D26,FIND(" ",D26,FIND(" ",D26,FIND(" ",D26,1)+1)+1)+1)+1)+1)+1)+1)+1)+1)+1)+1)+1))-1,1),'[1]フレーズ表抜粋'!$B$3:$E$2500,1,FALSE),"○","×")</f>
        <v>#VALUE!</v>
      </c>
      <c r="R26" s="112" t="e">
        <f>IF(MID(D26,FIND(" ",D26,FIND(" ",D26,FIND(" ",D26,FIND(" ",D26,FIND(" ",D26,FIND(" ",D26,FIND(" ",D26,FIND(" ",D26,FIND(" ",D26,FIND(" ",D26,FIND(" ",D26,FIND(" ",D26,FIND(" ",D26,FIND(" ",D26,1)+1)+1)+1)+1)+1)+1)+1)+1)+1)+1)+1)+1))+1,FIND(" ",D26,FIND(" ",D26,FIND(" ",D26,FIND(" ",D26,FIND(" ",D26,FIND(" ",D26,FIND(" ",D26,FIND(" ",D26,FIND(" ",D26,FIND(" ",D26,FIND(" ",D26,FIND(" ",D26,FIND(" ",D26,FIND(" ",D26,FIND(" ",D26,1)+1)+1)+1)+1)+1)+1)+1)+1)+1)+1)+1)+1)+1))-FIND(" ",D26,FIND(" ",D26,FIND(" ",D26,FIND(" ",D26,FIND(" ",D26,FIND(" ",D26,FIND(" ",D26,FIND(" ",D26,FIND(" ",D26,FIND(" ",D26,FIND(" ",D26,FIND(" ",D26,FIND(" ",D26,FIND(" ",D26,1)+1)+1)+1)+1)+1)+1)+1)+1)+1)+1)+1)+1))-2)&amp;R25&amp;MID(D26,FIND(" ",D26,FIND(" ",D26,FIND(" ",D26,FIND(" ",D26,FIND(" ",D26,FIND(" ",D26,FIND(" ",D26,FIND(" ",D26,FIND(" ",D26,FIND(" ",D26,FIND(" ",D26,FIND(" ",D26,FIND(" ",D26,FIND(" ",D26,FIND(" ",D26,1)+1)+1)+1)+1)+1)+1)+1)+1)+1)+1)+1)+1)+1))-1,1)=VLOOKUP(MID(D26,FIND(" ",D26,FIND(" ",D26,FIND(" ",D26,FIND(" ",D26,FIND(" ",D26,FIND(" ",D26,FIND(" ",D26,FIND(" ",D26,FIND(" ",D26,FIND(" ",D26,FIND(" ",D26,FIND(" ",D26,FIND(" ",D26,FIND(" ",D26,1)+1)+1)+1)+1)+1)+1)+1)+1)+1)+1)+1)+1))+1,FIND(" ",D26,FIND(" ",D26,FIND(" ",D26,FIND(" ",D26,FIND(" ",D26,FIND(" ",D26,FIND(" ",D26,FIND(" ",D26,FIND(" ",D26,FIND(" ",D26,FIND(" ",D26,FIND(" ",D26,FIND(" ",D26,FIND(" ",D26,FIND(" ",D26,1)+1)+1)+1)+1)+1)+1)+1)+1)+1)+1)+1)+1)+1))-FIND(" ",D26,FIND(" ",D26,FIND(" ",D26,FIND(" ",D26,FIND(" ",D26,FIND(" ",D26,FIND(" ",D26,FIND(" ",D26,FIND(" ",D26,FIND(" ",D26,FIND(" ",D26,FIND(" ",D26,FIND(" ",D26,FIND(" ",D26,1)+1)+1)+1)+1)+1)+1)+1)+1)+1)+1)+1)+1))-2)&amp;R25&amp;MID(D26,FIND(" ",D26,FIND(" ",D26,FIND(" ",D26,FIND(" ",D26,FIND(" ",D26,FIND(" ",D26,FIND(" ",D26,FIND(" ",D26,FIND(" ",D26,FIND(" ",D26,FIND(" ",D26,FIND(" ",D26,FIND(" ",D26,FIND(" ",D26,FIND(" ",D26,1)+1)+1)+1)+1)+1)+1)+1)+1)+1)+1)+1)+1)+1))-1,1),'[1]フレーズ表抜粋'!$B$3:$E$2500,1,FALSE),"○","×")</f>
        <v>#VALUE!</v>
      </c>
      <c r="S26" s="112" t="e">
        <f>IF(MID(D26,FIND(" ",D26,FIND(" ",D26,FIND(" ",D26,FIND(" ",D26,FIND(" ",D26,FIND(" ",D26,FIND(" ",D26,FIND(" ",D26,FIND(" ",D26,FIND(" ",D26,FIND(" ",D26,FIND(" ",D26,FIND(" ",D26,FIND(" ",D26,FIND(" ",D26,1)+1)+1)+1)+1)+1)+1)+1)+1)+1)+1)+1)+1)+1))+1,FIND(" ",D26,FIND(" ",D26,FIND(" ",D26,FIND(" ",D26,FIND(" ",D26,FIND(" ",D26,FIND(" ",D26,FIND(" ",D26,FIND(" ",D26,FIND(" ",D26,FIND(" ",D26,FIND(" ",D26,FIND(" ",D26,FIND(" ",D26,FIND(" ",D26,FIND(" ",D26,1)+1)+1)+1)+1)+1)+1)+1)+1)+1)+1)+1)+1)+1)+1))-FIND(" ",D26,FIND(" ",D26,FIND(" ",D26,FIND(" ",D26,FIND(" ",D26,FIND(" ",D26,FIND(" ",D26,FIND(" ",D26,FIND(" ",D26,FIND(" ",D26,FIND(" ",D26,FIND(" ",D26,FIND(" ",D26,FIND(" ",D26,FIND(" ",D26,1)+1)+1)+1)+1)+1)+1)+1)+1)+1)+1)+1)+1)+1))-2)&amp;S25&amp;MID(D26,FIND(" ",D26,FIND(" ",D26,FIND(" ",D26,FIND(" ",D26,FIND(" ",D26,FIND(" ",D26,FIND(" ",D26,FIND(" ",D26,FIND(" ",D26,FIND(" ",D26,FIND(" ",D26,FIND(" ",D26,FIND(" ",D26,FIND(" ",D26,FIND(" ",D26,FIND(" ",D26,1)+1)+1)+1)+1)+1)+1)+1)+1)+1)+1)+1)+1)+1)+1))-1,1)=VLOOKUP(MID(D26,FIND(" ",D26,FIND(" ",D26,FIND(" ",D26,FIND(" ",D26,FIND(" ",D26,FIND(" ",D26,FIND(" ",D26,FIND(" ",D26,FIND(" ",D26,FIND(" ",D26,FIND(" ",D26,FIND(" ",D26,FIND(" ",D26,FIND(" ",D26,FIND(" ",D26,1)+1)+1)+1)+1)+1)+1)+1)+1)+1)+1)+1)+1)+1))+1,FIND(" ",D26,FIND(" ",D26,FIND(" ",D26,FIND(" ",D26,FIND(" ",D26,FIND(" ",D26,FIND(" ",D26,FIND(" ",D26,FIND(" ",D26,FIND(" ",D26,FIND(" ",D26,FIND(" ",D26,FIND(" ",D26,FIND(" ",D26,FIND(" ",D26,FIND(" ",D26,1)+1)+1)+1)+1)+1)+1)+1)+1)+1)+1)+1)+1)+1)+1))-FIND(" ",D26,FIND(" ",D26,FIND(" ",D26,FIND(" ",D26,FIND(" ",D26,FIND(" ",D26,FIND(" ",D26,FIND(" ",D26,FIND(" ",D26,FIND(" ",D26,FIND(" ",D26,FIND(" ",D26,FIND(" ",D26,FIND(" ",D26,FIND(" ",D26,1)+1)+1)+1)+1)+1)+1)+1)+1)+1)+1)+1)+1)+1))-2)&amp;S25&amp;MID(D26,FIND(" ",D26,FIND(" ",D26,FIND(" ",D26,FIND(" ",D26,FIND(" ",D26,FIND(" ",D26,FIND(" ",D26,FIND(" ",D26,FIND(" ",D26,FIND(" ",D26,FIND(" ",D26,FIND(" ",D26,FIND(" ",D26,FIND(" ",D26,FIND(" ",D26,FIND(" ",D26,1)+1)+1)+1)+1)+1)+1)+1)+1)+1)+1)+1)+1)+1)+1))-1,1),'[1]フレーズ表抜粋'!$B$3:$E$2500,1,FALSE),"○","×")</f>
        <v>#VALUE!</v>
      </c>
      <c r="T26" s="112" t="e">
        <f>IF(MID(D26,FIND(" ",D26,FIND(" ",D26,FIND(" ",D26,FIND(" ",D26,FIND(" ",D26,FIND(" ",D26,FIND(" ",D26,FIND(" ",D26,FIND(" ",D26,FIND(" ",D26,FIND(" ",D26,FIND(" ",D26,FIND(" ",D26,FIND(" ",D26,FIND(" ",D26,FIND(" ",D26,1)+1)+1)+1)+1)+1)+1)+1)+1)+1)+1)+1)+1)+1)+1))+1,FIND(" ",D26,FIND(" ",D26,FIND(" ",D26,FIND(" ",D26,FIND(" ",D26,FIND(" ",D26,FIND(" ",D26,FIND(" ",D26,FIND(" ",D26,FIND(" ",D26,FIND(" ",D26,FIND(" ",D26,FIND(" ",D26,FIND(" ",D26,FIND(" ",D26,FIND(" ",D26,FIND(" ",D26,1)+1)+1)+1)+1)+1)+1)+1)+1)+1)+1)+1)+1)+1)+1)+1))-FIND(" ",D26,FIND(" ",D26,FIND(" ",D26,FIND(" ",D26,FIND(" ",D26,FIND(" ",D26,FIND(" ",D26,FIND(" ",D26,FIND(" ",D26,FIND(" ",D26,FIND(" ",D26,FIND(" ",D26,FIND(" ",D26,FIND(" ",D26,FIND(" ",D26,FIND(" ",D26,1)+1)+1)+1)+1)+1)+1)+1)+1)+1)+1)+1)+1)+1)+1))-2)&amp;T25&amp;MID(D26,FIND(" ",D26,FIND(" ",D26,FIND(" ",D26,FIND(" ",D26,FIND(" ",D26,FIND(" ",D26,FIND(" ",D26,FIND(" ",D26,FIND(" ",D26,FIND(" ",D26,FIND(" ",D26,FIND(" ",D26,FIND(" ",D26,FIND(" ",D26,FIND(" ",D26,FIND(" ",D26,FIND(" ",D26,1)+1)+1)+1)+1)+1)+1)+1)+1)+1)+1)+1)+1)+1)+1)+1))-1,1)=VLOOKUP(MID(D26,FIND(" ",D26,FIND(" ",D26,FIND(" ",D26,FIND(" ",D26,FIND(" ",D26,FIND(" ",D26,FIND(" ",D26,FIND(" ",D26,FIND(" ",D26,FIND(" ",D26,FIND(" ",D26,FIND(" ",D26,FIND(" ",D26,FIND(" ",D26,FIND(" ",D26,FIND(" ",D26,1)+1)+1)+1)+1)+1)+1)+1)+1)+1)+1)+1)+1)+1)+1))+1,FIND(" ",D26,FIND(" ",D26,FIND(" ",D26,FIND(" ",D26,FIND(" ",D26,FIND(" ",D26,FIND(" ",D26,FIND(" ",D26,FIND(" ",D26,FIND(" ",D26,FIND(" ",D26,FIND(" ",D26,FIND(" ",D26,FIND(" ",D26,FIND(" ",D26,FIND(" ",D26,FIND(" ",D26,1)+1)+1)+1)+1)+1)+1)+1)+1)+1)+1)+1)+1)+1)+1)+1))-FIND(" ",D26,FIND(" ",D26,FIND(" ",D26,FIND(" ",D26,FIND(" ",D26,FIND(" ",D26,FIND(" ",D26,FIND(" ",D26,FIND(" ",D26,FIND(" ",D26,FIND(" ",D26,FIND(" ",D26,FIND(" ",D26,FIND(" ",D26,FIND(" ",D26,FIND(" ",D26,1)+1)+1)+1)+1)+1)+1)+1)+1)+1)+1)+1)+1)+1)+1))-2)&amp;T25&amp;MID(D26,FIND(" ",D26,FIND(" ",D26,FIND(" ",D26,FIND(" ",D26,FIND(" ",D26,FIND(" ",D26,FIND(" ",D26,FIND(" ",D26,FIND(" ",D26,FIND(" ",D26,FIND(" ",D26,FIND(" ",D26,FIND(" ",D26,FIND(" ",D26,FIND(" ",D26,FIND(" ",D26,FIND(" ",D26,1)+1)+1)+1)+1)+1)+1)+1)+1)+1)+1)+1)+1)+1)+1)+1))-1,1),'[1]フレーズ表抜粋'!$B$3:$E$2500,1,FALSE),"○","×")</f>
        <v>#VALUE!</v>
      </c>
      <c r="U26" s="112" t="e">
        <f>IF(MID(D26,FIND(" ",D26,FIND(" ",D26,FIND(" ",D26,FIND(" ",D26,FIND(" ",D26,FIND(" ",D26,FIND(" ",D26,FIND(" ",D26,FIND(" ",D26,FIND(" ",D26,FIND(" ",D26,FIND(" ",D26,FIND(" ",D26,FIND(" ",D26,FIND(" ",D26,FIND(" ",D26,FIND(" ",D26,1)+1)+1)+1)+1)+1)+1)+1)+1)+1)+1)+1)+1)+1)+1)+1))+1,FIND("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",D26,1)+1)+1)+1)+1)+1)+1)+1)+1)+1)+1)+1)+1)+1)+1)+1)+1))-FIND(" ",D26,FIND(" ",D26,FIND(" ",D26,FIND(" ",D26,FIND(" ",D26,FIND(" ",D26,FIND(" ",D26,FIND(" ",D26,FIND(" ",D26,FIND(" ",D26,FIND(" ",D26,FIND(" ",D26,FIND(" ",D26,FIND(" ",D26,FIND(" ",D26,FIND(" ",D26,FIND(" ",D26,1)+1)+1)+1)+1)+1)+1)+1)+1)+1)+1)+1)+1)+1)+1)+1))-2)&amp;U25&amp;MID(D26,FIND("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",D26,1)+1)+1)+1)+1)+1)+1)+1)+1)+1)+1)+1)+1)+1)+1)+1)+1))-FIND(" ",D26,FIND(" ",D26,FIND(" ",D26,FIND(" ",D26,FIND(" ",D26,FIND(" ",D26,FIND(" ",D26,FIND(" ",D26,FIND(" ",D26,FIND(" ",D26,FIND(" ",D26,FIND(" ",D26,FIND(" ",D26,FIND(" ",D26,FIND(" ",D26,FIND(" ",D26,FIND(" ",D26,1)+1)+1)+1)+1)+1)+1)+1)+1)+1)+1)+1)+1)+1)+1)+1))-2)&amp;U25&amp;MID(D26,FIND("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",D26,1)+1)+1)+1)+1)+1)+1)+1)+1)+1)+1)+1)+1)+1)+1)+1)+1))-1,1),'[1]フレーズ表抜粋'!$B$3:$E$2500,1,FALSE),"○","×")</f>
        <v>#VALUE!</v>
      </c>
      <c r="V26" s="112" t="e">
        <f>IF(MID(D26,FIND("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",D26,1)+1)+1)+1)+1)+1)+1)+1)+1)+1)+1)+1)+1)+1)+1)+1)+1))-2)&amp;V25&amp;MID(D26,FIND("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",D26,1)+1)+1)+1)+1)+1)+1)+1)+1)+1)+1)+1)+1)+1)+1)+1)+1))-2)&amp;V25&amp;MID(D26,FIND("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",D26,1)+1)+1)+1)+1)+1)+1)+1)+1)+1)+1)+1)+1)+1)+1)+1)+1)+1))-1,1),'[1]フレーズ表抜粋'!$B$3:$E$2500,1,FALSE),"○","×")</f>
        <v>#VALUE!</v>
      </c>
      <c r="W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",D26,1)+1)+1)+1)+1)+1)+1)+1)+1)+1)+1)+1)+1)+1)+1)+1)+1)+1))-2)&amp;W25&amp;MID(D26,FIND("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",D26,1)+1)+1)+1)+1)+1)+1)+1)+1)+1)+1)+1)+1)+1)+1)+1)+1)+1))-2)&amp;W25&amp;MID(D26,FIND("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",D26,1)+1)+1)+1)+1)+1)+1)+1)+1)+1)+1)+1)+1)+1)+1)+1)+1)+1)+1))-1,1),'[1]フレーズ表抜粋'!$B$3:$E$2500,1,FALSE),"○","×")</f>
        <v>#VALUE!</v>
      </c>
      <c r="X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",D26,1)+1)+1)+1)+1)+1)+1)+1)+1)+1)+1)+1)+1)+1)+1)+1)+1)+1)+1))-2)&amp;X25&amp;MID(D26,FIND("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",D26,1)+1)+1)+1)+1)+1)+1)+1)+1)+1)+1)+1)+1)+1)+1)+1)+1)+1)+1))-2)&amp;X25&amp;MID(D26,FIND("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",D26,1)+1)+1)+1)+1)+1)+1)+1)+1)+1)+1)+1)+1)+1)+1)+1)+1)+1)+1)+1))-1,1),'[1]フレーズ表抜粋'!$B$3:$E$2500,1,FALSE),"○","×")</f>
        <v>#VALUE!</v>
      </c>
      <c r="Y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",D26,1)+1)+1)+1)+1)+1)+1)+1)+1)+1)+1)+1)+1)+1)+1)+1)+1)+1)+1)+1))-2)&amp;Y25&amp;MID(D26,FIND("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",D26,1)+1)+1)+1)+1)+1)+1)+1)+1)+1)+1)+1)+1)+1)+1)+1)+1)+1)+1)+1))-2)&amp;Y25&amp;MID(D26,FIND("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",D26,1)+1)+1)+1)+1)+1)+1)+1)+1)+1)+1)+1)+1)+1)+1)+1)+1)+1)+1)+1)+1))-1,1),'[1]フレーズ表抜粋'!$B$3:$E$2500,1,FALSE),"○","×")</f>
        <v>#VALUE!</v>
      </c>
      <c r="Z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",D26,1)+1)+1)+1)+1)+1)+1)+1)+1)+1)+1)+1)+1)+1)+1)+1)+1)+1)+1)+1)+1))-2)&amp;Z25&amp;MID(D26,FIND("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",D26,1)+1)+1)+1)+1)+1)+1)+1)+1)+1)+1)+1)+1)+1)+1)+1)+1)+1)+1)+1)+1))-2)&amp;Z25&amp;MID(D26,FIND("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",D26,1)+1)+1)+1)+1)+1)+1)+1)+1)+1)+1)+1)+1)+1)+1)+1)+1)+1)+1)+1)+1)+1))-1,1),'[1]フレーズ表抜粋'!$B$3:$E$2500,1,FALSE),"○","×")</f>
        <v>#VALUE!</v>
      </c>
      <c r="AA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",D26,1)+1)+1)+1)+1)+1)+1)+1)+1)+1)+1)+1)+1)+1)+1)+1)+1)+1)+1)+1)+1)+1))-2)&amp;AA25&amp;MID(D26,FIND("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",D26,1)+1)+1)+1)+1)+1)+1)+1)+1)+1)+1)+1)+1)+1)+1)+1)+1)+1)+1)+1)+1)+1))-2)&amp;AA25&amp;MID(D26,FIND("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",D26,1)+1)+1)+1)+1)+1)+1)+1)+1)+1)+1)+1)+1)+1)+1)+1)+1)+1)+1)+1)+1)+1)+1))-1,1),'[1]フレーズ表抜粋'!$B$3:$E$2500,1,FALSE),"○","×")</f>
        <v>#VALUE!</v>
      </c>
      <c r="AB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",D26,1)+1)+1)+1)+1)+1)+1)+1)+1)+1)+1)+1)+1)+1)+1)+1)+1)+1)+1)+1)+1)+1)+1))-2)&amp;AB25&amp;MID(D26,FIND("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",D26,1)+1)+1)+1)+1)+1)+1)+1)+1)+1)+1)+1)+1)+1)+1)+1)+1)+1)+1)+1)+1)+1)+1))-2)&amp;AB25&amp;MID(D26,FIND("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",D26,1)+1)+1)+1)+1)+1)+1)+1)+1)+1)+1)+1)+1)+1)+1)+1)+1)+1)+1)+1)+1)+1)+1)+1))-1,1),'[1]フレーズ表抜粋'!$B$3:$E$2500,1,FALSE),"○","×")</f>
        <v>#VALUE!</v>
      </c>
      <c r="AC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",D26,1)+1)+1)+1)+1)+1)+1)+1)+1)+1)+1)+1)+1)+1)+1)+1)+1)+1)+1)+1)+1)+1)+1)+1))-2)&amp;AC25&amp;MID(D26,FIND("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",D26,1)+1)+1)+1)+1)+1)+1)+1)+1)+1)+1)+1)+1)+1)+1)+1)+1)+1)+1)+1)+1)+1)+1)+1))-2)&amp;AC25&amp;MID(D26,FIND("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",D26,1)+1)+1)+1)+1)+1)+1)+1)+1)+1)+1)+1)+1)+1)+1)+1)+1)+1)+1)+1)+1)+1)+1)+1)+1))-1,1),'[1]フレーズ表抜粋'!$B$3:$E$2500,1,FALSE),"○","×")</f>
        <v>#VALUE!</v>
      </c>
      <c r="AD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",D26,1)+1)+1)+1)+1)+1)+1)+1)+1)+1)+1)+1)+1)+1)+1)+1)+1)+1)+1)+1)+1)+1)+1)+1)+1))-2)&amp;AD25&amp;MID(D26,FIND("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",D26,1)+1)+1)+1)+1)+1)+1)+1)+1)+1)+1)+1)+1)+1)+1)+1)+1)+1)+1)+1)+1)+1)+1)+1)+1))-2)&amp;AD25&amp;MID(D26,FIND("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",D26,1)+1)+1)+1)+1)+1)+1)+1)+1)+1)+1)+1)+1)+1)+1)+1)+1)+1)+1)+1)+1)+1)+1)+1)+1)+1))-1,1),'[1]フレーズ表抜粋'!$B$3:$E$2500,1,FALSE),"○","×")</f>
        <v>#VALUE!</v>
      </c>
      <c r="AE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",D26,1)+1)+1)+1)+1)+1)+1)+1)+1)+1)+1)+1)+1)+1)+1)+1)+1)+1)+1)+1)+1)+1)+1)+1)+1)+1))-2)&amp;AE25&amp;MID(D26,FIND("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",D26,1)+1)+1)+1)+1)+1)+1)+1)+1)+1)+1)+1)+1)+1)+1)+1)+1)+1)+1)+1)+1)+1)+1)+1)+1)+1))-2)&amp;AE25&amp;MID(D26,FIND("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",D26,1)+1)+1)+1)+1)+1)+1)+1)+1)+1)+1)+1)+1)+1)+1)+1)+1)+1)+1)+1)+1)+1)+1)+1)+1)+1)+1))-1,1),'[1]フレーズ表抜粋'!$B$3:$E$2500,1,FALSE),"○","×")</f>
        <v>#VALUE!</v>
      </c>
      <c r="AF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",D26,1)+1)+1)+1)+1)+1)+1)+1)+1)+1)+1)+1)+1)+1)+1)+1)+1)+1)+1)+1)+1)+1)+1)+1)+1)+1)+1))-2)&amp;AF25&amp;MID(D26,FIND("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",D26,1)+1)+1)+1)+1)+1)+1)+1)+1)+1)+1)+1)+1)+1)+1)+1)+1)+1)+1)+1)+1)+1)+1)+1)+1)+1)+1))-2)&amp;AF25&amp;MID(D26,FIND("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",D26,1)+1)+1)+1)+1)+1)+1)+1)+1)+1)+1)+1)+1)+1)+1)+1)+1)+1)+1)+1)+1)+1)+1)+1)+1)+1)+1)+1))-1,1),'[1]フレーズ表抜粋'!$B$3:$E$2500,1,FALSE),"○","×")</f>
        <v>#VALUE!</v>
      </c>
      <c r="AG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",D26,1)+1)+1)+1)+1)+1)+1)+1)+1)+1)+1)+1)+1)+1)+1)+1)+1)+1)+1)+1)+1)+1)+1)+1)+1)+1)+1)+1))-2)&amp;AG25&amp;MID(D26,FIND("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",D26,1)+1)+1)+1)+1)+1)+1)+1)+1)+1)+1)+1)+1)+1)+1)+1)+1)+1)+1)+1)+1)+1)+1)+1)+1)+1)+1)+1))-2)&amp;AG25&amp;MID(D26,FIND("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",D26,1)+1)+1)+1)+1)+1)+1)+1)+1)+1)+1)+1)+1)+1)+1)+1)+1)+1)+1)+1)+1)+1)+1)+1)+1)+1)+1)+1)+1))-1,1),'[1]フレーズ表抜粋'!$B$3:$E$2500,1,FALSE),"○","×")</f>
        <v>#VALUE!</v>
      </c>
      <c r="AH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",D26,1)+1)+1)+1)+1)+1)+1)+1)+1)+1)+1)+1)+1)+1)+1)+1)+1)+1)+1)+1)+1)+1)+1)+1)+1)+1)+1)+1)+1))-2)&amp;AH25&amp;MID(D26,FIND("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",D26,1)+1)+1)+1)+1)+1)+1)+1)+1)+1)+1)+1)+1)+1)+1)+1)+1)+1)+1)+1)+1)+1)+1)+1)+1)+1)+1)+1)+1))-2)&amp;AH25&amp;MID(D26,FIND("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",D26,1)+1)+1)+1)+1)+1)+1)+1)+1)+1)+1)+1)+1)+1)+1)+1)+1)+1)+1)+1)+1)+1)+1)+1)+1)+1)+1)+1)+1)+1))-1,1),'[1]フレーズ表抜粋'!$B$3:$E$2500,1,FALSE),"○","×")</f>
        <v>#VALUE!</v>
      </c>
      <c r="AI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",D26,1)+1)+1)+1)+1)+1)+1)+1)+1)+1)+1)+1)+1)+1)+1)+1)+1)+1)+1)+1)+1)+1)+1)+1)+1)+1)+1)+1)+1)+1))-2)&amp;AI25&amp;MID(D26,FIND("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",D26,1)+1)+1)+1)+1)+1)+1)+1)+1)+1)+1)+1)+1)+1)+1)+1)+1)+1)+1)+1)+1)+1)+1)+1)+1)+1)+1)+1)+1)+1))-2)&amp;AI25&amp;MID(D26,FIND("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",D26,1)+1)+1)+1)+1)+1)+1)+1)+1)+1)+1)+1)+1)+1)+1)+1)+1)+1)+1)+1)+1)+1)+1)+1)+1)+1)+1)+1)+1)+1)+1))-1,1),'[1]フレーズ表抜粋'!$B$3:$E$2500,1,FALSE),"○","×")</f>
        <v>#VALUE!</v>
      </c>
      <c r="AJ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",D26,1)+1)+1)+1)+1)+1)+1)+1)+1)+1)+1)+1)+1)+1)+1)+1)+1)+1)+1)+1)+1)+1)+1)+1)+1)+1)+1)+1)+1)+1)+1))-2)&amp;AJ25&amp;MID(D26,FIND("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",D26,1)+1)+1)+1)+1)+1)+1)+1)+1)+1)+1)+1)+1)+1)+1)+1)+1)+1)+1)+1)+1)+1)+1)+1)+1)+1)+1)+1)+1)+1)+1))-2)&amp;AJ25&amp;MID(D26,FIND("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",D26,1)+1)+1)+1)+1)+1)+1)+1)+1)+1)+1)+1)+1)+1)+1)+1)+1)+1)+1)+1)+1)+1)+1)+1)+1)+1)+1)+1)+1)+1)+1)+1))-1,1),'[1]フレーズ表抜粋'!$B$3:$E$2500,1,FALSE),"○","×")</f>
        <v>#VALUE!</v>
      </c>
      <c r="AK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",D26,1)+1)+1)+1)+1)+1)+1)+1)+1)+1)+1)+1)+1)+1)+1)+1)+1)+1)+1)+1)+1)+1)+1)+1)+1)+1)+1)+1)+1)+1)+1)+1))-2)&amp;AK25&amp;MID(D26,FIND("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",D26,1)+1)+1)+1)+1)+1)+1)+1)+1)+1)+1)+1)+1)+1)+1)+1)+1)+1)+1)+1)+1)+1)+1)+1)+1)+1)+1)+1)+1)+1)+1)+1))-2)&amp;AK25&amp;MID(D26,FIND("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",D26,1)+1)+1)+1)+1)+1)+1)+1)+1)+1)+1)+1)+1)+1)+1)+1)+1)+1)+1)+1)+1)+1)+1)+1)+1)+1)+1)+1)+1)+1)+1)+1)+1))-1,1),'[1]フレーズ表抜粋'!$B$3:$E$2500,1,FALSE),"○","×")</f>
        <v>#VALUE!</v>
      </c>
      <c r="AL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",D26,1)+1)+1)+1)+1)+1)+1)+1)+1)+1)+1)+1)+1)+1)+1)+1)+1)+1)+1)+1)+1)+1)+1)+1)+1)+1)+1)+1)+1)+1)+1)+1)+1))-2)&amp;AL25&amp;MID(D26,FIND("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",D26,1)+1)+1)+1)+1)+1)+1)+1)+1)+1)+1)+1)+1)+1)+1)+1)+1)+1)+1)+1)+1)+1)+1)+1)+1)+1)+1)+1)+1)+1)+1)+1)+1))-2)&amp;AL25&amp;MID(D26,FIND("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",D26,1)+1)+1)+1)+1)+1)+1)+1)+1)+1)+1)+1)+1)+1)+1)+1)+1)+1)+1)+1)+1)+1)+1)+1)+1)+1)+1)+1)+1)+1)+1)+1)+1)+1))-1,1),'[1]フレーズ表抜粋'!$B$3:$E$2500,1,FALSE),"○","×")</f>
        <v>#VALUE!</v>
      </c>
      <c r="AM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",D26,1)+1)+1)+1)+1)+1)+1)+1)+1)+1)+1)+1)+1)+1)+1)+1)+1)+1)+1)+1)+1)+1)+1)+1)+1)+1)+1)+1)+1)+1)+1)+1)+1)+1))-2)&amp;AM25&amp;MID(D26,FIND("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",D26,1)+1)+1)+1)+1)+1)+1)+1)+1)+1)+1)+1)+1)+1)+1)+1)+1)+1)+1)+1)+1)+1)+1)+1)+1)+1)+1)+1)+1)+1)+1)+1)+1)+1))-2)&amp;AM25&amp;MID(D26,FIND("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",D26,1)+1)+1)+1)+1)+1)+1)+1)+1)+1)+1)+1)+1)+1)+1)+1)+1)+1)+1)+1)+1)+1)+1)+1)+1)+1)+1)+1)+1)+1)+1)+1)+1)+1)+1))-1,1),'[1]フレーズ表抜粋'!$B$3:$E$2500,1,FALSE),"○","×")</f>
        <v>#VALUE!</v>
      </c>
      <c r="AN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",D26,1)+1)+1)+1)+1)+1)+1)+1)+1)+1)+1)+1)+1)+1)+1)+1)+1)+1)+1)+1)+1)+1)+1)+1)+1)+1)+1)+1)+1)+1)+1)+1)+1)+1)+1))-2)&amp;AN25&amp;MID(D26,FIND("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",D26,1)+1)+1)+1)+1)+1)+1)+1)+1)+1)+1)+1)+1)+1)+1)+1)+1)+1)+1)+1)+1)+1)+1)+1)+1)+1)+1)+1)+1)+1)+1)+1)+1)+1)+1))-2)&amp;AN25&amp;MID(D26,FIND("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",D26,1)+1)+1)+1)+1)+1)+1)+1)+1)+1)+1)+1)+1)+1)+1)+1)+1)+1)+1)+1)+1)+1)+1)+1)+1)+1)+1)+1)+1)+1)+1)+1)+1)+1)+1)+1))-1,1),'[1]フレーズ表抜粋'!$B$3:$E$2500,1,FALSE),"○","×")</f>
        <v>#VALUE!</v>
      </c>
      <c r="AO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",D26,1)+1)+1)+1)+1)+1)+1)+1)+1)+1)+1)+1)+1)+1)+1)+1)+1)+1)+1)+1)+1)+1)+1)+1)+1)+1)+1)+1)+1)+1)+1)+1)+1)+1)+1)+1))-2)&amp;AO25&amp;MID(D26,FIND("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",D26,1)+1)+1)+1)+1)+1)+1)+1)+1)+1)+1)+1)+1)+1)+1)+1)+1)+1)+1)+1)+1)+1)+1)+1)+1)+1)+1)+1)+1)+1)+1)+1)+1)+1)+1)+1))-2)&amp;AO25&amp;MID(D26,FIND("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",D26,1)+1)+1)+1)+1)+1)+1)+1)+1)+1)+1)+1)+1)+1)+1)+1)+1)+1)+1)+1)+1)+1)+1)+1)+1)+1)+1)+1)+1)+1)+1)+1)+1)+1)+1)+1)+1))-1,1),'[1]フレーズ表抜粋'!$B$3:$E$2500,1,FALSE),"○","×")</f>
        <v>#VALUE!</v>
      </c>
      <c r="AP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",D26,1)+1)+1)+1)+1)+1)+1)+1)+1)+1)+1)+1)+1)+1)+1)+1)+1)+1)+1)+1)+1)+1)+1)+1)+1)+1)+1)+1)+1)+1)+1)+1)+1)+1)+1)+1)+1))-2)&amp;AP25&amp;MID(D26,FIND("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",D26,1)+1)+1)+1)+1)+1)+1)+1)+1)+1)+1)+1)+1)+1)+1)+1)+1)+1)+1)+1)+1)+1)+1)+1)+1)+1)+1)+1)+1)+1)+1)+1)+1)+1)+1)+1)+1))-2)&amp;AP25&amp;MID(D26,FIND("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",D26,1)+1)+1)+1)+1)+1)+1)+1)+1)+1)+1)+1)+1)+1)+1)+1)+1)+1)+1)+1)+1)+1)+1)+1)+1)+1)+1)+1)+1)+1)+1)+1)+1)+1)+1)+1)+1)+1))-1,1),'[1]フレーズ表抜粋'!$B$3:$E$2500,1,FALSE),"○","×")</f>
        <v>#VALUE!</v>
      </c>
      <c r="AQ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",D26,1)+1)+1)+1)+1)+1)+1)+1)+1)+1)+1)+1)+1)+1)+1)+1)+1)+1)+1)+1)+1)+1)+1)+1)+1)+1)+1)+1)+1)+1)+1)+1)+1)+1)+1)+1)+1)+1))-2)&amp;AQ25&amp;MID(D26,FIND("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",D26,1)+1)+1)+1)+1)+1)+1)+1)+1)+1)+1)+1)+1)+1)+1)+1)+1)+1)+1)+1)+1)+1)+1)+1)+1)+1)+1)+1)+1)+1)+1)+1)+1)+1)+1)+1)+1)+1))-2)&amp;AQ25&amp;MID(D26,FIND("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",D26,1)+1)+1)+1)+1)+1)+1)+1)+1)+1)+1)+1)+1)+1)+1)+1)+1)+1)+1)+1)+1)+1)+1)+1)+1)+1)+1)+1)+1)+1)+1)+1)+1)+1)+1)+1)+1)+1)+1))-1,1),'[1]フレーズ表抜粋'!$B$3:$E$2500,1,FALSE),"○","×")</f>
        <v>#VALUE!</v>
      </c>
      <c r="AR26" s="112" t="e">
        <f>IF(MID(D26,FIND("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",D26,1)+1)+1)+1)+1)+1)+1)+1)+1)+1)+1)+1)+1)+1)+1)+1)+1)+1)+1)+1)+1)+1)+1)+1)+1)+1)+1)+1)+1)+1)+1)+1)+1)+1)+1)+1)+1)+1)+1))-2)&amp;AR25&amp;MID(D26,FIND("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",D26,1)+1)+1)+1)+1)+1)+1)+1)+1)+1)+1)+1)+1)+1)+1)+1)+1)+1)+1)+1)+1)+1)+1)+1)+1)+1)+1)+1)+1)+1)+1)+1)+1)+1)+1)+1)+1)+1)+1)+1))-1,1)=VLOOKUP(MID(D26,FIND("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",D26,1)+1)+1)+1)+1)+1)+1)+1)+1)+1)+1)+1)+1)+1)+1)+1)+1)+1)+1)+1)+1)+1)+1)+1)+1)+1)+1)+1)+1)+1)+1)+1)+1)+1)+1)+1)+1)+1)+1))+1,FIND("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",D26,1)+1)+1)+1)+1)+1)+1)+1)+1)+1)+1)+1)+1)+1)+1)+1)+1)+1)+1)+1)+1)+1)+1)+1)+1)+1)+1)+1)+1)+1)+1)+1)+1)+1)+1)+1)+1)+1)+1)+1))-FIND("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",D26,1)+1)+1)+1)+1)+1)+1)+1)+1)+1)+1)+1)+1)+1)+1)+1)+1)+1)+1)+1)+1)+1)+1)+1)+1)+1)+1)+1)+1)+1)+1)+1)+1)+1)+1)+1)+1)+1)+1))-2)&amp;AR25&amp;MID(D26,FIND("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",D26,FIND(" ",D26,1)+1)+1)+1)+1)+1)+1)+1)+1)+1)+1)+1)+1)+1)+1)+1)+1)+1)+1)+1)+1)+1)+1)+1)+1)+1)+1)+1)+1)+1)+1)+1)+1)+1)+1)+1)+1)+1)+1)+1))-1,1),'[1]フレーズ表抜粋'!$B$3:$E$2500,1,FALSE),"○","×")</f>
        <v>#VALUE!</v>
      </c>
    </row>
    <row r="27" spans="3:37" s="95" customFormat="1" ht="15">
      <c r="C27" s="106"/>
      <c r="D27" s="106"/>
      <c r="E27" s="99"/>
      <c r="F27" s="98"/>
      <c r="G27" s="98"/>
      <c r="J27" s="98"/>
      <c r="K27" s="98"/>
      <c r="L27" s="98"/>
      <c r="M27" s="98"/>
      <c r="P27" s="98"/>
      <c r="V27" s="100"/>
      <c r="X27" s="98"/>
      <c r="Y27" s="98"/>
      <c r="Z27" s="98"/>
      <c r="AA27" s="98"/>
      <c r="AB27" s="98"/>
      <c r="AC27" s="98"/>
      <c r="AF27" s="98"/>
      <c r="AK27" s="100"/>
    </row>
    <row r="28" spans="2:67" ht="15">
      <c r="B28" s="116" t="s">
        <v>10685</v>
      </c>
      <c r="C28" s="112" t="s">
        <v>10676</v>
      </c>
      <c r="D28" s="112" t="s">
        <v>10682</v>
      </c>
      <c r="E28" s="112">
        <v>1</v>
      </c>
      <c r="F28" s="112">
        <v>2</v>
      </c>
      <c r="G28" s="112">
        <v>3</v>
      </c>
      <c r="H28" s="112">
        <v>4</v>
      </c>
      <c r="I28" s="112">
        <v>5</v>
      </c>
      <c r="J28" s="112">
        <v>6</v>
      </c>
      <c r="K28" s="112">
        <v>7</v>
      </c>
      <c r="L28" s="112">
        <v>8</v>
      </c>
      <c r="M28" s="112">
        <v>9</v>
      </c>
      <c r="N28" s="112">
        <v>10</v>
      </c>
      <c r="O28" s="112">
        <v>11</v>
      </c>
      <c r="P28" s="112">
        <v>12</v>
      </c>
      <c r="Q28" s="112">
        <v>13</v>
      </c>
      <c r="R28" s="112">
        <v>14</v>
      </c>
      <c r="S28" s="112">
        <v>15</v>
      </c>
      <c r="T28" s="112">
        <v>16</v>
      </c>
      <c r="U28" s="112">
        <v>17</v>
      </c>
      <c r="V28" s="112">
        <v>18</v>
      </c>
      <c r="W28" s="112">
        <v>19</v>
      </c>
      <c r="X28" s="112">
        <v>20</v>
      </c>
      <c r="Y28" s="112">
        <v>21</v>
      </c>
      <c r="Z28" s="112">
        <v>22</v>
      </c>
      <c r="AA28" s="112">
        <v>23</v>
      </c>
      <c r="AB28" s="112">
        <v>24</v>
      </c>
      <c r="AC28" s="112">
        <v>25</v>
      </c>
      <c r="AD28" s="112">
        <v>26</v>
      </c>
      <c r="AE28" s="112">
        <v>27</v>
      </c>
      <c r="AF28" s="112">
        <v>28</v>
      </c>
      <c r="AG28" s="112">
        <v>29</v>
      </c>
      <c r="AH28" s="112">
        <v>30</v>
      </c>
      <c r="AI28" s="112">
        <v>31</v>
      </c>
      <c r="AJ28" s="112">
        <v>32</v>
      </c>
      <c r="AK28" s="112">
        <v>33</v>
      </c>
      <c r="AL28" s="112">
        <v>34</v>
      </c>
      <c r="AM28" s="112">
        <v>35</v>
      </c>
      <c r="AN28" s="112">
        <v>36</v>
      </c>
      <c r="AO28" s="112">
        <v>37</v>
      </c>
      <c r="AP28" s="112">
        <v>38</v>
      </c>
      <c r="AQ28" s="112">
        <v>39</v>
      </c>
      <c r="AR28" s="112">
        <v>40</v>
      </c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</row>
    <row r="29" spans="2:44" s="96" customFormat="1" ht="16.5">
      <c r="B29" s="112" t="s">
        <v>10677</v>
      </c>
      <c r="C29" s="113"/>
      <c r="D29" s="114"/>
      <c r="E29" s="112" t="str">
        <f>MID($D29,1,1)</f>
        <v/>
      </c>
      <c r="F29" s="112" t="str">
        <f>MID($D29,2,1)</f>
        <v/>
      </c>
      <c r="G29" s="112" t="str">
        <f>MID($D29,3,1)</f>
        <v/>
      </c>
      <c r="H29" s="112" t="str">
        <f>MID($D29,4,1)</f>
        <v/>
      </c>
      <c r="I29" s="112" t="str">
        <f>MID($D29,5,1)</f>
        <v/>
      </c>
      <c r="J29" s="112" t="str">
        <f>MID($D29,6,1)</f>
        <v/>
      </c>
      <c r="K29" s="112" t="str">
        <f>MID($D29,7,1)</f>
        <v/>
      </c>
      <c r="L29" s="112" t="str">
        <f>MID($D29,8,1)</f>
        <v/>
      </c>
      <c r="M29" s="112" t="str">
        <f>MID($D29,9,1)</f>
        <v/>
      </c>
      <c r="N29" s="112" t="str">
        <f>MID($D29,10,1)</f>
        <v/>
      </c>
      <c r="O29" s="112" t="str">
        <f>MID($D29,11,1)</f>
        <v/>
      </c>
      <c r="P29" s="112" t="str">
        <f>MID($D29,12,1)</f>
        <v/>
      </c>
      <c r="Q29" s="112" t="str">
        <f>MID($D29,13,1)</f>
        <v/>
      </c>
      <c r="R29" s="112" t="str">
        <f>MID($D29,14,1)</f>
        <v/>
      </c>
      <c r="S29" s="112" t="str">
        <f>MID($D29,15,1)</f>
        <v/>
      </c>
      <c r="T29" s="112" t="str">
        <f>MID($D29,16,1)</f>
        <v/>
      </c>
      <c r="U29" s="112" t="str">
        <f>MID($D29,17,1)</f>
        <v/>
      </c>
      <c r="V29" s="112" t="str">
        <f>MID($D29,18,1)</f>
        <v/>
      </c>
      <c r="W29" s="112" t="str">
        <f>MID($D29,19,1)</f>
        <v/>
      </c>
      <c r="X29" s="112" t="str">
        <f>MID($D29,20,1)</f>
        <v/>
      </c>
      <c r="Y29" s="112" t="str">
        <f>MID($D29,21,1)</f>
        <v/>
      </c>
      <c r="Z29" s="112" t="str">
        <f>MID($D29,22,1)</f>
        <v/>
      </c>
      <c r="AA29" s="112" t="str">
        <f>MID($D29,23,1)</f>
        <v/>
      </c>
      <c r="AB29" s="112" t="str">
        <f>MID($D29,24,1)</f>
        <v/>
      </c>
      <c r="AC29" s="112" t="str">
        <f>MID($D29,25,1)</f>
        <v/>
      </c>
      <c r="AD29" s="112" t="str">
        <f>MID($D29,26,1)</f>
        <v/>
      </c>
      <c r="AE29" s="112" t="str">
        <f>MID($D29,27,1)</f>
        <v/>
      </c>
      <c r="AF29" s="112" t="str">
        <f>MID($D29,28,1)</f>
        <v/>
      </c>
      <c r="AG29" s="112" t="str">
        <f>MID($D29,29,1)</f>
        <v/>
      </c>
      <c r="AH29" s="112" t="str">
        <f>MID($D29,30,1)</f>
        <v/>
      </c>
      <c r="AI29" s="112" t="str">
        <f>MID($D29,31,1)</f>
        <v/>
      </c>
      <c r="AJ29" s="112" t="str">
        <f>MID($D29,32,1)</f>
        <v/>
      </c>
      <c r="AK29" s="112" t="str">
        <f>MID($D29,33,1)</f>
        <v/>
      </c>
      <c r="AL29" s="112" t="str">
        <f>MID($D29,34,1)</f>
        <v/>
      </c>
      <c r="AM29" s="112" t="str">
        <f>MID($D29,35,1)</f>
        <v/>
      </c>
      <c r="AN29" s="112" t="str">
        <f>MID($D29,36,1)</f>
        <v/>
      </c>
      <c r="AO29" s="112" t="str">
        <f>MID($D29,37,1)</f>
        <v/>
      </c>
      <c r="AP29" s="112" t="str">
        <f>MID($D29,38,1)</f>
        <v/>
      </c>
      <c r="AQ29" s="112" t="str">
        <f>MID($D29,39,1)</f>
        <v/>
      </c>
      <c r="AR29" s="112" t="str">
        <f>MID($D29,40,1)</f>
        <v/>
      </c>
    </row>
    <row r="30" spans="2:44" s="96" customFormat="1" ht="15">
      <c r="B30" s="112" t="s">
        <v>10678</v>
      </c>
      <c r="C30" s="115"/>
      <c r="D30" s="113"/>
      <c r="E30" s="112" t="e">
        <f>IF(MID(D30,1,FIND(" ",D30,1)-2)&amp;E29&amp;MID(D30,FIND(" ",D30,1)-1,1)=VLOOKUP(MID(D30,1,FIND(" ",D30,1)-2)&amp;E29&amp;MID(D30,FIND(" ",D30,1)-1,1),'[1]フレーズ表抜粋'!$B$3:$E$2500,1,FALSE),"○","×")</f>
        <v>#VALUE!</v>
      </c>
      <c r="F30" s="112" t="e">
        <f>IF(MID(D30,FIND(" ",D30,1)+1,FIND(" ",D30,FIND(" ",D30,1)+1)-FIND(" ",D30,1)-2)&amp;F29&amp;MID(D30,FIND(" ",D30,FIND(" ",D30,1)+1)-1,1)=VLOOKUP(MID(D30,FIND(" ",D30,1)+1,FIND(" ",D30,FIND(" ",D30,1)+1)-FIND(" ",D30,1)-2)&amp;F29&amp;MID(D30,FIND(" ",D30,FIND(" ",D30,1)+1)-1,1),'[1]フレーズ表抜粋'!$B$3:$E$2500,1,FALSE),"○","×")</f>
        <v>#VALUE!</v>
      </c>
      <c r="G30" s="112" t="e">
        <f>IF(MID(D30,FIND(" ",D30,FIND(" ",D30,1)+1)+1,FIND(" ",D30,FIND(" ",D30,FIND(" ",D30,1)+1)+1)-FIND(" ",D30,FIND(" ",D30,1)+1)-2)&amp;G29&amp;MID(D30,FIND(" ",D30,FIND(" ",D30,FIND(" ",D30,1)+1)+1)-1,1)=VLOOKUP(MID(D30,FIND(" ",D30,FIND(" ",D30,1)+1)+1,FIND(" ",D30,FIND(" ",D30,FIND(" ",D30,1)+1)+1)-FIND(" ",D30,FIND(" ",D30,1)+1)-2)&amp;G29&amp;MID(D30,FIND(" ",D30,FIND(" ",D30,FIND(" ",D30,1)+1)+1)-1,1),'[1]フレーズ表抜粋'!$B$3:$E$2500,1,FALSE),"○","×")</f>
        <v>#VALUE!</v>
      </c>
      <c r="H30" s="112" t="e">
        <f>IF(MID(D30,FIND(" ",D30,FIND(" ",D30,FIND(" ",D30,1)+1)+1)+1,FIND(" ",D30,FIND(" ",D30,FIND(" ",D30,FIND(" ",D30,1)+1)+1)+1)-FIND(" ",D30,FIND(" ",D30,FIND(" ",D30,1)+1)+1)-2)&amp;H29&amp;MID(D30,FIND(" ",D30,FIND(" ",D30,FIND(" ",D30,FIND(" ",D30,1)+1)+1)+1)-1,1)=VLOOKUP(MID(D30,FIND(" ",D30,FIND(" ",D30,FIND(" ",D30,1)+1)+1)+1,FIND(" ",D30,FIND(" ",D30,FIND(" ",D30,FIND(" ",D30,1)+1)+1)+1)-FIND(" ",D30,FIND(" ",D30,FIND(" ",D30,1)+1)+1)-2)&amp;H29&amp;MID(D30,FIND(" ",D30,FIND(" ",D30,FIND(" ",D30,FIND(" ",D30,1)+1)+1)+1)-1,1),'[1]フレーズ表抜粋'!$B$3:$E$2500,1,FALSE),"○","×")</f>
        <v>#VALUE!</v>
      </c>
      <c r="I30" s="112" t="e">
        <f>IF(MID(D30,FIND(" ",D30,FIND(" ",D30,FIND(" ",D30,FIND(" ",D30,1)+1)+1)+1)+1,FIND(" ",D30,FIND(" ",D30,FIND(" ",D30,FIND(" ",D30,FIND(" ",D30,FIND(" ",D30,1)+1)+1)+1)+1))-FIND(" ",D30,FIND(" ",D30,FIND(" ",D30,FIND(" ",D30,1)+1)+1)+1)-2)&amp;I29&amp;MID(D30,FIND(" ",D30,FIND(" ",D30,FIND(" ",D30,FIND(" ",D30,FIND(" ",D30,FIND(" ",D30,1)+1)+1)+1)+1))-1,1)=VLOOKUP(MID(D30,FIND(" ",D30,FIND(" ",D30,FIND(" ",D30,FIND(" ",D30,1)+1)+1)+1)+1,FIND(" ",D30,FIND(" ",D30,FIND(" ",D30,FIND(" ",D30,FIND(" ",D30,FIND(" ",D30,1)+1)+1)+1)+1))-FIND(" ",D30,FIND(" ",D30,FIND(" ",D30,FIND(" ",D30,1)+1)+1)+1)-2)&amp;I29&amp;MID(D30,FIND(" ",D30,FIND(" ",D30,FIND(" ",D30,FIND(" ",D30,FIND(" ",D30,FIND(" ",D30,1)+1)+1)+1)+1))-1,1),'[1]フレーズ表抜粋'!$B$3:$E$2500,1,FALSE),"○","×")</f>
        <v>#VALUE!</v>
      </c>
      <c r="J30" s="112" t="e">
        <f>IF(MID(D30,FIND(" ",D30,FIND(" ",D30,FIND(" ",D30,FIND(" ",D30,FIND(" ",D30,FIND(" ",D30,1)+1)+1)+1)+1))+1,FIND(" ",D30,FIND(" ",D30,FIND(" ",D30,FIND(" ",D30,FIND(" ",D30,FIND(" ",D30,FIND(" ",D30,1)+1)+1)+1)+1)+1))-FIND(" ",D30,FIND(" ",D30,FIND(" ",D30,FIND(" ",D30,FIND(" ",D30,FIND(" ",D30,1)+1)+1)+1)+1))-2)&amp;J29&amp;MID(D30,FIND(" ",D30,FIND(" ",D30,FIND(" ",D30,FIND(" ",D30,FIND(" ",D30,FIND(" ",D30,FIND(" ",D30,1)+1)+1)+1)+1)+1))-1,1)=VLOOKUP(MID(D30,FIND(" ",D30,FIND(" ",D30,FIND(" ",D30,FIND(" ",D30,FIND(" ",D30,FIND(" ",D30,1)+1)+1)+1)+1))+1,FIND(" ",D30,FIND(" ",D30,FIND(" ",D30,FIND(" ",D30,FIND(" ",D30,FIND(" ",D30,FIND(" ",D30,1)+1)+1)+1)+1)+1))-FIND(" ",D30,FIND(" ",D30,FIND(" ",D30,FIND(" ",D30,FIND(" ",D30,FIND(" ",D30,1)+1)+1)+1)+1))-2)&amp;J29&amp;MID(D30,FIND(" ",D30,FIND(" ",D30,FIND(" ",D30,FIND(" ",D30,FIND(" ",D30,FIND(" ",D30,FIND(" ",D30,1)+1)+1)+1)+1)+1))-1,1),'[1]フレーズ表抜粋'!$B$3:$E$2500,1,FALSE),"○","×")</f>
        <v>#VALUE!</v>
      </c>
      <c r="K30" s="112" t="e">
        <f>IF(MID(D30,FIND(" ",D30,FIND(" ",D30,FIND(" ",D30,FIND(" ",D30,FIND(" ",D30,FIND(" ",D30,FIND(" ",D30,1)+1)+1)+1)+1)+1))+1,FIND(" ",D30,FIND(" ",D30,FIND(" ",D30,FIND(" ",D30,FIND(" ",D30,FIND(" ",D30,FIND(" ",D30,FIND(" ",D30,1)+1)+1)+1)+1)+1)+1))-FIND(" ",D30,FIND(" ",D30,FIND(" ",D30,FIND(" ",D30,FIND(" ",D30,FIND(" ",D30,FIND(" ",D30,1)+1)+1)+1)+1)+1))-2)&amp;K29&amp;MID(D30,FIND(" ",D30,FIND(" ",D30,FIND(" ",D30,FIND(" ",D30,FIND(" ",D30,FIND(" ",D30,FIND(" ",D30,FIND(" ",D30,1)+1)+1)+1)+1)+1)+1))-1,1)=VLOOKUP(MID(D30,FIND(" ",D30,FIND(" ",D30,FIND(" ",D30,FIND(" ",D30,FIND(" ",D30,FIND(" ",D30,FIND(" ",D30,1)+1)+1)+1)+1)+1))+1,FIND(" ",D30,FIND(" ",D30,FIND(" ",D30,FIND(" ",D30,FIND(" ",D30,FIND(" ",D30,FIND(" ",D30,FIND(" ",D30,1)+1)+1)+1)+1)+1)+1))-FIND(" ",D30,FIND(" ",D30,FIND(" ",D30,FIND(" ",D30,FIND(" ",D30,FIND(" ",D30,FIND(" ",D30,1)+1)+1)+1)+1)+1))-2)&amp;K29&amp;MID(D30,FIND(" ",D30,FIND(" ",D30,FIND(" ",D30,FIND(" ",D30,FIND(" ",D30,FIND(" ",D30,FIND(" ",D30,FIND(" ",D30,1)+1)+1)+1)+1)+1)+1))-1,1),'[1]フレーズ表抜粋'!$B$3:$E$2500,1,FALSE),"○","×")</f>
        <v>#VALUE!</v>
      </c>
      <c r="L30" s="112" t="e">
        <f>IF(MID(D30,FIND(" ",D30,FIND(" ",D30,FIND(" ",D30,FIND(" ",D30,FIND(" ",D30,FIND(" ",D30,FIND(" ",D30,FIND(" ",D30,1)+1)+1)+1)+1)+1)+1))+1,FIND(" ",D30,FIND(" ",D30,FIND(" ",D30,FIND(" ",D30,FIND(" ",D30,FIND(" ",D30,FIND(" ",D30,FIND(" ",D30,FIND(" ",D30,1)+1)+1)+1)+1)+1)+1)+1))-FIND(" ",D30,FIND(" ",D30,FIND(" ",D30,FIND(" ",D30,FIND(" ",D30,FIND(" ",D30,FIND(" ",D30,FIND(" ",D30,1)+1)+1)+1)+1)+1)+1))-2)&amp;L29&amp;MID(D30,FIND(" ",D30,FIND(" ",D30,FIND(" ",D30,FIND(" ",D30,FIND(" ",D30,FIND(" ",D30,FIND(" ",D30,FIND(" ",D30,FIND(" ",D30,1)+1)+1)+1)+1)+1)+1)+1))-1,1)=VLOOKUP(MID(D30,FIND(" ",D30,FIND(" ",D30,FIND(" ",D30,FIND(" ",D30,FIND(" ",D30,FIND(" ",D30,FIND(" ",D30,FIND(" ",D30,1)+1)+1)+1)+1)+1)+1))+1,FIND(" ",D30,FIND(" ",D30,FIND(" ",D30,FIND(" ",D30,FIND(" ",D30,FIND(" ",D30,FIND(" ",D30,FIND(" ",D30,FIND(" ",D30,1)+1)+1)+1)+1)+1)+1)+1))-FIND(" ",D30,FIND(" ",D30,FIND(" ",D30,FIND(" ",D30,FIND(" ",D30,FIND(" ",D30,FIND(" ",D30,FIND(" ",D30,1)+1)+1)+1)+1)+1)+1))-2)&amp;L29&amp;MID(D30,FIND(" ",D30,FIND(" ",D30,FIND(" ",D30,FIND(" ",D30,FIND(" ",D30,FIND(" ",D30,FIND(" ",D30,FIND(" ",D30,FIND(" ",D30,1)+1)+1)+1)+1)+1)+1)+1))-1,1),'[1]フレーズ表抜粋'!$B$3:$E$2500,1,FALSE),"○","×")</f>
        <v>#VALUE!</v>
      </c>
      <c r="M30" s="112" t="e">
        <f>IF(MID(D30,FIND(" ",D30,FIND(" ",D30,FIND(" ",D30,FIND(" ",D30,FIND(" ",D30,FIND(" ",D30,FIND(" ",D30,FIND(" ",D30,FIND(" ",D30,1)+1)+1)+1)+1)+1)+1)+1))+1,FIND(" ",D30,FIND(" ",D30,FIND(" ",D30,FIND(" ",D30,FIND(" ",D30,FIND(" ",D30,FIND(" ",D30,FIND(" ",D30,FIND(" ",D30,FIND(" ",D30,1)+1)+1)+1)+1)+1)+1)+1)+1))-FIND(" ",D30,FIND(" ",D30,FIND(" ",D30,FIND(" ",D30,FIND(" ",D30,FIND(" ",D30,FIND(" ",D30,FIND(" ",D30,FIND(" ",D30,1)+1)+1)+1)+1)+1)+1)+1))-2)&amp;M29&amp;MID(D30,FIND(" ",D30,FIND(" ",D30,FIND(" ",D30,FIND(" ",D30,FIND(" ",D30,FIND(" ",D30,FIND(" ",D30,FIND(" ",D30,FIND(" ",D30,FIND(" ",D30,1)+1)+1)+1)+1)+1)+1)+1)+1))-1,1)=VLOOKUP(MID(D30,FIND(" ",D30,FIND(" ",D30,FIND(" ",D30,FIND(" ",D30,FIND(" ",D30,FIND(" ",D30,FIND(" ",D30,FIND(" ",D30,FIND(" ",D30,1)+1)+1)+1)+1)+1)+1)+1))+1,FIND(" ",D30,FIND(" ",D30,FIND(" ",D30,FIND(" ",D30,FIND(" ",D30,FIND(" ",D30,FIND(" ",D30,FIND(" ",D30,FIND(" ",D30,FIND(" ",D30,1)+1)+1)+1)+1)+1)+1)+1)+1))-FIND(" ",D30,FIND(" ",D30,FIND(" ",D30,FIND(" ",D30,FIND(" ",D30,FIND(" ",D30,FIND(" ",D30,FIND(" ",D30,FIND(" ",D30,1)+1)+1)+1)+1)+1)+1)+1))-2)&amp;M29&amp;MID(D30,FIND(" ",D30,FIND(" ",D30,FIND(" ",D30,FIND(" ",D30,FIND(" ",D30,FIND(" ",D30,FIND(" ",D30,FIND(" ",D30,FIND(" ",D30,FIND(" ",D30,1)+1)+1)+1)+1)+1)+1)+1)+1))-1,1),'[1]フレーズ表抜粋'!$B$3:$E$2500,1,FALSE),"○","×")</f>
        <v>#VALUE!</v>
      </c>
      <c r="N30" s="112" t="e">
        <f>IF(MID(D30,FIND(" ",D30,FIND(" ",D30,FIND(" ",D30,FIND(" ",D30,FIND(" ",D30,FIND(" ",D30,FIND(" ",D30,FIND(" ",D30,FIND(" ",D30,FIND(" ",D30,1)+1)+1)+1)+1)+1)+1)+1)+1))+1,FIND(" ",D30,FIND(" ",D30,FIND(" ",D30,FIND(" ",D30,FIND(" ",D30,FIND(" ",D30,FIND(" ",D30,FIND(" ",D30,FIND(" ",D30,FIND(" ",D30,FIND(" ",D30,1)+1)+1)+1)+1)+1)+1)+1)+1)+1))-FIND(" ",D30,FIND(" ",D30,FIND(" ",D30,FIND(" ",D30,FIND(" ",D30,FIND(" ",D30,FIND(" ",D30,FIND(" ",D30,FIND(" ",D30,FIND(" ",D30,1)+1)+1)+1)+1)+1)+1)+1)+1))-2)&amp;N29&amp;MID(D30,FIND(" ",D30,FIND(" ",D30,FIND(" ",D30,FIND(" ",D30,FIND(" ",D30,FIND(" ",D30,FIND(" ",D30,FIND(" ",D30,FIND(" ",D30,FIND(" ",D30,FIND(" ",D30,1)+1)+1)+1)+1)+1)+1)+1)+1)+1))-1,1)=VLOOKUP(MID(D30,FIND(" ",D30,FIND(" ",D30,FIND(" ",D30,FIND(" ",D30,FIND(" ",D30,FIND(" ",D30,FIND(" ",D30,FIND(" ",D30,FIND(" ",D30,FIND(" ",D30,1)+1)+1)+1)+1)+1)+1)+1)+1))+1,FIND(" ",D30,FIND(" ",D30,FIND(" ",D30,FIND(" ",D30,FIND(" ",D30,FIND(" ",D30,FIND(" ",D30,FIND(" ",D30,FIND(" ",D30,FIND(" ",D30,FIND(" ",D30,1)+1)+1)+1)+1)+1)+1)+1)+1)+1))-FIND(" ",D30,FIND(" ",D30,FIND(" ",D30,FIND(" ",D30,FIND(" ",D30,FIND(" ",D30,FIND(" ",D30,FIND(" ",D30,FIND(" ",D30,FIND(" ",D30,1)+1)+1)+1)+1)+1)+1)+1)+1))-2)&amp;N29&amp;MID(D30,FIND(" ",D30,FIND(" ",D30,FIND(" ",D30,FIND(" ",D30,FIND(" ",D30,FIND(" ",D30,FIND(" ",D30,FIND(" ",D30,FIND(" ",D30,FIND(" ",D30,FIND(" ",D30,1)+1)+1)+1)+1)+1)+1)+1)+1)+1))-1,1),'[1]フレーズ表抜粋'!$B$3:$E$2500,1,FALSE),"○","×")</f>
        <v>#VALUE!</v>
      </c>
      <c r="O30" s="112" t="e">
        <f>IF(MID(D30,FIND(" ",D30,FIND(" ",D30,FIND(" ",D30,FIND(" ",D30,FIND(" ",D30,FIND(" ",D30,FIND(" ",D30,FIND(" ",D30,FIND(" ",D30,FIND(" ",D30,FIND(" ",D30,1)+1)+1)+1)+1)+1)+1)+1)+1)+1))+1,FIND(" ",D30,FIND(" ",D30,FIND(" ",D30,FIND(" ",D30,FIND(" ",D30,FIND(" ",D30,FIND(" ",D30,FIND(" ",D30,FIND(" ",D30,FIND(" ",D30,FIND(" ",D30,FIND(" ",D30,1)+1)+1)+1)+1)+1)+1)+1)+1)+1)+1))-FIND(" ",D30,FIND(" ",D30,FIND(" ",D30,FIND(" ",D30,FIND(" ",D30,FIND(" ",D30,FIND(" ",D30,FIND(" ",D30,FIND(" ",D30,FIND(" ",D30,FIND(" ",D30,1)+1)+1)+1)+1)+1)+1)+1)+1)+1))-2)&amp;O29&amp;MID(D30,FIND(" ",D30,FIND(" ",D30,FIND(" ",D30,FIND(" ",D30,FIND(" ",D30,FIND(" ",D30,FIND(" ",D30,FIND(" ",D30,FIND(" ",D30,FIND(" ",D30,FIND(" ",D30,FIND(" ",D30,1)+1)+1)+1)+1)+1)+1)+1)+1)+1)+1))-1,1)=VLOOKUP(MID(D30,FIND(" ",D30,FIND(" ",D30,FIND(" ",D30,FIND(" ",D30,FIND(" ",D30,FIND(" ",D30,FIND(" ",D30,FIND(" ",D30,FIND(" ",D30,FIND(" ",D30,FIND(" ",D30,1)+1)+1)+1)+1)+1)+1)+1)+1)+1))+1,FIND(" ",D30,FIND(" ",D30,FIND(" ",D30,FIND(" ",D30,FIND(" ",D30,FIND(" ",D30,FIND(" ",D30,FIND(" ",D30,FIND(" ",D30,FIND(" ",D30,FIND(" ",D30,FIND(" ",D30,1)+1)+1)+1)+1)+1)+1)+1)+1)+1)+1))-FIND(" ",D30,FIND(" ",D30,FIND(" ",D30,FIND(" ",D30,FIND(" ",D30,FIND(" ",D30,FIND(" ",D30,FIND(" ",D30,FIND(" ",D30,FIND(" ",D30,FIND(" ",D30,1)+1)+1)+1)+1)+1)+1)+1)+1)+1))-2)&amp;O29&amp;MID(D30,FIND(" ",D30,FIND(" ",D30,FIND(" ",D30,FIND(" ",D30,FIND(" ",D30,FIND(" ",D30,FIND(" ",D30,FIND(" ",D30,FIND(" ",D30,FIND(" ",D30,FIND(" ",D30,FIND(" ",D30,1)+1)+1)+1)+1)+1)+1)+1)+1)+1)+1))-1,1),'[1]フレーズ表抜粋'!$B$3:$E$2500,1,FALSE),"○","×")</f>
        <v>#VALUE!</v>
      </c>
      <c r="P30" s="112" t="e">
        <f>IF(MID(D30,FIND(" ",D30,FIND(" ",D30,FIND(" ",D30,FIND(" ",D30,FIND(" ",D30,FIND(" ",D30,FIND(" ",D30,FIND(" ",D30,FIND(" ",D30,FIND(" ",D30,FIND(" ",D30,FIND(" ",D30,1)+1)+1)+1)+1)+1)+1)+1)+1)+1)+1))+1,FIND(" ",D30,FIND(" ",D30,FIND(" ",D30,FIND(" ",D30,FIND(" ",D30,FIND(" ",D30,FIND(" ",D30,FIND(" ",D30,FIND(" ",D30,FIND(" ",D30,FIND(" ",D30,FIND(" ",D30,FIND(" ",D30,1)+1)+1)+1)+1)+1)+1)+1)+1)+1)+1)+1))-FIND(" ",D30,FIND(" ",D30,FIND(" ",D30,FIND(" ",D30,FIND(" ",D30,FIND(" ",D30,FIND(" ",D30,FIND(" ",D30,FIND(" ",D30,FIND(" ",D30,FIND(" ",D30,FIND(" ",D30,1)+1)+1)+1)+1)+1)+1)+1)+1)+1)+1))-2)&amp;P29&amp;MID(D30,FIND(" ",D30,FIND(" ",D30,FIND(" ",D30,FIND(" ",D30,FIND(" ",D30,FIND(" ",D30,FIND(" ",D30,FIND(" ",D30,FIND(" ",D30,FIND(" ",D30,FIND(" ",D30,FIND(" ",D30,FIND(" ",D30,1)+1)+1)+1)+1)+1)+1)+1)+1)+1)+1)+1))-1,1)=VLOOKUP(MID(D30,FIND(" ",D30,FIND(" ",D30,FIND(" ",D30,FIND(" ",D30,FIND(" ",D30,FIND(" ",D30,FIND(" ",D30,FIND(" ",D30,FIND(" ",D30,FIND(" ",D30,FIND(" ",D30,FIND(" ",D30,1)+1)+1)+1)+1)+1)+1)+1)+1)+1)+1))+1,FIND(" ",D30,FIND(" ",D30,FIND(" ",D30,FIND(" ",D30,FIND(" ",D30,FIND(" ",D30,FIND(" ",D30,FIND(" ",D30,FIND(" ",D30,FIND(" ",D30,FIND(" ",D30,FIND(" ",D30,FIND(" ",D30,1)+1)+1)+1)+1)+1)+1)+1)+1)+1)+1)+1))-FIND(" ",D30,FIND(" ",D30,FIND(" ",D30,FIND(" ",D30,FIND(" ",D30,FIND(" ",D30,FIND(" ",D30,FIND(" ",D30,FIND(" ",D30,FIND(" ",D30,FIND(" ",D30,FIND(" ",D30,1)+1)+1)+1)+1)+1)+1)+1)+1)+1)+1))-2)&amp;P29&amp;MID(D30,FIND(" ",D30,FIND(" ",D30,FIND(" ",D30,FIND(" ",D30,FIND(" ",D30,FIND(" ",D30,FIND(" ",D30,FIND(" ",D30,FIND(" ",D30,FIND(" ",D30,FIND(" ",D30,FIND(" ",D30,FIND(" ",D30,1)+1)+1)+1)+1)+1)+1)+1)+1)+1)+1)+1))-1,1),'[1]フレーズ表抜粋'!$B$3:$E$2500,1,FALSE),"○","×")</f>
        <v>#VALUE!</v>
      </c>
      <c r="Q30" s="112" t="e">
        <f>IF(MID(D30,FIND(" ",D30,FIND(" ",D30,FIND(" ",D30,FIND(" ",D30,FIND(" ",D30,FIND(" ",D30,FIND(" ",D30,FIND(" ",D30,FIND(" ",D30,FIND(" ",D30,FIND(" ",D30,FIND(" ",D30,FIND(" ",D30,1)+1)+1)+1)+1)+1)+1)+1)+1)+1)+1)+1))+1,FIND(" ",D30,FIND(" ",D30,FIND(" ",D30,FIND(" ",D30,FIND(" ",D30,FIND(" ",D30,FIND(" ",D30,FIND(" ",D30,FIND(" ",D30,FIND(" ",D30,FIND(" ",D30,FIND(" ",D30,FIND(" ",D30,FIND(" ",D30,1)+1)+1)+1)+1)+1)+1)+1)+1)+1)+1)+1)+1))-FIND(" ",D30,FIND(" ",D30,FIND(" ",D30,FIND(" ",D30,FIND(" ",D30,FIND(" ",D30,FIND(" ",D30,FIND(" ",D30,FIND(" ",D30,FIND(" ",D30,FIND(" ",D30,FIND(" ",D30,FIND(" ",D30,1)+1)+1)+1)+1)+1)+1)+1)+1)+1)+1)+1))-2)&amp;Q29&amp;MID(D30,FIND(" ",D30,FIND(" ",D30,FIND(" ",D30,FIND(" ",D30,FIND(" ",D30,FIND(" ",D30,FIND(" ",D30,FIND(" ",D30,FIND(" ",D30,FIND(" ",D30,FIND(" ",D30,FIND(" ",D30,FIND(" ",D30,FIND(" ",D30,1)+1)+1)+1)+1)+1)+1)+1)+1)+1)+1)+1)+1))-1,1)=VLOOKUP(MID(D30,FIND(" ",D30,FIND(" ",D30,FIND(" ",D30,FIND(" ",D30,FIND(" ",D30,FIND(" ",D30,FIND(" ",D30,FIND(" ",D30,FIND(" ",D30,FIND(" ",D30,FIND(" ",D30,FIND(" ",D30,FIND(" ",D30,1)+1)+1)+1)+1)+1)+1)+1)+1)+1)+1)+1))+1,FIND(" ",D30,FIND(" ",D30,FIND(" ",D30,FIND(" ",D30,FIND(" ",D30,FIND(" ",D30,FIND(" ",D30,FIND(" ",D30,FIND(" ",D30,FIND(" ",D30,FIND(" ",D30,FIND(" ",D30,FIND(" ",D30,FIND(" ",D30,1)+1)+1)+1)+1)+1)+1)+1)+1)+1)+1)+1)+1))-FIND(" ",D30,FIND(" ",D30,FIND(" ",D30,FIND(" ",D30,FIND(" ",D30,FIND(" ",D30,FIND(" ",D30,FIND(" ",D30,FIND(" ",D30,FIND(" ",D30,FIND(" ",D30,FIND(" ",D30,FIND(" ",D30,1)+1)+1)+1)+1)+1)+1)+1)+1)+1)+1)+1))-2)&amp;Q29&amp;MID(D30,FIND(" ",D30,FIND(" ",D30,FIND(" ",D30,FIND(" ",D30,FIND(" ",D30,FIND(" ",D30,FIND(" ",D30,FIND(" ",D30,FIND(" ",D30,FIND(" ",D30,FIND(" ",D30,FIND(" ",D30,FIND(" ",D30,FIND(" ",D30,1)+1)+1)+1)+1)+1)+1)+1)+1)+1)+1)+1)+1))-1,1),'[1]フレーズ表抜粋'!$B$3:$E$2500,1,FALSE),"○","×")</f>
        <v>#VALUE!</v>
      </c>
      <c r="R30" s="112" t="e">
        <f>IF(MID(D30,FIND(" ",D30,FIND(" ",D30,FIND(" ",D30,FIND(" ",D30,FIND(" ",D30,FIND(" ",D30,FIND(" ",D30,FIND(" ",D30,FIND(" ",D30,FIND(" ",D30,FIND(" ",D30,FIND(" ",D30,FIND(" ",D30,FIND(" ",D30,1)+1)+1)+1)+1)+1)+1)+1)+1)+1)+1)+1)+1))+1,FIND(" ",D30,FIND(" ",D30,FIND(" ",D30,FIND(" ",D30,FIND(" ",D30,FIND(" ",D30,FIND(" ",D30,FIND(" ",D30,FIND(" ",D30,FIND(" ",D30,FIND(" ",D30,FIND(" ",D30,FIND(" ",D30,FIND(" ",D30,FIND(" ",D30,1)+1)+1)+1)+1)+1)+1)+1)+1)+1)+1)+1)+1)+1))-FIND(" ",D30,FIND(" ",D30,FIND(" ",D30,FIND(" ",D30,FIND(" ",D30,FIND(" ",D30,FIND(" ",D30,FIND(" ",D30,FIND(" ",D30,FIND(" ",D30,FIND(" ",D30,FIND(" ",D30,FIND(" ",D30,FIND(" ",D30,1)+1)+1)+1)+1)+1)+1)+1)+1)+1)+1)+1)+1))-2)&amp;R29&amp;MID(D30,FIND(" ",D30,FIND(" ",D30,FIND(" ",D30,FIND(" ",D30,FIND(" ",D30,FIND(" ",D30,FIND(" ",D30,FIND(" ",D30,FIND(" ",D30,FIND(" ",D30,FIND(" ",D30,FIND(" ",D30,FIND(" ",D30,FIND(" ",D30,FIND(" ",D30,1)+1)+1)+1)+1)+1)+1)+1)+1)+1)+1)+1)+1)+1))-1,1)=VLOOKUP(MID(D30,FIND(" ",D30,FIND(" ",D30,FIND(" ",D30,FIND(" ",D30,FIND(" ",D30,FIND(" ",D30,FIND(" ",D30,FIND(" ",D30,FIND(" ",D30,FIND(" ",D30,FIND(" ",D30,FIND(" ",D30,FIND(" ",D30,FIND(" ",D30,1)+1)+1)+1)+1)+1)+1)+1)+1)+1)+1)+1)+1))+1,FIND(" ",D30,FIND(" ",D30,FIND(" ",D30,FIND(" ",D30,FIND(" ",D30,FIND(" ",D30,FIND(" ",D30,FIND(" ",D30,FIND(" ",D30,FIND(" ",D30,FIND(" ",D30,FIND(" ",D30,FIND(" ",D30,FIND(" ",D30,FIND(" ",D30,1)+1)+1)+1)+1)+1)+1)+1)+1)+1)+1)+1)+1)+1))-FIND(" ",D30,FIND(" ",D30,FIND(" ",D30,FIND(" ",D30,FIND(" ",D30,FIND(" ",D30,FIND(" ",D30,FIND(" ",D30,FIND(" ",D30,FIND(" ",D30,FIND(" ",D30,FIND(" ",D30,FIND(" ",D30,FIND(" ",D30,1)+1)+1)+1)+1)+1)+1)+1)+1)+1)+1)+1)+1))-2)&amp;R29&amp;MID(D30,FIND(" ",D30,FIND(" ",D30,FIND(" ",D30,FIND(" ",D30,FIND(" ",D30,FIND(" ",D30,FIND(" ",D30,FIND(" ",D30,FIND(" ",D30,FIND(" ",D30,FIND(" ",D30,FIND(" ",D30,FIND(" ",D30,FIND(" ",D30,FIND(" ",D30,1)+1)+1)+1)+1)+1)+1)+1)+1)+1)+1)+1)+1)+1))-1,1),'[1]フレーズ表抜粋'!$B$3:$E$2500,1,FALSE),"○","×")</f>
        <v>#VALUE!</v>
      </c>
      <c r="S30" s="112" t="e">
        <f>IF(MID(D30,FIND(" ",D30,FIND(" ",D30,FIND(" ",D30,FIND(" ",D30,FIND(" ",D30,FIND(" ",D30,FIND(" ",D30,FIND(" ",D30,FIND(" ",D30,FIND(" ",D30,FIND(" ",D30,FIND(" ",D30,FIND(" ",D30,FIND(" ",D30,FIND(" ",D30,1)+1)+1)+1)+1)+1)+1)+1)+1)+1)+1)+1)+1)+1))+1,FIND(" ",D30,FIND(" ",D30,FIND(" ",D30,FIND(" ",D30,FIND(" ",D30,FIND(" ",D30,FIND(" ",D30,FIND(" ",D30,FIND(" ",D30,FIND(" ",D30,FIND(" ",D30,FIND(" ",D30,FIND(" ",D30,FIND(" ",D30,FIND(" ",D30,FIND(" ",D30,1)+1)+1)+1)+1)+1)+1)+1)+1)+1)+1)+1)+1)+1)+1))-FIND(" ",D30,FIND(" ",D30,FIND(" ",D30,FIND(" ",D30,FIND(" ",D30,FIND(" ",D30,FIND(" ",D30,FIND(" ",D30,FIND(" ",D30,FIND(" ",D30,FIND(" ",D30,FIND(" ",D30,FIND(" ",D30,FIND(" ",D30,FIND(" ",D30,1)+1)+1)+1)+1)+1)+1)+1)+1)+1)+1)+1)+1)+1))-2)&amp;S29&amp;MID(D30,FIND(" ",D30,FIND(" ",D30,FIND(" ",D30,FIND(" ",D30,FIND(" ",D30,FIND(" ",D30,FIND(" ",D30,FIND(" ",D30,FIND(" ",D30,FIND(" ",D30,FIND(" ",D30,FIND(" ",D30,FIND(" ",D30,FIND(" ",D30,FIND(" ",D30,FIND(" ",D30,1)+1)+1)+1)+1)+1)+1)+1)+1)+1)+1)+1)+1)+1)+1))-1,1)=VLOOKUP(MID(D30,FIND(" ",D30,FIND(" ",D30,FIND(" ",D30,FIND(" ",D30,FIND(" ",D30,FIND(" ",D30,FIND(" ",D30,FIND(" ",D30,FIND(" ",D30,FIND(" ",D30,FIND(" ",D30,FIND(" ",D30,FIND(" ",D30,FIND(" ",D30,FIND(" ",D30,1)+1)+1)+1)+1)+1)+1)+1)+1)+1)+1)+1)+1)+1))+1,FIND(" ",D30,FIND(" ",D30,FIND(" ",D30,FIND(" ",D30,FIND(" ",D30,FIND(" ",D30,FIND(" ",D30,FIND(" ",D30,FIND(" ",D30,FIND(" ",D30,FIND(" ",D30,FIND(" ",D30,FIND(" ",D30,FIND(" ",D30,FIND(" ",D30,FIND(" ",D30,1)+1)+1)+1)+1)+1)+1)+1)+1)+1)+1)+1)+1)+1)+1))-FIND(" ",D30,FIND(" ",D30,FIND(" ",D30,FIND(" ",D30,FIND(" ",D30,FIND(" ",D30,FIND(" ",D30,FIND(" ",D30,FIND(" ",D30,FIND(" ",D30,FIND(" ",D30,FIND(" ",D30,FIND(" ",D30,FIND(" ",D30,FIND(" ",D30,1)+1)+1)+1)+1)+1)+1)+1)+1)+1)+1)+1)+1)+1))-2)&amp;S29&amp;MID(D30,FIND(" ",D30,FIND(" ",D30,FIND(" ",D30,FIND(" ",D30,FIND(" ",D30,FIND(" ",D30,FIND(" ",D30,FIND(" ",D30,FIND(" ",D30,FIND(" ",D30,FIND(" ",D30,FIND(" ",D30,FIND(" ",D30,FIND(" ",D30,FIND(" ",D30,FIND(" ",D30,1)+1)+1)+1)+1)+1)+1)+1)+1)+1)+1)+1)+1)+1)+1))-1,1),'[1]フレーズ表抜粋'!$B$3:$E$2500,1,FALSE),"○","×")</f>
        <v>#VALUE!</v>
      </c>
      <c r="T30" s="112" t="e">
        <f>IF(MID(D30,FIND(" ",D30,FIND(" ",D30,FIND(" ",D30,FIND(" ",D30,FIND(" ",D30,FIND(" ",D30,FIND(" ",D30,FIND(" ",D30,FIND(" ",D30,FIND(" ",D30,FIND(" ",D30,FIND(" ",D30,FIND(" ",D30,FIND(" ",D30,FIND(" ",D30,FIND(" ",D30,1)+1)+1)+1)+1)+1)+1)+1)+1)+1)+1)+1)+1)+1)+1))+1,FIND(" ",D30,FIND(" ",D30,FIND(" ",D30,FIND(" ",D30,FIND(" ",D30,FIND(" ",D30,FIND(" ",D30,FIND(" ",D30,FIND(" ",D30,FIND(" ",D30,FIND(" ",D30,FIND(" ",D30,FIND(" ",D30,FIND(" ",D30,FIND(" ",D30,FIND(" ",D30,FIND(" ",D30,1)+1)+1)+1)+1)+1)+1)+1)+1)+1)+1)+1)+1)+1)+1)+1))-FIND(" ",D30,FIND(" ",D30,FIND(" ",D30,FIND(" ",D30,FIND(" ",D30,FIND(" ",D30,FIND(" ",D30,FIND(" ",D30,FIND(" ",D30,FIND(" ",D30,FIND(" ",D30,FIND(" ",D30,FIND(" ",D30,FIND(" ",D30,FIND(" ",D30,FIND(" ",D30,1)+1)+1)+1)+1)+1)+1)+1)+1)+1)+1)+1)+1)+1)+1))-2)&amp;T29&amp;MID(D30,FIND(" ",D30,FIND(" ",D30,FIND(" ",D30,FIND(" ",D30,FIND(" ",D30,FIND(" ",D30,FIND(" ",D30,FIND(" ",D30,FIND(" ",D30,FIND(" ",D30,FIND(" ",D30,FIND(" ",D30,FIND(" ",D30,FIND(" ",D30,FIND(" ",D30,FIND(" ",D30,FIND(" ",D30,1)+1)+1)+1)+1)+1)+1)+1)+1)+1)+1)+1)+1)+1)+1)+1))-1,1)=VLOOKUP(MID(D30,FIND(" ",D30,FIND(" ",D30,FIND(" ",D30,FIND(" ",D30,FIND(" ",D30,FIND(" ",D30,FIND(" ",D30,FIND(" ",D30,FIND(" ",D30,FIND(" ",D30,FIND(" ",D30,FIND(" ",D30,FIND(" ",D30,FIND(" ",D30,FIND(" ",D30,FIND(" ",D30,1)+1)+1)+1)+1)+1)+1)+1)+1)+1)+1)+1)+1)+1)+1))+1,FIND(" ",D30,FIND(" ",D30,FIND(" ",D30,FIND(" ",D30,FIND(" ",D30,FIND(" ",D30,FIND(" ",D30,FIND(" ",D30,FIND(" ",D30,FIND(" ",D30,FIND(" ",D30,FIND(" ",D30,FIND(" ",D30,FIND(" ",D30,FIND(" ",D30,FIND(" ",D30,FIND(" ",D30,1)+1)+1)+1)+1)+1)+1)+1)+1)+1)+1)+1)+1)+1)+1)+1))-FIND(" ",D30,FIND(" ",D30,FIND(" ",D30,FIND(" ",D30,FIND(" ",D30,FIND(" ",D30,FIND(" ",D30,FIND(" ",D30,FIND(" ",D30,FIND(" ",D30,FIND(" ",D30,FIND(" ",D30,FIND(" ",D30,FIND(" ",D30,FIND(" ",D30,FIND(" ",D30,1)+1)+1)+1)+1)+1)+1)+1)+1)+1)+1)+1)+1)+1)+1))-2)&amp;T29&amp;MID(D30,FIND(" ",D30,FIND(" ",D30,FIND(" ",D30,FIND(" ",D30,FIND(" ",D30,FIND(" ",D30,FIND(" ",D30,FIND(" ",D30,FIND(" ",D30,FIND(" ",D30,FIND(" ",D30,FIND(" ",D30,FIND(" ",D30,FIND(" ",D30,FIND(" ",D30,FIND(" ",D30,FIND(" ",D30,1)+1)+1)+1)+1)+1)+1)+1)+1)+1)+1)+1)+1)+1)+1)+1))-1,1),'[1]フレーズ表抜粋'!$B$3:$E$2500,1,FALSE),"○","×")</f>
        <v>#VALUE!</v>
      </c>
      <c r="U30" s="112" t="e">
        <f>IF(MID(D30,FIND(" ",D30,FIND(" ",D30,FIND(" ",D30,FIND(" ",D30,FIND(" ",D30,FIND(" ",D30,FIND(" ",D30,FIND(" ",D30,FIND(" ",D30,FIND(" ",D30,FIND(" ",D30,FIND(" ",D30,FIND(" ",D30,FIND(" ",D30,FIND(" ",D30,FIND(" ",D30,FIND(" ",D30,1)+1)+1)+1)+1)+1)+1)+1)+1)+1)+1)+1)+1)+1)+1)+1))+1,FIND("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",D30,1)+1)+1)+1)+1)+1)+1)+1)+1)+1)+1)+1)+1)+1)+1)+1)+1))-FIND(" ",D30,FIND(" ",D30,FIND(" ",D30,FIND(" ",D30,FIND(" ",D30,FIND(" ",D30,FIND(" ",D30,FIND(" ",D30,FIND(" ",D30,FIND(" ",D30,FIND(" ",D30,FIND(" ",D30,FIND(" ",D30,FIND(" ",D30,FIND(" ",D30,FIND(" ",D30,FIND(" ",D30,1)+1)+1)+1)+1)+1)+1)+1)+1)+1)+1)+1)+1)+1)+1)+1))-2)&amp;U29&amp;MID(D30,FIND("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",D30,1)+1)+1)+1)+1)+1)+1)+1)+1)+1)+1)+1)+1)+1)+1)+1)+1))-FIND(" ",D30,FIND(" ",D30,FIND(" ",D30,FIND(" ",D30,FIND(" ",D30,FIND(" ",D30,FIND(" ",D30,FIND(" ",D30,FIND(" ",D30,FIND(" ",D30,FIND(" ",D30,FIND(" ",D30,FIND(" ",D30,FIND(" ",D30,FIND(" ",D30,FIND(" ",D30,FIND(" ",D30,1)+1)+1)+1)+1)+1)+1)+1)+1)+1)+1)+1)+1)+1)+1)+1))-2)&amp;U29&amp;MID(D30,FIND("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",D30,1)+1)+1)+1)+1)+1)+1)+1)+1)+1)+1)+1)+1)+1)+1)+1)+1))-1,1),'[1]フレーズ表抜粋'!$B$3:$E$2500,1,FALSE),"○","×")</f>
        <v>#VALUE!</v>
      </c>
      <c r="V30" s="112" t="e">
        <f>IF(MID(D30,FIND("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",D30,1)+1)+1)+1)+1)+1)+1)+1)+1)+1)+1)+1)+1)+1)+1)+1)+1))-2)&amp;V29&amp;MID(D30,FIND("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",D30,1)+1)+1)+1)+1)+1)+1)+1)+1)+1)+1)+1)+1)+1)+1)+1)+1))-2)&amp;V29&amp;MID(D30,FIND("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",D30,1)+1)+1)+1)+1)+1)+1)+1)+1)+1)+1)+1)+1)+1)+1)+1)+1)+1))-1,1),'[1]フレーズ表抜粋'!$B$3:$E$2500,1,FALSE),"○","×")</f>
        <v>#VALUE!</v>
      </c>
      <c r="W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",D30,1)+1)+1)+1)+1)+1)+1)+1)+1)+1)+1)+1)+1)+1)+1)+1)+1)+1))-2)&amp;W29&amp;MID(D30,FIND("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",D30,1)+1)+1)+1)+1)+1)+1)+1)+1)+1)+1)+1)+1)+1)+1)+1)+1)+1))-2)&amp;W29&amp;MID(D30,FIND("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",D30,1)+1)+1)+1)+1)+1)+1)+1)+1)+1)+1)+1)+1)+1)+1)+1)+1)+1)+1))-1,1),'[1]フレーズ表抜粋'!$B$3:$E$2500,1,FALSE),"○","×")</f>
        <v>#VALUE!</v>
      </c>
      <c r="X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",D30,1)+1)+1)+1)+1)+1)+1)+1)+1)+1)+1)+1)+1)+1)+1)+1)+1)+1)+1))-2)&amp;X29&amp;MID(D30,FIND("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",D30,1)+1)+1)+1)+1)+1)+1)+1)+1)+1)+1)+1)+1)+1)+1)+1)+1)+1)+1))-2)&amp;X29&amp;MID(D30,FIND("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",D30,1)+1)+1)+1)+1)+1)+1)+1)+1)+1)+1)+1)+1)+1)+1)+1)+1)+1)+1)+1))-1,1),'[1]フレーズ表抜粋'!$B$3:$E$2500,1,FALSE),"○","×")</f>
        <v>#VALUE!</v>
      </c>
      <c r="Y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",D30,1)+1)+1)+1)+1)+1)+1)+1)+1)+1)+1)+1)+1)+1)+1)+1)+1)+1)+1)+1))-2)&amp;Y29&amp;MID(D30,FIND("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",D30,1)+1)+1)+1)+1)+1)+1)+1)+1)+1)+1)+1)+1)+1)+1)+1)+1)+1)+1)+1))-2)&amp;Y29&amp;MID(D30,FIND("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",D30,1)+1)+1)+1)+1)+1)+1)+1)+1)+1)+1)+1)+1)+1)+1)+1)+1)+1)+1)+1)+1))-1,1),'[1]フレーズ表抜粋'!$B$3:$E$2500,1,FALSE),"○","×")</f>
        <v>#VALUE!</v>
      </c>
      <c r="Z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",D30,1)+1)+1)+1)+1)+1)+1)+1)+1)+1)+1)+1)+1)+1)+1)+1)+1)+1)+1)+1)+1))-2)&amp;Z29&amp;MID(D30,FIND("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",D30,1)+1)+1)+1)+1)+1)+1)+1)+1)+1)+1)+1)+1)+1)+1)+1)+1)+1)+1)+1)+1))-2)&amp;Z29&amp;MID(D30,FIND("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",D30,1)+1)+1)+1)+1)+1)+1)+1)+1)+1)+1)+1)+1)+1)+1)+1)+1)+1)+1)+1)+1)+1))-1,1),'[1]フレーズ表抜粋'!$B$3:$E$2500,1,FALSE),"○","×")</f>
        <v>#VALUE!</v>
      </c>
      <c r="AA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",D30,1)+1)+1)+1)+1)+1)+1)+1)+1)+1)+1)+1)+1)+1)+1)+1)+1)+1)+1)+1)+1)+1))-2)&amp;AA29&amp;MID(D30,FIND("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",D30,1)+1)+1)+1)+1)+1)+1)+1)+1)+1)+1)+1)+1)+1)+1)+1)+1)+1)+1)+1)+1)+1))-2)&amp;AA29&amp;MID(D30,FIND("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",D30,1)+1)+1)+1)+1)+1)+1)+1)+1)+1)+1)+1)+1)+1)+1)+1)+1)+1)+1)+1)+1)+1)+1))-1,1),'[1]フレーズ表抜粋'!$B$3:$E$2500,1,FALSE),"○","×")</f>
        <v>#VALUE!</v>
      </c>
      <c r="AB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",D30,1)+1)+1)+1)+1)+1)+1)+1)+1)+1)+1)+1)+1)+1)+1)+1)+1)+1)+1)+1)+1)+1)+1))-2)&amp;AB29&amp;MID(D30,FIND("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",D30,1)+1)+1)+1)+1)+1)+1)+1)+1)+1)+1)+1)+1)+1)+1)+1)+1)+1)+1)+1)+1)+1)+1))-2)&amp;AB29&amp;MID(D30,FIND("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",D30,1)+1)+1)+1)+1)+1)+1)+1)+1)+1)+1)+1)+1)+1)+1)+1)+1)+1)+1)+1)+1)+1)+1)+1))-1,1),'[1]フレーズ表抜粋'!$B$3:$E$2500,1,FALSE),"○","×")</f>
        <v>#VALUE!</v>
      </c>
      <c r="AC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",D30,1)+1)+1)+1)+1)+1)+1)+1)+1)+1)+1)+1)+1)+1)+1)+1)+1)+1)+1)+1)+1)+1)+1)+1))-2)&amp;AC29&amp;MID(D30,FIND("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",D30,1)+1)+1)+1)+1)+1)+1)+1)+1)+1)+1)+1)+1)+1)+1)+1)+1)+1)+1)+1)+1)+1)+1)+1))-2)&amp;AC29&amp;MID(D30,FIND("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",D30,1)+1)+1)+1)+1)+1)+1)+1)+1)+1)+1)+1)+1)+1)+1)+1)+1)+1)+1)+1)+1)+1)+1)+1)+1))-1,1),'[1]フレーズ表抜粋'!$B$3:$E$2500,1,FALSE),"○","×")</f>
        <v>#VALUE!</v>
      </c>
      <c r="AD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",D30,1)+1)+1)+1)+1)+1)+1)+1)+1)+1)+1)+1)+1)+1)+1)+1)+1)+1)+1)+1)+1)+1)+1)+1)+1))-2)&amp;AD29&amp;MID(D30,FIND("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",D30,1)+1)+1)+1)+1)+1)+1)+1)+1)+1)+1)+1)+1)+1)+1)+1)+1)+1)+1)+1)+1)+1)+1)+1)+1))-2)&amp;AD29&amp;MID(D30,FIND("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",D30,1)+1)+1)+1)+1)+1)+1)+1)+1)+1)+1)+1)+1)+1)+1)+1)+1)+1)+1)+1)+1)+1)+1)+1)+1)+1))-1,1),'[1]フレーズ表抜粋'!$B$3:$E$2500,1,FALSE),"○","×")</f>
        <v>#VALUE!</v>
      </c>
      <c r="AE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",D30,1)+1)+1)+1)+1)+1)+1)+1)+1)+1)+1)+1)+1)+1)+1)+1)+1)+1)+1)+1)+1)+1)+1)+1)+1)+1))-2)&amp;AE29&amp;MID(D30,FIND("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",D30,1)+1)+1)+1)+1)+1)+1)+1)+1)+1)+1)+1)+1)+1)+1)+1)+1)+1)+1)+1)+1)+1)+1)+1)+1)+1))-2)&amp;AE29&amp;MID(D30,FIND("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",D30,1)+1)+1)+1)+1)+1)+1)+1)+1)+1)+1)+1)+1)+1)+1)+1)+1)+1)+1)+1)+1)+1)+1)+1)+1)+1)+1))-1,1),'[1]フレーズ表抜粋'!$B$3:$E$2500,1,FALSE),"○","×")</f>
        <v>#VALUE!</v>
      </c>
      <c r="AF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",D30,1)+1)+1)+1)+1)+1)+1)+1)+1)+1)+1)+1)+1)+1)+1)+1)+1)+1)+1)+1)+1)+1)+1)+1)+1)+1)+1))-2)&amp;AF29&amp;MID(D30,FIND("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",D30,1)+1)+1)+1)+1)+1)+1)+1)+1)+1)+1)+1)+1)+1)+1)+1)+1)+1)+1)+1)+1)+1)+1)+1)+1)+1)+1))-2)&amp;AF29&amp;MID(D30,FIND("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",D30,1)+1)+1)+1)+1)+1)+1)+1)+1)+1)+1)+1)+1)+1)+1)+1)+1)+1)+1)+1)+1)+1)+1)+1)+1)+1)+1)+1))-1,1),'[1]フレーズ表抜粋'!$B$3:$E$2500,1,FALSE),"○","×")</f>
        <v>#VALUE!</v>
      </c>
      <c r="AG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",D30,1)+1)+1)+1)+1)+1)+1)+1)+1)+1)+1)+1)+1)+1)+1)+1)+1)+1)+1)+1)+1)+1)+1)+1)+1)+1)+1)+1))-2)&amp;AG29&amp;MID(D30,FIND("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",D30,1)+1)+1)+1)+1)+1)+1)+1)+1)+1)+1)+1)+1)+1)+1)+1)+1)+1)+1)+1)+1)+1)+1)+1)+1)+1)+1)+1))-2)&amp;AG29&amp;MID(D30,FIND("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",D30,1)+1)+1)+1)+1)+1)+1)+1)+1)+1)+1)+1)+1)+1)+1)+1)+1)+1)+1)+1)+1)+1)+1)+1)+1)+1)+1)+1)+1))-1,1),'[1]フレーズ表抜粋'!$B$3:$E$2500,1,FALSE),"○","×")</f>
        <v>#VALUE!</v>
      </c>
      <c r="AH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",D30,1)+1)+1)+1)+1)+1)+1)+1)+1)+1)+1)+1)+1)+1)+1)+1)+1)+1)+1)+1)+1)+1)+1)+1)+1)+1)+1)+1)+1))-2)&amp;AH29&amp;MID(D30,FIND("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",D30,1)+1)+1)+1)+1)+1)+1)+1)+1)+1)+1)+1)+1)+1)+1)+1)+1)+1)+1)+1)+1)+1)+1)+1)+1)+1)+1)+1)+1))-2)&amp;AH29&amp;MID(D30,FIND("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",D30,1)+1)+1)+1)+1)+1)+1)+1)+1)+1)+1)+1)+1)+1)+1)+1)+1)+1)+1)+1)+1)+1)+1)+1)+1)+1)+1)+1)+1)+1))-1,1),'[1]フレーズ表抜粋'!$B$3:$E$2500,1,FALSE),"○","×")</f>
        <v>#VALUE!</v>
      </c>
      <c r="AI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",D30,1)+1)+1)+1)+1)+1)+1)+1)+1)+1)+1)+1)+1)+1)+1)+1)+1)+1)+1)+1)+1)+1)+1)+1)+1)+1)+1)+1)+1)+1))-2)&amp;AI29&amp;MID(D30,FIND("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",D30,1)+1)+1)+1)+1)+1)+1)+1)+1)+1)+1)+1)+1)+1)+1)+1)+1)+1)+1)+1)+1)+1)+1)+1)+1)+1)+1)+1)+1)+1))-2)&amp;AI29&amp;MID(D30,FIND("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",D30,1)+1)+1)+1)+1)+1)+1)+1)+1)+1)+1)+1)+1)+1)+1)+1)+1)+1)+1)+1)+1)+1)+1)+1)+1)+1)+1)+1)+1)+1)+1))-1,1),'[1]フレーズ表抜粋'!$B$3:$E$2500,1,FALSE),"○","×")</f>
        <v>#VALUE!</v>
      </c>
      <c r="AJ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",D30,1)+1)+1)+1)+1)+1)+1)+1)+1)+1)+1)+1)+1)+1)+1)+1)+1)+1)+1)+1)+1)+1)+1)+1)+1)+1)+1)+1)+1)+1)+1))-2)&amp;AJ29&amp;MID(D30,FIND("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",D30,1)+1)+1)+1)+1)+1)+1)+1)+1)+1)+1)+1)+1)+1)+1)+1)+1)+1)+1)+1)+1)+1)+1)+1)+1)+1)+1)+1)+1)+1)+1))-2)&amp;AJ29&amp;MID(D30,FIND("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",D30,1)+1)+1)+1)+1)+1)+1)+1)+1)+1)+1)+1)+1)+1)+1)+1)+1)+1)+1)+1)+1)+1)+1)+1)+1)+1)+1)+1)+1)+1)+1)+1))-1,1),'[1]フレーズ表抜粋'!$B$3:$E$2500,1,FALSE),"○","×")</f>
        <v>#VALUE!</v>
      </c>
      <c r="AK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",D30,1)+1)+1)+1)+1)+1)+1)+1)+1)+1)+1)+1)+1)+1)+1)+1)+1)+1)+1)+1)+1)+1)+1)+1)+1)+1)+1)+1)+1)+1)+1)+1))-2)&amp;AK29&amp;MID(D30,FIND("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",D30,1)+1)+1)+1)+1)+1)+1)+1)+1)+1)+1)+1)+1)+1)+1)+1)+1)+1)+1)+1)+1)+1)+1)+1)+1)+1)+1)+1)+1)+1)+1)+1))-2)&amp;AK29&amp;MID(D30,FIND("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",D30,1)+1)+1)+1)+1)+1)+1)+1)+1)+1)+1)+1)+1)+1)+1)+1)+1)+1)+1)+1)+1)+1)+1)+1)+1)+1)+1)+1)+1)+1)+1)+1)+1))-1,1),'[1]フレーズ表抜粋'!$B$3:$E$2500,1,FALSE),"○","×")</f>
        <v>#VALUE!</v>
      </c>
      <c r="AL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",D30,1)+1)+1)+1)+1)+1)+1)+1)+1)+1)+1)+1)+1)+1)+1)+1)+1)+1)+1)+1)+1)+1)+1)+1)+1)+1)+1)+1)+1)+1)+1)+1)+1))-2)&amp;AL29&amp;MID(D30,FIND("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",D30,1)+1)+1)+1)+1)+1)+1)+1)+1)+1)+1)+1)+1)+1)+1)+1)+1)+1)+1)+1)+1)+1)+1)+1)+1)+1)+1)+1)+1)+1)+1)+1)+1))-2)&amp;AL29&amp;MID(D30,FIND("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",D30,1)+1)+1)+1)+1)+1)+1)+1)+1)+1)+1)+1)+1)+1)+1)+1)+1)+1)+1)+1)+1)+1)+1)+1)+1)+1)+1)+1)+1)+1)+1)+1)+1)+1))-1,1),'[1]フレーズ表抜粋'!$B$3:$E$2500,1,FALSE),"○","×")</f>
        <v>#VALUE!</v>
      </c>
      <c r="AM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",D30,1)+1)+1)+1)+1)+1)+1)+1)+1)+1)+1)+1)+1)+1)+1)+1)+1)+1)+1)+1)+1)+1)+1)+1)+1)+1)+1)+1)+1)+1)+1)+1)+1)+1))-2)&amp;AM29&amp;MID(D30,FIND("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",D30,1)+1)+1)+1)+1)+1)+1)+1)+1)+1)+1)+1)+1)+1)+1)+1)+1)+1)+1)+1)+1)+1)+1)+1)+1)+1)+1)+1)+1)+1)+1)+1)+1)+1))-2)&amp;AM29&amp;MID(D30,FIND("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",D30,1)+1)+1)+1)+1)+1)+1)+1)+1)+1)+1)+1)+1)+1)+1)+1)+1)+1)+1)+1)+1)+1)+1)+1)+1)+1)+1)+1)+1)+1)+1)+1)+1)+1)+1))-1,1),'[1]フレーズ表抜粋'!$B$3:$E$2500,1,FALSE),"○","×")</f>
        <v>#VALUE!</v>
      </c>
      <c r="AN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",D30,1)+1)+1)+1)+1)+1)+1)+1)+1)+1)+1)+1)+1)+1)+1)+1)+1)+1)+1)+1)+1)+1)+1)+1)+1)+1)+1)+1)+1)+1)+1)+1)+1)+1)+1))-2)&amp;AN29&amp;MID(D30,FIND("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",D30,1)+1)+1)+1)+1)+1)+1)+1)+1)+1)+1)+1)+1)+1)+1)+1)+1)+1)+1)+1)+1)+1)+1)+1)+1)+1)+1)+1)+1)+1)+1)+1)+1)+1)+1))-2)&amp;AN29&amp;MID(D30,FIND("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",D30,1)+1)+1)+1)+1)+1)+1)+1)+1)+1)+1)+1)+1)+1)+1)+1)+1)+1)+1)+1)+1)+1)+1)+1)+1)+1)+1)+1)+1)+1)+1)+1)+1)+1)+1)+1))-1,1),'[1]フレーズ表抜粋'!$B$3:$E$2500,1,FALSE),"○","×")</f>
        <v>#VALUE!</v>
      </c>
      <c r="AO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",D30,1)+1)+1)+1)+1)+1)+1)+1)+1)+1)+1)+1)+1)+1)+1)+1)+1)+1)+1)+1)+1)+1)+1)+1)+1)+1)+1)+1)+1)+1)+1)+1)+1)+1)+1)+1))-2)&amp;AO29&amp;MID(D30,FIND("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",D30,1)+1)+1)+1)+1)+1)+1)+1)+1)+1)+1)+1)+1)+1)+1)+1)+1)+1)+1)+1)+1)+1)+1)+1)+1)+1)+1)+1)+1)+1)+1)+1)+1)+1)+1)+1))-2)&amp;AO29&amp;MID(D30,FIND("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",D30,1)+1)+1)+1)+1)+1)+1)+1)+1)+1)+1)+1)+1)+1)+1)+1)+1)+1)+1)+1)+1)+1)+1)+1)+1)+1)+1)+1)+1)+1)+1)+1)+1)+1)+1)+1)+1))-1,1),'[1]フレーズ表抜粋'!$B$3:$E$2500,1,FALSE),"○","×")</f>
        <v>#VALUE!</v>
      </c>
      <c r="AP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",D30,1)+1)+1)+1)+1)+1)+1)+1)+1)+1)+1)+1)+1)+1)+1)+1)+1)+1)+1)+1)+1)+1)+1)+1)+1)+1)+1)+1)+1)+1)+1)+1)+1)+1)+1)+1)+1))-2)&amp;AP29&amp;MID(D30,FIND("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",D30,1)+1)+1)+1)+1)+1)+1)+1)+1)+1)+1)+1)+1)+1)+1)+1)+1)+1)+1)+1)+1)+1)+1)+1)+1)+1)+1)+1)+1)+1)+1)+1)+1)+1)+1)+1)+1))-2)&amp;AP29&amp;MID(D30,FIND("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",D30,1)+1)+1)+1)+1)+1)+1)+1)+1)+1)+1)+1)+1)+1)+1)+1)+1)+1)+1)+1)+1)+1)+1)+1)+1)+1)+1)+1)+1)+1)+1)+1)+1)+1)+1)+1)+1)+1))-1,1),'[1]フレーズ表抜粋'!$B$3:$E$2500,1,FALSE),"○","×")</f>
        <v>#VALUE!</v>
      </c>
      <c r="AQ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",D30,1)+1)+1)+1)+1)+1)+1)+1)+1)+1)+1)+1)+1)+1)+1)+1)+1)+1)+1)+1)+1)+1)+1)+1)+1)+1)+1)+1)+1)+1)+1)+1)+1)+1)+1)+1)+1)+1))-2)&amp;AQ29&amp;MID(D30,FIND("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",D30,1)+1)+1)+1)+1)+1)+1)+1)+1)+1)+1)+1)+1)+1)+1)+1)+1)+1)+1)+1)+1)+1)+1)+1)+1)+1)+1)+1)+1)+1)+1)+1)+1)+1)+1)+1)+1)+1))-2)&amp;AQ29&amp;MID(D30,FIND("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",D30,1)+1)+1)+1)+1)+1)+1)+1)+1)+1)+1)+1)+1)+1)+1)+1)+1)+1)+1)+1)+1)+1)+1)+1)+1)+1)+1)+1)+1)+1)+1)+1)+1)+1)+1)+1)+1)+1)+1))-1,1),'[1]フレーズ表抜粋'!$B$3:$E$2500,1,FALSE),"○","×")</f>
        <v>#VALUE!</v>
      </c>
      <c r="AR30" s="112" t="e">
        <f>IF(MID(D30,FIND("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",D30,1)+1)+1)+1)+1)+1)+1)+1)+1)+1)+1)+1)+1)+1)+1)+1)+1)+1)+1)+1)+1)+1)+1)+1)+1)+1)+1)+1)+1)+1)+1)+1)+1)+1)+1)+1)+1)+1)+1))-2)&amp;AR29&amp;MID(D30,FIND("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",D30,1)+1)+1)+1)+1)+1)+1)+1)+1)+1)+1)+1)+1)+1)+1)+1)+1)+1)+1)+1)+1)+1)+1)+1)+1)+1)+1)+1)+1)+1)+1)+1)+1)+1)+1)+1)+1)+1)+1)+1))-1,1)=VLOOKUP(MID(D30,FIND("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",D30,1)+1)+1)+1)+1)+1)+1)+1)+1)+1)+1)+1)+1)+1)+1)+1)+1)+1)+1)+1)+1)+1)+1)+1)+1)+1)+1)+1)+1)+1)+1)+1)+1)+1)+1)+1)+1)+1)+1))+1,FIND("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",D30,1)+1)+1)+1)+1)+1)+1)+1)+1)+1)+1)+1)+1)+1)+1)+1)+1)+1)+1)+1)+1)+1)+1)+1)+1)+1)+1)+1)+1)+1)+1)+1)+1)+1)+1)+1)+1)+1)+1)+1))-FIND("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",D30,1)+1)+1)+1)+1)+1)+1)+1)+1)+1)+1)+1)+1)+1)+1)+1)+1)+1)+1)+1)+1)+1)+1)+1)+1)+1)+1)+1)+1)+1)+1)+1)+1)+1)+1)+1)+1)+1)+1))-2)&amp;AR29&amp;MID(D30,FIND("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",D30,FIND(" ",D30,1)+1)+1)+1)+1)+1)+1)+1)+1)+1)+1)+1)+1)+1)+1)+1)+1)+1)+1)+1)+1)+1)+1)+1)+1)+1)+1)+1)+1)+1)+1)+1)+1)+1)+1)+1)+1)+1)+1)+1))-1,1),'[1]フレーズ表抜粋'!$B$3:$E$2500,1,FALSE),"○","×")</f>
        <v>#VALUE!</v>
      </c>
    </row>
    <row r="31" spans="3:37" s="95" customFormat="1" ht="15">
      <c r="C31" s="106"/>
      <c r="D31" s="106"/>
      <c r="E31" s="99"/>
      <c r="F31" s="98"/>
      <c r="G31" s="98"/>
      <c r="J31" s="98"/>
      <c r="K31" s="98"/>
      <c r="L31" s="98"/>
      <c r="M31" s="98"/>
      <c r="P31" s="98"/>
      <c r="V31" s="100"/>
      <c r="X31" s="98"/>
      <c r="Y31" s="98"/>
      <c r="Z31" s="98"/>
      <c r="AA31" s="98"/>
      <c r="AB31" s="98"/>
      <c r="AC31" s="98"/>
      <c r="AF31" s="98"/>
      <c r="AK31" s="100"/>
    </row>
    <row r="32" spans="2:67" ht="15">
      <c r="B32" s="116" t="s">
        <v>10685</v>
      </c>
      <c r="C32" s="112" t="s">
        <v>10676</v>
      </c>
      <c r="D32" s="112" t="s">
        <v>10682</v>
      </c>
      <c r="E32" s="112">
        <v>1</v>
      </c>
      <c r="F32" s="112">
        <v>2</v>
      </c>
      <c r="G32" s="112">
        <v>3</v>
      </c>
      <c r="H32" s="112">
        <v>4</v>
      </c>
      <c r="I32" s="112">
        <v>5</v>
      </c>
      <c r="J32" s="112">
        <v>6</v>
      </c>
      <c r="K32" s="112">
        <v>7</v>
      </c>
      <c r="L32" s="112">
        <v>8</v>
      </c>
      <c r="M32" s="112">
        <v>9</v>
      </c>
      <c r="N32" s="112">
        <v>10</v>
      </c>
      <c r="O32" s="112">
        <v>11</v>
      </c>
      <c r="P32" s="112">
        <v>12</v>
      </c>
      <c r="Q32" s="112">
        <v>13</v>
      </c>
      <c r="R32" s="112">
        <v>14</v>
      </c>
      <c r="S32" s="112">
        <v>15</v>
      </c>
      <c r="T32" s="112">
        <v>16</v>
      </c>
      <c r="U32" s="112">
        <v>17</v>
      </c>
      <c r="V32" s="112">
        <v>18</v>
      </c>
      <c r="W32" s="112">
        <v>19</v>
      </c>
      <c r="X32" s="112">
        <v>20</v>
      </c>
      <c r="Y32" s="112">
        <v>21</v>
      </c>
      <c r="Z32" s="112">
        <v>22</v>
      </c>
      <c r="AA32" s="112">
        <v>23</v>
      </c>
      <c r="AB32" s="112">
        <v>24</v>
      </c>
      <c r="AC32" s="112">
        <v>25</v>
      </c>
      <c r="AD32" s="112">
        <v>26</v>
      </c>
      <c r="AE32" s="112">
        <v>27</v>
      </c>
      <c r="AF32" s="112">
        <v>28</v>
      </c>
      <c r="AG32" s="112">
        <v>29</v>
      </c>
      <c r="AH32" s="112">
        <v>30</v>
      </c>
      <c r="AI32" s="112">
        <v>31</v>
      </c>
      <c r="AJ32" s="112">
        <v>32</v>
      </c>
      <c r="AK32" s="112">
        <v>33</v>
      </c>
      <c r="AL32" s="112">
        <v>34</v>
      </c>
      <c r="AM32" s="112">
        <v>35</v>
      </c>
      <c r="AN32" s="112">
        <v>36</v>
      </c>
      <c r="AO32" s="112">
        <v>37</v>
      </c>
      <c r="AP32" s="112">
        <v>38</v>
      </c>
      <c r="AQ32" s="112">
        <v>39</v>
      </c>
      <c r="AR32" s="112">
        <v>40</v>
      </c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</row>
    <row r="33" spans="2:44" s="96" customFormat="1" ht="16.5">
      <c r="B33" s="112" t="s">
        <v>10677</v>
      </c>
      <c r="C33" s="113"/>
      <c r="D33" s="114"/>
      <c r="E33" s="112" t="str">
        <f>MID($D33,1,1)</f>
        <v/>
      </c>
      <c r="F33" s="112" t="str">
        <f>MID($D33,2,1)</f>
        <v/>
      </c>
      <c r="G33" s="112" t="str">
        <f>MID($D33,3,1)</f>
        <v/>
      </c>
      <c r="H33" s="112" t="str">
        <f>MID($D33,4,1)</f>
        <v/>
      </c>
      <c r="I33" s="112" t="str">
        <f>MID($D33,5,1)</f>
        <v/>
      </c>
      <c r="J33" s="112" t="str">
        <f>MID($D33,6,1)</f>
        <v/>
      </c>
      <c r="K33" s="112" t="str">
        <f>MID($D33,7,1)</f>
        <v/>
      </c>
      <c r="L33" s="112" t="str">
        <f>MID($D33,8,1)</f>
        <v/>
      </c>
      <c r="M33" s="112" t="str">
        <f>MID($D33,9,1)</f>
        <v/>
      </c>
      <c r="N33" s="112" t="str">
        <f>MID($D33,10,1)</f>
        <v/>
      </c>
      <c r="O33" s="112" t="str">
        <f>MID($D33,11,1)</f>
        <v/>
      </c>
      <c r="P33" s="112" t="str">
        <f>MID($D33,12,1)</f>
        <v/>
      </c>
      <c r="Q33" s="112" t="str">
        <f>MID($D33,13,1)</f>
        <v/>
      </c>
      <c r="R33" s="112" t="str">
        <f>MID($D33,14,1)</f>
        <v/>
      </c>
      <c r="S33" s="112" t="str">
        <f>MID($D33,15,1)</f>
        <v/>
      </c>
      <c r="T33" s="112" t="str">
        <f>MID($D33,16,1)</f>
        <v/>
      </c>
      <c r="U33" s="112" t="str">
        <f>MID($D33,17,1)</f>
        <v/>
      </c>
      <c r="V33" s="112" t="str">
        <f>MID($D33,18,1)</f>
        <v/>
      </c>
      <c r="W33" s="112" t="str">
        <f>MID($D33,19,1)</f>
        <v/>
      </c>
      <c r="X33" s="112" t="str">
        <f>MID($D33,20,1)</f>
        <v/>
      </c>
      <c r="Y33" s="112" t="str">
        <f>MID($D33,21,1)</f>
        <v/>
      </c>
      <c r="Z33" s="112" t="str">
        <f>MID($D33,22,1)</f>
        <v/>
      </c>
      <c r="AA33" s="112" t="str">
        <f>MID($D33,23,1)</f>
        <v/>
      </c>
      <c r="AB33" s="112" t="str">
        <f>MID($D33,24,1)</f>
        <v/>
      </c>
      <c r="AC33" s="112" t="str">
        <f>MID($D33,25,1)</f>
        <v/>
      </c>
      <c r="AD33" s="112" t="str">
        <f>MID($D33,26,1)</f>
        <v/>
      </c>
      <c r="AE33" s="112" t="str">
        <f>MID($D33,27,1)</f>
        <v/>
      </c>
      <c r="AF33" s="112" t="str">
        <f>MID($D33,28,1)</f>
        <v/>
      </c>
      <c r="AG33" s="112" t="str">
        <f>MID($D33,29,1)</f>
        <v/>
      </c>
      <c r="AH33" s="112" t="str">
        <f>MID($D33,30,1)</f>
        <v/>
      </c>
      <c r="AI33" s="112" t="str">
        <f>MID($D33,31,1)</f>
        <v/>
      </c>
      <c r="AJ33" s="112" t="str">
        <f>MID($D33,32,1)</f>
        <v/>
      </c>
      <c r="AK33" s="112" t="str">
        <f>MID($D33,33,1)</f>
        <v/>
      </c>
      <c r="AL33" s="112" t="str">
        <f>MID($D33,34,1)</f>
        <v/>
      </c>
      <c r="AM33" s="112" t="str">
        <f>MID($D33,35,1)</f>
        <v/>
      </c>
      <c r="AN33" s="112" t="str">
        <f>MID($D33,36,1)</f>
        <v/>
      </c>
      <c r="AO33" s="112" t="str">
        <f>MID($D33,37,1)</f>
        <v/>
      </c>
      <c r="AP33" s="112" t="str">
        <f>MID($D33,38,1)</f>
        <v/>
      </c>
      <c r="AQ33" s="112" t="str">
        <f>MID($D33,39,1)</f>
        <v/>
      </c>
      <c r="AR33" s="112" t="str">
        <f>MID($D33,40,1)</f>
        <v/>
      </c>
    </row>
    <row r="34" spans="2:44" s="96" customFormat="1" ht="13.5" customHeight="1">
      <c r="B34" s="112" t="s">
        <v>10678</v>
      </c>
      <c r="C34" s="115"/>
      <c r="D34" s="113"/>
      <c r="E34" s="112" t="e">
        <f>IF(MID(D34,1,FIND(" ",D34,1)-2)&amp;E33&amp;MID(D34,FIND(" ",D34,1)-1,1)=VLOOKUP(MID(D34,1,FIND(" ",D34,1)-2)&amp;E33&amp;MID(D34,FIND(" ",D34,1)-1,1),'[1]フレーズ表抜粋'!$B$3:$E$2500,1,FALSE),"○","×")</f>
        <v>#VALUE!</v>
      </c>
      <c r="F34" s="112" t="e">
        <f>IF(MID(D34,FIND(" ",D34,1)+1,FIND(" ",D34,FIND(" ",D34,1)+1)-FIND(" ",D34,1)-2)&amp;F33&amp;MID(D34,FIND(" ",D34,FIND(" ",D34,1)+1)-1,1)=VLOOKUP(MID(D34,FIND(" ",D34,1)+1,FIND(" ",D34,FIND(" ",D34,1)+1)-FIND(" ",D34,1)-2)&amp;F33&amp;MID(D34,FIND(" ",D34,FIND(" ",D34,1)+1)-1,1),'[1]フレーズ表抜粋'!$B$3:$E$2500,1,FALSE),"○","×")</f>
        <v>#VALUE!</v>
      </c>
      <c r="G34" s="112" t="e">
        <f>IF(MID(D34,FIND(" ",D34,FIND(" ",D34,1)+1)+1,FIND(" ",D34,FIND(" ",D34,FIND(" ",D34,1)+1)+1)-FIND(" ",D34,FIND(" ",D34,1)+1)-2)&amp;G33&amp;MID(D34,FIND(" ",D34,FIND(" ",D34,FIND(" ",D34,1)+1)+1)-1,1)=VLOOKUP(MID(D34,FIND(" ",D34,FIND(" ",D34,1)+1)+1,FIND(" ",D34,FIND(" ",D34,FIND(" ",D34,1)+1)+1)-FIND(" ",D34,FIND(" ",D34,1)+1)-2)&amp;G33&amp;MID(D34,FIND(" ",D34,FIND(" ",D34,FIND(" ",D34,1)+1)+1)-1,1),'[1]フレーズ表抜粋'!$B$3:$E$2500,1,FALSE),"○","×")</f>
        <v>#VALUE!</v>
      </c>
      <c r="H34" s="112" t="e">
        <f>IF(MID(D34,FIND(" ",D34,FIND(" ",D34,FIND(" ",D34,1)+1)+1)+1,FIND(" ",D34,FIND(" ",D34,FIND(" ",D34,FIND(" ",D34,1)+1)+1)+1)-FIND(" ",D34,FIND(" ",D34,FIND(" ",D34,1)+1)+1)-2)&amp;H33&amp;MID(D34,FIND(" ",D34,FIND(" ",D34,FIND(" ",D34,FIND(" ",D34,1)+1)+1)+1)-1,1)=VLOOKUP(MID(D34,FIND(" ",D34,FIND(" ",D34,FIND(" ",D34,1)+1)+1)+1,FIND(" ",D34,FIND(" ",D34,FIND(" ",D34,FIND(" ",D34,1)+1)+1)+1)-FIND(" ",D34,FIND(" ",D34,FIND(" ",D34,1)+1)+1)-2)&amp;H33&amp;MID(D34,FIND(" ",D34,FIND(" ",D34,FIND(" ",D34,FIND(" ",D34,1)+1)+1)+1)-1,1),'[1]フレーズ表抜粋'!$B$3:$E$2500,1,FALSE),"○","×")</f>
        <v>#VALUE!</v>
      </c>
      <c r="I34" s="112" t="e">
        <f>IF(MID(D34,FIND(" ",D34,FIND(" ",D34,FIND(" ",D34,FIND(" ",D34,1)+1)+1)+1)+1,FIND(" ",D34,FIND(" ",D34,FIND(" ",D34,FIND(" ",D34,FIND(" ",D34,FIND(" ",D34,1)+1)+1)+1)+1))-FIND(" ",D34,FIND(" ",D34,FIND(" ",D34,FIND(" ",D34,1)+1)+1)+1)-2)&amp;I33&amp;MID(D34,FIND(" ",D34,FIND(" ",D34,FIND(" ",D34,FIND(" ",D34,FIND(" ",D34,FIND(" ",D34,1)+1)+1)+1)+1))-1,1)=VLOOKUP(MID(D34,FIND(" ",D34,FIND(" ",D34,FIND(" ",D34,FIND(" ",D34,1)+1)+1)+1)+1,FIND(" ",D34,FIND(" ",D34,FIND(" ",D34,FIND(" ",D34,FIND(" ",D34,FIND(" ",D34,1)+1)+1)+1)+1))-FIND(" ",D34,FIND(" ",D34,FIND(" ",D34,FIND(" ",D34,1)+1)+1)+1)-2)&amp;I33&amp;MID(D34,FIND(" ",D34,FIND(" ",D34,FIND(" ",D34,FIND(" ",D34,FIND(" ",D34,FIND(" ",D34,1)+1)+1)+1)+1))-1,1),'[1]フレーズ表抜粋'!$B$3:$E$2500,1,FALSE),"○","×")</f>
        <v>#VALUE!</v>
      </c>
      <c r="J34" s="112" t="e">
        <f>IF(MID(D34,FIND(" ",D34,FIND(" ",D34,FIND(" ",D34,FIND(" ",D34,FIND(" ",D34,FIND(" ",D34,1)+1)+1)+1)+1))+1,FIND(" ",D34,FIND(" ",D34,FIND(" ",D34,FIND(" ",D34,FIND(" ",D34,FIND(" ",D34,FIND(" ",D34,1)+1)+1)+1)+1)+1))-FIND(" ",D34,FIND(" ",D34,FIND(" ",D34,FIND(" ",D34,FIND(" ",D34,FIND(" ",D34,1)+1)+1)+1)+1))-2)&amp;J33&amp;MID(D34,FIND(" ",D34,FIND(" ",D34,FIND(" ",D34,FIND(" ",D34,FIND(" ",D34,FIND(" ",D34,FIND(" ",D34,1)+1)+1)+1)+1)+1))-1,1)=VLOOKUP(MID(D34,FIND(" ",D34,FIND(" ",D34,FIND(" ",D34,FIND(" ",D34,FIND(" ",D34,FIND(" ",D34,1)+1)+1)+1)+1))+1,FIND(" ",D34,FIND(" ",D34,FIND(" ",D34,FIND(" ",D34,FIND(" ",D34,FIND(" ",D34,FIND(" ",D34,1)+1)+1)+1)+1)+1))-FIND(" ",D34,FIND(" ",D34,FIND(" ",D34,FIND(" ",D34,FIND(" ",D34,FIND(" ",D34,1)+1)+1)+1)+1))-2)&amp;J33&amp;MID(D34,FIND(" ",D34,FIND(" ",D34,FIND(" ",D34,FIND(" ",D34,FIND(" ",D34,FIND(" ",D34,FIND(" ",D34,1)+1)+1)+1)+1)+1))-1,1),'[1]フレーズ表抜粋'!$B$3:$E$2500,1,FALSE),"○","×")</f>
        <v>#VALUE!</v>
      </c>
      <c r="K34" s="112" t="e">
        <f>IF(MID(D34,FIND(" ",D34,FIND(" ",D34,FIND(" ",D34,FIND(" ",D34,FIND(" ",D34,FIND(" ",D34,FIND(" ",D34,1)+1)+1)+1)+1)+1))+1,FIND(" ",D34,FIND(" ",D34,FIND(" ",D34,FIND(" ",D34,FIND(" ",D34,FIND(" ",D34,FIND(" ",D34,FIND(" ",D34,1)+1)+1)+1)+1)+1)+1))-FIND(" ",D34,FIND(" ",D34,FIND(" ",D34,FIND(" ",D34,FIND(" ",D34,FIND(" ",D34,FIND(" ",D34,1)+1)+1)+1)+1)+1))-2)&amp;K33&amp;MID(D34,FIND(" ",D34,FIND(" ",D34,FIND(" ",D34,FIND(" ",D34,FIND(" ",D34,FIND(" ",D34,FIND(" ",D34,FIND(" ",D34,1)+1)+1)+1)+1)+1)+1))-1,1)=VLOOKUP(MID(D34,FIND(" ",D34,FIND(" ",D34,FIND(" ",D34,FIND(" ",D34,FIND(" ",D34,FIND(" ",D34,FIND(" ",D34,1)+1)+1)+1)+1)+1))+1,FIND(" ",D34,FIND(" ",D34,FIND(" ",D34,FIND(" ",D34,FIND(" ",D34,FIND(" ",D34,FIND(" ",D34,FIND(" ",D34,1)+1)+1)+1)+1)+1)+1))-FIND(" ",D34,FIND(" ",D34,FIND(" ",D34,FIND(" ",D34,FIND(" ",D34,FIND(" ",D34,FIND(" ",D34,1)+1)+1)+1)+1)+1))-2)&amp;K33&amp;MID(D34,FIND(" ",D34,FIND(" ",D34,FIND(" ",D34,FIND(" ",D34,FIND(" ",D34,FIND(" ",D34,FIND(" ",D34,FIND(" ",D34,1)+1)+1)+1)+1)+1)+1))-1,1),'[1]フレーズ表抜粋'!$B$3:$E$2500,1,FALSE),"○","×")</f>
        <v>#VALUE!</v>
      </c>
      <c r="L34" s="112" t="e">
        <f>IF(MID(D34,FIND(" ",D34,FIND(" ",D34,FIND(" ",D34,FIND(" ",D34,FIND(" ",D34,FIND(" ",D34,FIND(" ",D34,FIND(" ",D34,1)+1)+1)+1)+1)+1)+1))+1,FIND(" ",D34,FIND(" ",D34,FIND(" ",D34,FIND(" ",D34,FIND(" ",D34,FIND(" ",D34,FIND(" ",D34,FIND(" ",D34,FIND(" ",D34,1)+1)+1)+1)+1)+1)+1)+1))-FIND(" ",D34,FIND(" ",D34,FIND(" ",D34,FIND(" ",D34,FIND(" ",D34,FIND(" ",D34,FIND(" ",D34,FIND(" ",D34,1)+1)+1)+1)+1)+1)+1))-2)&amp;L33&amp;MID(D34,FIND(" ",D34,FIND(" ",D34,FIND(" ",D34,FIND(" ",D34,FIND(" ",D34,FIND(" ",D34,FIND(" ",D34,FIND(" ",D34,FIND(" ",D34,1)+1)+1)+1)+1)+1)+1)+1))-1,1)=VLOOKUP(MID(D34,FIND(" ",D34,FIND(" ",D34,FIND(" ",D34,FIND(" ",D34,FIND(" ",D34,FIND(" ",D34,FIND(" ",D34,FIND(" ",D34,1)+1)+1)+1)+1)+1)+1))+1,FIND(" ",D34,FIND(" ",D34,FIND(" ",D34,FIND(" ",D34,FIND(" ",D34,FIND(" ",D34,FIND(" ",D34,FIND(" ",D34,FIND(" ",D34,1)+1)+1)+1)+1)+1)+1)+1))-FIND(" ",D34,FIND(" ",D34,FIND(" ",D34,FIND(" ",D34,FIND(" ",D34,FIND(" ",D34,FIND(" ",D34,FIND(" ",D34,1)+1)+1)+1)+1)+1)+1))-2)&amp;L33&amp;MID(D34,FIND(" ",D34,FIND(" ",D34,FIND(" ",D34,FIND(" ",D34,FIND(" ",D34,FIND(" ",D34,FIND(" ",D34,FIND(" ",D34,FIND(" ",D34,1)+1)+1)+1)+1)+1)+1)+1))-1,1),'[1]フレーズ表抜粋'!$B$3:$E$2500,1,FALSE),"○","×")</f>
        <v>#VALUE!</v>
      </c>
      <c r="M34" s="112" t="e">
        <f>IF(MID(D34,FIND(" ",D34,FIND(" ",D34,FIND(" ",D34,FIND(" ",D34,FIND(" ",D34,FIND(" ",D34,FIND(" ",D34,FIND(" ",D34,FIND(" ",D34,1)+1)+1)+1)+1)+1)+1)+1))+1,FIND(" ",D34,FIND(" ",D34,FIND(" ",D34,FIND(" ",D34,FIND(" ",D34,FIND(" ",D34,FIND(" ",D34,FIND(" ",D34,FIND(" ",D34,FIND(" ",D34,1)+1)+1)+1)+1)+1)+1)+1)+1))-FIND(" ",D34,FIND(" ",D34,FIND(" ",D34,FIND(" ",D34,FIND(" ",D34,FIND(" ",D34,FIND(" ",D34,FIND(" ",D34,FIND(" ",D34,1)+1)+1)+1)+1)+1)+1)+1))-2)&amp;M33&amp;MID(D34,FIND(" ",D34,FIND(" ",D34,FIND(" ",D34,FIND(" ",D34,FIND(" ",D34,FIND(" ",D34,FIND(" ",D34,FIND(" ",D34,FIND(" ",D34,FIND(" ",D34,1)+1)+1)+1)+1)+1)+1)+1)+1))-1,1)=VLOOKUP(MID(D34,FIND(" ",D34,FIND(" ",D34,FIND(" ",D34,FIND(" ",D34,FIND(" ",D34,FIND(" ",D34,FIND(" ",D34,FIND(" ",D34,FIND(" ",D34,1)+1)+1)+1)+1)+1)+1)+1))+1,FIND(" ",D34,FIND(" ",D34,FIND(" ",D34,FIND(" ",D34,FIND(" ",D34,FIND(" ",D34,FIND(" ",D34,FIND(" ",D34,FIND(" ",D34,FIND(" ",D34,1)+1)+1)+1)+1)+1)+1)+1)+1))-FIND(" ",D34,FIND(" ",D34,FIND(" ",D34,FIND(" ",D34,FIND(" ",D34,FIND(" ",D34,FIND(" ",D34,FIND(" ",D34,FIND(" ",D34,1)+1)+1)+1)+1)+1)+1)+1))-2)&amp;M33&amp;MID(D34,FIND(" ",D34,FIND(" ",D34,FIND(" ",D34,FIND(" ",D34,FIND(" ",D34,FIND(" ",D34,FIND(" ",D34,FIND(" ",D34,FIND(" ",D34,FIND(" ",D34,1)+1)+1)+1)+1)+1)+1)+1)+1))-1,1),'[1]フレーズ表抜粋'!$B$3:$E$2500,1,FALSE),"○","×")</f>
        <v>#VALUE!</v>
      </c>
      <c r="N34" s="112" t="e">
        <f>IF(MID(D34,FIND(" ",D34,FIND(" ",D34,FIND(" ",D34,FIND(" ",D34,FIND(" ",D34,FIND(" ",D34,FIND(" ",D34,FIND(" ",D34,FIND(" ",D34,FIND(" ",D34,1)+1)+1)+1)+1)+1)+1)+1)+1))+1,FIND(" ",D34,FIND(" ",D34,FIND(" ",D34,FIND(" ",D34,FIND(" ",D34,FIND(" ",D34,FIND(" ",D34,FIND(" ",D34,FIND(" ",D34,FIND(" ",D34,FIND(" ",D34,1)+1)+1)+1)+1)+1)+1)+1)+1)+1))-FIND(" ",D34,FIND(" ",D34,FIND(" ",D34,FIND(" ",D34,FIND(" ",D34,FIND(" ",D34,FIND(" ",D34,FIND(" ",D34,FIND(" ",D34,FIND(" ",D34,1)+1)+1)+1)+1)+1)+1)+1)+1))-2)&amp;N33&amp;MID(D34,FIND(" ",D34,FIND(" ",D34,FIND(" ",D34,FIND(" ",D34,FIND(" ",D34,FIND(" ",D34,FIND(" ",D34,FIND(" ",D34,FIND(" ",D34,FIND(" ",D34,FIND(" ",D34,1)+1)+1)+1)+1)+1)+1)+1)+1)+1))-1,1)=VLOOKUP(MID(D34,FIND(" ",D34,FIND(" ",D34,FIND(" ",D34,FIND(" ",D34,FIND(" ",D34,FIND(" ",D34,FIND(" ",D34,FIND(" ",D34,FIND(" ",D34,FIND(" ",D34,1)+1)+1)+1)+1)+1)+1)+1)+1))+1,FIND(" ",D34,FIND(" ",D34,FIND(" ",D34,FIND(" ",D34,FIND(" ",D34,FIND(" ",D34,FIND(" ",D34,FIND(" ",D34,FIND(" ",D34,FIND(" ",D34,FIND(" ",D34,1)+1)+1)+1)+1)+1)+1)+1)+1)+1))-FIND(" ",D34,FIND(" ",D34,FIND(" ",D34,FIND(" ",D34,FIND(" ",D34,FIND(" ",D34,FIND(" ",D34,FIND(" ",D34,FIND(" ",D34,FIND(" ",D34,1)+1)+1)+1)+1)+1)+1)+1)+1))-2)&amp;N33&amp;MID(D34,FIND(" ",D34,FIND(" ",D34,FIND(" ",D34,FIND(" ",D34,FIND(" ",D34,FIND(" ",D34,FIND(" ",D34,FIND(" ",D34,FIND(" ",D34,FIND(" ",D34,FIND(" ",D34,1)+1)+1)+1)+1)+1)+1)+1)+1)+1))-1,1),'[1]フレーズ表抜粋'!$B$3:$E$2500,1,FALSE),"○","×")</f>
        <v>#VALUE!</v>
      </c>
      <c r="O34" s="112" t="e">
        <f>IF(MID(D34,FIND(" ",D34,FIND(" ",D34,FIND(" ",D34,FIND(" ",D34,FIND(" ",D34,FIND(" ",D34,FIND(" ",D34,FIND(" ",D34,FIND(" ",D34,FIND(" ",D34,FIND(" ",D34,1)+1)+1)+1)+1)+1)+1)+1)+1)+1))+1,FIND(" ",D34,FIND(" ",D34,FIND(" ",D34,FIND(" ",D34,FIND(" ",D34,FIND(" ",D34,FIND(" ",D34,FIND(" ",D34,FIND(" ",D34,FIND(" ",D34,FIND(" ",D34,FIND(" ",D34,1)+1)+1)+1)+1)+1)+1)+1)+1)+1)+1))-FIND(" ",D34,FIND(" ",D34,FIND(" ",D34,FIND(" ",D34,FIND(" ",D34,FIND(" ",D34,FIND(" ",D34,FIND(" ",D34,FIND(" ",D34,FIND(" ",D34,FIND(" ",D34,1)+1)+1)+1)+1)+1)+1)+1)+1)+1))-2)&amp;O33&amp;MID(D34,FIND(" ",D34,FIND(" ",D34,FIND(" ",D34,FIND(" ",D34,FIND(" ",D34,FIND(" ",D34,FIND(" ",D34,FIND(" ",D34,FIND(" ",D34,FIND(" ",D34,FIND(" ",D34,FIND(" ",D34,1)+1)+1)+1)+1)+1)+1)+1)+1)+1)+1))-1,1)=VLOOKUP(MID(D34,FIND(" ",D34,FIND(" ",D34,FIND(" ",D34,FIND(" ",D34,FIND(" ",D34,FIND(" ",D34,FIND(" ",D34,FIND(" ",D34,FIND(" ",D34,FIND(" ",D34,FIND(" ",D34,1)+1)+1)+1)+1)+1)+1)+1)+1)+1))+1,FIND(" ",D34,FIND(" ",D34,FIND(" ",D34,FIND(" ",D34,FIND(" ",D34,FIND(" ",D34,FIND(" ",D34,FIND(" ",D34,FIND(" ",D34,FIND(" ",D34,FIND(" ",D34,FIND(" ",D34,1)+1)+1)+1)+1)+1)+1)+1)+1)+1)+1))-FIND(" ",D34,FIND(" ",D34,FIND(" ",D34,FIND(" ",D34,FIND(" ",D34,FIND(" ",D34,FIND(" ",D34,FIND(" ",D34,FIND(" ",D34,FIND(" ",D34,FIND(" ",D34,1)+1)+1)+1)+1)+1)+1)+1)+1)+1))-2)&amp;O33&amp;MID(D34,FIND(" ",D34,FIND(" ",D34,FIND(" ",D34,FIND(" ",D34,FIND(" ",D34,FIND(" ",D34,FIND(" ",D34,FIND(" ",D34,FIND(" ",D34,FIND(" ",D34,FIND(" ",D34,FIND(" ",D34,1)+1)+1)+1)+1)+1)+1)+1)+1)+1)+1))-1,1),'[1]フレーズ表抜粋'!$B$3:$E$2500,1,FALSE),"○","×")</f>
        <v>#VALUE!</v>
      </c>
      <c r="P34" s="112" t="e">
        <f>IF(MID(D34,FIND(" ",D34,FIND(" ",D34,FIND(" ",D34,FIND(" ",D34,FIND(" ",D34,FIND(" ",D34,FIND(" ",D34,FIND(" ",D34,FIND(" ",D34,FIND(" ",D34,FIND(" ",D34,FIND(" ",D34,1)+1)+1)+1)+1)+1)+1)+1)+1)+1)+1))+1,FIND(" ",D34,FIND(" ",D34,FIND(" ",D34,FIND(" ",D34,FIND(" ",D34,FIND(" ",D34,FIND(" ",D34,FIND(" ",D34,FIND(" ",D34,FIND(" ",D34,FIND(" ",D34,FIND(" ",D34,FIND(" ",D34,1)+1)+1)+1)+1)+1)+1)+1)+1)+1)+1)+1))-FIND(" ",D34,FIND(" ",D34,FIND(" ",D34,FIND(" ",D34,FIND(" ",D34,FIND(" ",D34,FIND(" ",D34,FIND(" ",D34,FIND(" ",D34,FIND(" ",D34,FIND(" ",D34,FIND(" ",D34,1)+1)+1)+1)+1)+1)+1)+1)+1)+1)+1))-2)&amp;P33&amp;MID(D34,FIND(" ",D34,FIND(" ",D34,FIND(" ",D34,FIND(" ",D34,FIND(" ",D34,FIND(" ",D34,FIND(" ",D34,FIND(" ",D34,FIND(" ",D34,FIND(" ",D34,FIND(" ",D34,FIND(" ",D34,FIND(" ",D34,1)+1)+1)+1)+1)+1)+1)+1)+1)+1)+1)+1))-1,1)=VLOOKUP(MID(D34,FIND(" ",D34,FIND(" ",D34,FIND(" ",D34,FIND(" ",D34,FIND(" ",D34,FIND(" ",D34,FIND(" ",D34,FIND(" ",D34,FIND(" ",D34,FIND(" ",D34,FIND(" ",D34,FIND(" ",D34,1)+1)+1)+1)+1)+1)+1)+1)+1)+1)+1))+1,FIND(" ",D34,FIND(" ",D34,FIND(" ",D34,FIND(" ",D34,FIND(" ",D34,FIND(" ",D34,FIND(" ",D34,FIND(" ",D34,FIND(" ",D34,FIND(" ",D34,FIND(" ",D34,FIND(" ",D34,FIND(" ",D34,1)+1)+1)+1)+1)+1)+1)+1)+1)+1)+1)+1))-FIND(" ",D34,FIND(" ",D34,FIND(" ",D34,FIND(" ",D34,FIND(" ",D34,FIND(" ",D34,FIND(" ",D34,FIND(" ",D34,FIND(" ",D34,FIND(" ",D34,FIND(" ",D34,FIND(" ",D34,1)+1)+1)+1)+1)+1)+1)+1)+1)+1)+1))-2)&amp;P33&amp;MID(D34,FIND(" ",D34,FIND(" ",D34,FIND(" ",D34,FIND(" ",D34,FIND(" ",D34,FIND(" ",D34,FIND(" ",D34,FIND(" ",D34,FIND(" ",D34,FIND(" ",D34,FIND(" ",D34,FIND(" ",D34,FIND(" ",D34,1)+1)+1)+1)+1)+1)+1)+1)+1)+1)+1)+1))-1,1),'[1]フレーズ表抜粋'!$B$3:$E$2500,1,FALSE),"○","×")</f>
        <v>#VALUE!</v>
      </c>
      <c r="Q34" s="112" t="e">
        <f>IF(MID(D34,FIND(" ",D34,FIND(" ",D34,FIND(" ",D34,FIND(" ",D34,FIND(" ",D34,FIND(" ",D34,FIND(" ",D34,FIND(" ",D34,FIND(" ",D34,FIND(" ",D34,FIND(" ",D34,FIND(" ",D34,FIND(" ",D34,1)+1)+1)+1)+1)+1)+1)+1)+1)+1)+1)+1))+1,FIND(" ",D34,FIND(" ",D34,FIND(" ",D34,FIND(" ",D34,FIND(" ",D34,FIND(" ",D34,FIND(" ",D34,FIND(" ",D34,FIND(" ",D34,FIND(" ",D34,FIND(" ",D34,FIND(" ",D34,FIND(" ",D34,FIND(" ",D34,1)+1)+1)+1)+1)+1)+1)+1)+1)+1)+1)+1)+1))-FIND(" ",D34,FIND(" ",D34,FIND(" ",D34,FIND(" ",D34,FIND(" ",D34,FIND(" ",D34,FIND(" ",D34,FIND(" ",D34,FIND(" ",D34,FIND(" ",D34,FIND(" ",D34,FIND(" ",D34,FIND(" ",D34,1)+1)+1)+1)+1)+1)+1)+1)+1)+1)+1)+1))-2)&amp;Q33&amp;MID(D34,FIND(" ",D34,FIND(" ",D34,FIND(" ",D34,FIND(" ",D34,FIND(" ",D34,FIND(" ",D34,FIND(" ",D34,FIND(" ",D34,FIND(" ",D34,FIND(" ",D34,FIND(" ",D34,FIND(" ",D34,FIND(" ",D34,FIND(" ",D34,1)+1)+1)+1)+1)+1)+1)+1)+1)+1)+1)+1)+1))-1,1)=VLOOKUP(MID(D34,FIND(" ",D34,FIND(" ",D34,FIND(" ",D34,FIND(" ",D34,FIND(" ",D34,FIND(" ",D34,FIND(" ",D34,FIND(" ",D34,FIND(" ",D34,FIND(" ",D34,FIND(" ",D34,FIND(" ",D34,FIND(" ",D34,1)+1)+1)+1)+1)+1)+1)+1)+1)+1)+1)+1))+1,FIND(" ",D34,FIND(" ",D34,FIND(" ",D34,FIND(" ",D34,FIND(" ",D34,FIND(" ",D34,FIND(" ",D34,FIND(" ",D34,FIND(" ",D34,FIND(" ",D34,FIND(" ",D34,FIND(" ",D34,FIND(" ",D34,FIND(" ",D34,1)+1)+1)+1)+1)+1)+1)+1)+1)+1)+1)+1)+1))-FIND(" ",D34,FIND(" ",D34,FIND(" ",D34,FIND(" ",D34,FIND(" ",D34,FIND(" ",D34,FIND(" ",D34,FIND(" ",D34,FIND(" ",D34,FIND(" ",D34,FIND(" ",D34,FIND(" ",D34,FIND(" ",D34,1)+1)+1)+1)+1)+1)+1)+1)+1)+1)+1)+1))-2)&amp;Q33&amp;MID(D34,FIND(" ",D34,FIND(" ",D34,FIND(" ",D34,FIND(" ",D34,FIND(" ",D34,FIND(" ",D34,FIND(" ",D34,FIND(" ",D34,FIND(" ",D34,FIND(" ",D34,FIND(" ",D34,FIND(" ",D34,FIND(" ",D34,FIND(" ",D34,1)+1)+1)+1)+1)+1)+1)+1)+1)+1)+1)+1)+1))-1,1),'[1]フレーズ表抜粋'!$B$3:$E$2500,1,FALSE),"○","×")</f>
        <v>#VALUE!</v>
      </c>
      <c r="R34" s="112" t="e">
        <f>IF(MID(D34,FIND(" ",D34,FIND(" ",D34,FIND(" ",D34,FIND(" ",D34,FIND(" ",D34,FIND(" ",D34,FIND(" ",D34,FIND(" ",D34,FIND(" ",D34,FIND(" ",D34,FIND(" ",D34,FIND(" ",D34,FIND(" ",D34,FIND(" ",D34,1)+1)+1)+1)+1)+1)+1)+1)+1)+1)+1)+1)+1))+1,FIND(" ",D34,FIND(" ",D34,FIND(" ",D34,FIND(" ",D34,FIND(" ",D34,FIND(" ",D34,FIND(" ",D34,FIND(" ",D34,FIND(" ",D34,FIND(" ",D34,FIND(" ",D34,FIND(" ",D34,FIND(" ",D34,FIND(" ",D34,FIND(" ",D34,1)+1)+1)+1)+1)+1)+1)+1)+1)+1)+1)+1)+1)+1))-FIND(" ",D34,FIND(" ",D34,FIND(" ",D34,FIND(" ",D34,FIND(" ",D34,FIND(" ",D34,FIND(" ",D34,FIND(" ",D34,FIND(" ",D34,FIND(" ",D34,FIND(" ",D34,FIND(" ",D34,FIND(" ",D34,FIND(" ",D34,1)+1)+1)+1)+1)+1)+1)+1)+1)+1)+1)+1)+1))-2)&amp;R33&amp;MID(D34,FIND(" ",D34,FIND(" ",D34,FIND(" ",D34,FIND(" ",D34,FIND(" ",D34,FIND(" ",D34,FIND(" ",D34,FIND(" ",D34,FIND(" ",D34,FIND(" ",D34,FIND(" ",D34,FIND(" ",D34,FIND(" ",D34,FIND(" ",D34,FIND(" ",D34,1)+1)+1)+1)+1)+1)+1)+1)+1)+1)+1)+1)+1)+1))-1,1)=VLOOKUP(MID(D34,FIND(" ",D34,FIND(" ",D34,FIND(" ",D34,FIND(" ",D34,FIND(" ",D34,FIND(" ",D34,FIND(" ",D34,FIND(" ",D34,FIND(" ",D34,FIND(" ",D34,FIND(" ",D34,FIND(" ",D34,FIND(" ",D34,FIND(" ",D34,1)+1)+1)+1)+1)+1)+1)+1)+1)+1)+1)+1)+1))+1,FIND(" ",D34,FIND(" ",D34,FIND(" ",D34,FIND(" ",D34,FIND(" ",D34,FIND(" ",D34,FIND(" ",D34,FIND(" ",D34,FIND(" ",D34,FIND(" ",D34,FIND(" ",D34,FIND(" ",D34,FIND(" ",D34,FIND(" ",D34,FIND(" ",D34,1)+1)+1)+1)+1)+1)+1)+1)+1)+1)+1)+1)+1)+1))-FIND(" ",D34,FIND(" ",D34,FIND(" ",D34,FIND(" ",D34,FIND(" ",D34,FIND(" ",D34,FIND(" ",D34,FIND(" ",D34,FIND(" ",D34,FIND(" ",D34,FIND(" ",D34,FIND(" ",D34,FIND(" ",D34,FIND(" ",D34,1)+1)+1)+1)+1)+1)+1)+1)+1)+1)+1)+1)+1))-2)&amp;R33&amp;MID(D34,FIND(" ",D34,FIND(" ",D34,FIND(" ",D34,FIND(" ",D34,FIND(" ",D34,FIND(" ",D34,FIND(" ",D34,FIND(" ",D34,FIND(" ",D34,FIND(" ",D34,FIND(" ",D34,FIND(" ",D34,FIND(" ",D34,FIND(" ",D34,FIND(" ",D34,1)+1)+1)+1)+1)+1)+1)+1)+1)+1)+1)+1)+1)+1))-1,1),'[1]フレーズ表抜粋'!$B$3:$E$2500,1,FALSE),"○","×")</f>
        <v>#VALUE!</v>
      </c>
      <c r="S34" s="112" t="e">
        <f>IF(MID(D34,FIND(" ",D34,FIND(" ",D34,FIND(" ",D34,FIND(" ",D34,FIND(" ",D34,FIND(" ",D34,FIND(" ",D34,FIND(" ",D34,FIND(" ",D34,FIND(" ",D34,FIND(" ",D34,FIND(" ",D34,FIND(" ",D34,FIND(" ",D34,FIND(" ",D34,1)+1)+1)+1)+1)+1)+1)+1)+1)+1)+1)+1)+1)+1))+1,FIND(" ",D34,FIND(" ",D34,FIND(" ",D34,FIND(" ",D34,FIND(" ",D34,FIND(" ",D34,FIND(" ",D34,FIND(" ",D34,FIND(" ",D34,FIND(" ",D34,FIND(" ",D34,FIND(" ",D34,FIND(" ",D34,FIND(" ",D34,FIND(" ",D34,FIND(" ",D34,1)+1)+1)+1)+1)+1)+1)+1)+1)+1)+1)+1)+1)+1)+1))-FIND(" ",D34,FIND(" ",D34,FIND(" ",D34,FIND(" ",D34,FIND(" ",D34,FIND(" ",D34,FIND(" ",D34,FIND(" ",D34,FIND(" ",D34,FIND(" ",D34,FIND(" ",D34,FIND(" ",D34,FIND(" ",D34,FIND(" ",D34,FIND(" ",D34,1)+1)+1)+1)+1)+1)+1)+1)+1)+1)+1)+1)+1)+1))-2)&amp;S33&amp;MID(D34,FIND(" ",D34,FIND(" ",D34,FIND(" ",D34,FIND(" ",D34,FIND(" ",D34,FIND(" ",D34,FIND(" ",D34,FIND(" ",D34,FIND(" ",D34,FIND(" ",D34,FIND(" ",D34,FIND(" ",D34,FIND(" ",D34,FIND(" ",D34,FIND(" ",D34,FIND(" ",D34,1)+1)+1)+1)+1)+1)+1)+1)+1)+1)+1)+1)+1)+1)+1))-1,1)=VLOOKUP(MID(D34,FIND(" ",D34,FIND(" ",D34,FIND(" ",D34,FIND(" ",D34,FIND(" ",D34,FIND(" ",D34,FIND(" ",D34,FIND(" ",D34,FIND(" ",D34,FIND(" ",D34,FIND(" ",D34,FIND(" ",D34,FIND(" ",D34,FIND(" ",D34,FIND(" ",D34,1)+1)+1)+1)+1)+1)+1)+1)+1)+1)+1)+1)+1)+1))+1,FIND(" ",D34,FIND(" ",D34,FIND(" ",D34,FIND(" ",D34,FIND(" ",D34,FIND(" ",D34,FIND(" ",D34,FIND(" ",D34,FIND(" ",D34,FIND(" ",D34,FIND(" ",D34,FIND(" ",D34,FIND(" ",D34,FIND(" ",D34,FIND(" ",D34,FIND(" ",D34,1)+1)+1)+1)+1)+1)+1)+1)+1)+1)+1)+1)+1)+1)+1))-FIND(" ",D34,FIND(" ",D34,FIND(" ",D34,FIND(" ",D34,FIND(" ",D34,FIND(" ",D34,FIND(" ",D34,FIND(" ",D34,FIND(" ",D34,FIND(" ",D34,FIND(" ",D34,FIND(" ",D34,FIND(" ",D34,FIND(" ",D34,FIND(" ",D34,1)+1)+1)+1)+1)+1)+1)+1)+1)+1)+1)+1)+1)+1))-2)&amp;S33&amp;MID(D34,FIND(" ",D34,FIND(" ",D34,FIND(" ",D34,FIND(" ",D34,FIND(" ",D34,FIND(" ",D34,FIND(" ",D34,FIND(" ",D34,FIND(" ",D34,FIND(" ",D34,FIND(" ",D34,FIND(" ",D34,FIND(" ",D34,FIND(" ",D34,FIND(" ",D34,FIND(" ",D34,1)+1)+1)+1)+1)+1)+1)+1)+1)+1)+1)+1)+1)+1)+1))-1,1),'[1]フレーズ表抜粋'!$B$3:$E$2500,1,FALSE),"○","×")</f>
        <v>#VALUE!</v>
      </c>
      <c r="T34" s="112" t="e">
        <f>IF(MID(D34,FIND(" ",D34,FIND(" ",D34,FIND(" ",D34,FIND(" ",D34,FIND(" ",D34,FIND(" ",D34,FIND(" ",D34,FIND(" ",D34,FIND(" ",D34,FIND(" ",D34,FIND(" ",D34,FIND(" ",D34,FIND(" ",D34,FIND(" ",D34,FIND(" ",D34,FIND(" ",D34,1)+1)+1)+1)+1)+1)+1)+1)+1)+1)+1)+1)+1)+1)+1))+1,FIND(" ",D34,FIND(" ",D34,FIND(" ",D34,FIND(" ",D34,FIND(" ",D34,FIND(" ",D34,FIND(" ",D34,FIND(" ",D34,FIND(" ",D34,FIND(" ",D34,FIND(" ",D34,FIND(" ",D34,FIND(" ",D34,FIND(" ",D34,FIND(" ",D34,FIND(" ",D34,FIND(" ",D34,1)+1)+1)+1)+1)+1)+1)+1)+1)+1)+1)+1)+1)+1)+1)+1))-FIND(" ",D34,FIND(" ",D34,FIND(" ",D34,FIND(" ",D34,FIND(" ",D34,FIND(" ",D34,FIND(" ",D34,FIND(" ",D34,FIND(" ",D34,FIND(" ",D34,FIND(" ",D34,FIND(" ",D34,FIND(" ",D34,FIND(" ",D34,FIND(" ",D34,FIND(" ",D34,1)+1)+1)+1)+1)+1)+1)+1)+1)+1)+1)+1)+1)+1)+1))-2)&amp;T33&amp;MID(D34,FIND(" ",D34,FIND(" ",D34,FIND(" ",D34,FIND(" ",D34,FIND(" ",D34,FIND(" ",D34,FIND(" ",D34,FIND(" ",D34,FIND(" ",D34,FIND(" ",D34,FIND(" ",D34,FIND(" ",D34,FIND(" ",D34,FIND(" ",D34,FIND(" ",D34,FIND(" ",D34,FIND(" ",D34,1)+1)+1)+1)+1)+1)+1)+1)+1)+1)+1)+1)+1)+1)+1)+1))-1,1)=VLOOKUP(MID(D34,FIND(" ",D34,FIND(" ",D34,FIND(" ",D34,FIND(" ",D34,FIND(" ",D34,FIND(" ",D34,FIND(" ",D34,FIND(" ",D34,FIND(" ",D34,FIND(" ",D34,FIND(" ",D34,FIND(" ",D34,FIND(" ",D34,FIND(" ",D34,FIND(" ",D34,FIND(" ",D34,1)+1)+1)+1)+1)+1)+1)+1)+1)+1)+1)+1)+1)+1)+1))+1,FIND(" ",D34,FIND(" ",D34,FIND(" ",D34,FIND(" ",D34,FIND(" ",D34,FIND(" ",D34,FIND(" ",D34,FIND(" ",D34,FIND(" ",D34,FIND(" ",D34,FIND(" ",D34,FIND(" ",D34,FIND(" ",D34,FIND(" ",D34,FIND(" ",D34,FIND(" ",D34,FIND(" ",D34,1)+1)+1)+1)+1)+1)+1)+1)+1)+1)+1)+1)+1)+1)+1)+1))-FIND(" ",D34,FIND(" ",D34,FIND(" ",D34,FIND(" ",D34,FIND(" ",D34,FIND(" ",D34,FIND(" ",D34,FIND(" ",D34,FIND(" ",D34,FIND(" ",D34,FIND(" ",D34,FIND(" ",D34,FIND(" ",D34,FIND(" ",D34,FIND(" ",D34,FIND(" ",D34,1)+1)+1)+1)+1)+1)+1)+1)+1)+1)+1)+1)+1)+1)+1))-2)&amp;T33&amp;MID(D34,FIND(" ",D34,FIND(" ",D34,FIND(" ",D34,FIND(" ",D34,FIND(" ",D34,FIND(" ",D34,FIND(" ",D34,FIND(" ",D34,FIND(" ",D34,FIND(" ",D34,FIND(" ",D34,FIND(" ",D34,FIND(" ",D34,FIND(" ",D34,FIND(" ",D34,FIND(" ",D34,FIND(" ",D34,1)+1)+1)+1)+1)+1)+1)+1)+1)+1)+1)+1)+1)+1)+1)+1))-1,1),'[1]フレーズ表抜粋'!$B$3:$E$2500,1,FALSE),"○","×")</f>
        <v>#VALUE!</v>
      </c>
      <c r="U34" s="112" t="e">
        <f>IF(MID(D34,FIND(" ",D34,FIND(" ",D34,FIND(" ",D34,FIND(" ",D34,FIND(" ",D34,FIND(" ",D34,FIND(" ",D34,FIND(" ",D34,FIND(" ",D34,FIND(" ",D34,FIND(" ",D34,FIND(" ",D34,FIND(" ",D34,FIND(" ",D34,FIND(" ",D34,FIND(" ",D34,FIND(" ",D34,1)+1)+1)+1)+1)+1)+1)+1)+1)+1)+1)+1)+1)+1)+1)+1))+1,FIND("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",D34,1)+1)+1)+1)+1)+1)+1)+1)+1)+1)+1)+1)+1)+1)+1)+1)+1))-FIND(" ",D34,FIND(" ",D34,FIND(" ",D34,FIND(" ",D34,FIND(" ",D34,FIND(" ",D34,FIND(" ",D34,FIND(" ",D34,FIND(" ",D34,FIND(" ",D34,FIND(" ",D34,FIND(" ",D34,FIND(" ",D34,FIND(" ",D34,FIND(" ",D34,FIND(" ",D34,FIND(" ",D34,1)+1)+1)+1)+1)+1)+1)+1)+1)+1)+1)+1)+1)+1)+1)+1))-2)&amp;U33&amp;MID(D34,FIND("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",D34,1)+1)+1)+1)+1)+1)+1)+1)+1)+1)+1)+1)+1)+1)+1)+1)+1))-FIND(" ",D34,FIND(" ",D34,FIND(" ",D34,FIND(" ",D34,FIND(" ",D34,FIND(" ",D34,FIND(" ",D34,FIND(" ",D34,FIND(" ",D34,FIND(" ",D34,FIND(" ",D34,FIND(" ",D34,FIND(" ",D34,FIND(" ",D34,FIND(" ",D34,FIND(" ",D34,FIND(" ",D34,1)+1)+1)+1)+1)+1)+1)+1)+1)+1)+1)+1)+1)+1)+1)+1))-2)&amp;U33&amp;MID(D34,FIND("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",D34,1)+1)+1)+1)+1)+1)+1)+1)+1)+1)+1)+1)+1)+1)+1)+1)+1))-1,1),'[1]フレーズ表抜粋'!$B$3:$E$2500,1,FALSE),"○","×")</f>
        <v>#VALUE!</v>
      </c>
      <c r="V34" s="112" t="e">
        <f>IF(MID(D34,FIND("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",D34,1)+1)+1)+1)+1)+1)+1)+1)+1)+1)+1)+1)+1)+1)+1)+1)+1))-2)&amp;V33&amp;MID(D34,FIND("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",D34,1)+1)+1)+1)+1)+1)+1)+1)+1)+1)+1)+1)+1)+1)+1)+1)+1))-2)&amp;V33&amp;MID(D34,FIND("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",D34,1)+1)+1)+1)+1)+1)+1)+1)+1)+1)+1)+1)+1)+1)+1)+1)+1)+1))-1,1),'[1]フレーズ表抜粋'!$B$3:$E$2500,1,FALSE),"○","×")</f>
        <v>#VALUE!</v>
      </c>
      <c r="W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",D34,1)+1)+1)+1)+1)+1)+1)+1)+1)+1)+1)+1)+1)+1)+1)+1)+1)+1))-2)&amp;W33&amp;MID(D34,FIND("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",D34,1)+1)+1)+1)+1)+1)+1)+1)+1)+1)+1)+1)+1)+1)+1)+1)+1)+1))-2)&amp;W33&amp;MID(D34,FIND("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",D34,1)+1)+1)+1)+1)+1)+1)+1)+1)+1)+1)+1)+1)+1)+1)+1)+1)+1)+1))-1,1),'[1]フレーズ表抜粋'!$B$3:$E$2500,1,FALSE),"○","×")</f>
        <v>#VALUE!</v>
      </c>
      <c r="X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",D34,1)+1)+1)+1)+1)+1)+1)+1)+1)+1)+1)+1)+1)+1)+1)+1)+1)+1)+1))-2)&amp;X33&amp;MID(D34,FIND("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",D34,1)+1)+1)+1)+1)+1)+1)+1)+1)+1)+1)+1)+1)+1)+1)+1)+1)+1)+1))-2)&amp;X33&amp;MID(D34,FIND("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",D34,1)+1)+1)+1)+1)+1)+1)+1)+1)+1)+1)+1)+1)+1)+1)+1)+1)+1)+1)+1))-1,1),'[1]フレーズ表抜粋'!$B$3:$E$2500,1,FALSE),"○","×")</f>
        <v>#VALUE!</v>
      </c>
      <c r="Y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",D34,1)+1)+1)+1)+1)+1)+1)+1)+1)+1)+1)+1)+1)+1)+1)+1)+1)+1)+1)+1))-2)&amp;Y33&amp;MID(D34,FIND("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",D34,1)+1)+1)+1)+1)+1)+1)+1)+1)+1)+1)+1)+1)+1)+1)+1)+1)+1)+1)+1))-2)&amp;Y33&amp;MID(D34,FIND("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",D34,1)+1)+1)+1)+1)+1)+1)+1)+1)+1)+1)+1)+1)+1)+1)+1)+1)+1)+1)+1)+1))-1,1),'[1]フレーズ表抜粋'!$B$3:$E$2500,1,FALSE),"○","×")</f>
        <v>#VALUE!</v>
      </c>
      <c r="Z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",D34,1)+1)+1)+1)+1)+1)+1)+1)+1)+1)+1)+1)+1)+1)+1)+1)+1)+1)+1)+1)+1))-2)&amp;Z33&amp;MID(D34,FIND("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",D34,1)+1)+1)+1)+1)+1)+1)+1)+1)+1)+1)+1)+1)+1)+1)+1)+1)+1)+1)+1)+1))-2)&amp;Z33&amp;MID(D34,FIND("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",D34,1)+1)+1)+1)+1)+1)+1)+1)+1)+1)+1)+1)+1)+1)+1)+1)+1)+1)+1)+1)+1)+1))-1,1),'[1]フレーズ表抜粋'!$B$3:$E$2500,1,FALSE),"○","×")</f>
        <v>#VALUE!</v>
      </c>
      <c r="AA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",D34,1)+1)+1)+1)+1)+1)+1)+1)+1)+1)+1)+1)+1)+1)+1)+1)+1)+1)+1)+1)+1)+1))-2)&amp;AA33&amp;MID(D34,FIND("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",D34,1)+1)+1)+1)+1)+1)+1)+1)+1)+1)+1)+1)+1)+1)+1)+1)+1)+1)+1)+1)+1)+1))-2)&amp;AA33&amp;MID(D34,FIND("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",D34,1)+1)+1)+1)+1)+1)+1)+1)+1)+1)+1)+1)+1)+1)+1)+1)+1)+1)+1)+1)+1)+1)+1))-1,1),'[1]フレーズ表抜粋'!$B$3:$E$2500,1,FALSE),"○","×")</f>
        <v>#VALUE!</v>
      </c>
      <c r="AB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",D34,1)+1)+1)+1)+1)+1)+1)+1)+1)+1)+1)+1)+1)+1)+1)+1)+1)+1)+1)+1)+1)+1)+1))-2)&amp;AB33&amp;MID(D34,FIND("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",D34,1)+1)+1)+1)+1)+1)+1)+1)+1)+1)+1)+1)+1)+1)+1)+1)+1)+1)+1)+1)+1)+1)+1))-2)&amp;AB33&amp;MID(D34,FIND("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",D34,1)+1)+1)+1)+1)+1)+1)+1)+1)+1)+1)+1)+1)+1)+1)+1)+1)+1)+1)+1)+1)+1)+1)+1))-1,1),'[1]フレーズ表抜粋'!$B$3:$E$2500,1,FALSE),"○","×")</f>
        <v>#VALUE!</v>
      </c>
      <c r="AC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",D34,1)+1)+1)+1)+1)+1)+1)+1)+1)+1)+1)+1)+1)+1)+1)+1)+1)+1)+1)+1)+1)+1)+1)+1))-2)&amp;AC33&amp;MID(D34,FIND("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",D34,1)+1)+1)+1)+1)+1)+1)+1)+1)+1)+1)+1)+1)+1)+1)+1)+1)+1)+1)+1)+1)+1)+1)+1))-2)&amp;AC33&amp;MID(D34,FIND("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",D34,1)+1)+1)+1)+1)+1)+1)+1)+1)+1)+1)+1)+1)+1)+1)+1)+1)+1)+1)+1)+1)+1)+1)+1)+1))-1,1),'[1]フレーズ表抜粋'!$B$3:$E$2500,1,FALSE),"○","×")</f>
        <v>#VALUE!</v>
      </c>
      <c r="AD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",D34,1)+1)+1)+1)+1)+1)+1)+1)+1)+1)+1)+1)+1)+1)+1)+1)+1)+1)+1)+1)+1)+1)+1)+1)+1))-2)&amp;AD33&amp;MID(D34,FIND("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",D34,1)+1)+1)+1)+1)+1)+1)+1)+1)+1)+1)+1)+1)+1)+1)+1)+1)+1)+1)+1)+1)+1)+1)+1)+1))-2)&amp;AD33&amp;MID(D34,FIND("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",D34,1)+1)+1)+1)+1)+1)+1)+1)+1)+1)+1)+1)+1)+1)+1)+1)+1)+1)+1)+1)+1)+1)+1)+1)+1)+1))-1,1),'[1]フレーズ表抜粋'!$B$3:$E$2500,1,FALSE),"○","×")</f>
        <v>#VALUE!</v>
      </c>
      <c r="AE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",D34,1)+1)+1)+1)+1)+1)+1)+1)+1)+1)+1)+1)+1)+1)+1)+1)+1)+1)+1)+1)+1)+1)+1)+1)+1)+1))-2)&amp;AE33&amp;MID(D34,FIND("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",D34,1)+1)+1)+1)+1)+1)+1)+1)+1)+1)+1)+1)+1)+1)+1)+1)+1)+1)+1)+1)+1)+1)+1)+1)+1)+1))-2)&amp;AE33&amp;MID(D34,FIND("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",D34,1)+1)+1)+1)+1)+1)+1)+1)+1)+1)+1)+1)+1)+1)+1)+1)+1)+1)+1)+1)+1)+1)+1)+1)+1)+1)+1))-1,1),'[1]フレーズ表抜粋'!$B$3:$E$2500,1,FALSE),"○","×")</f>
        <v>#VALUE!</v>
      </c>
      <c r="AF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",D34,1)+1)+1)+1)+1)+1)+1)+1)+1)+1)+1)+1)+1)+1)+1)+1)+1)+1)+1)+1)+1)+1)+1)+1)+1)+1)+1))-2)&amp;AF33&amp;MID(D34,FIND("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",D34,1)+1)+1)+1)+1)+1)+1)+1)+1)+1)+1)+1)+1)+1)+1)+1)+1)+1)+1)+1)+1)+1)+1)+1)+1)+1)+1))-2)&amp;AF33&amp;MID(D34,FIND("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",D34,1)+1)+1)+1)+1)+1)+1)+1)+1)+1)+1)+1)+1)+1)+1)+1)+1)+1)+1)+1)+1)+1)+1)+1)+1)+1)+1)+1))-1,1),'[1]フレーズ表抜粋'!$B$3:$E$2500,1,FALSE),"○","×")</f>
        <v>#VALUE!</v>
      </c>
      <c r="AG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",D34,1)+1)+1)+1)+1)+1)+1)+1)+1)+1)+1)+1)+1)+1)+1)+1)+1)+1)+1)+1)+1)+1)+1)+1)+1)+1)+1)+1))-2)&amp;AG33&amp;MID(D34,FIND("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",D34,1)+1)+1)+1)+1)+1)+1)+1)+1)+1)+1)+1)+1)+1)+1)+1)+1)+1)+1)+1)+1)+1)+1)+1)+1)+1)+1)+1))-2)&amp;AG33&amp;MID(D34,FIND("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",D34,1)+1)+1)+1)+1)+1)+1)+1)+1)+1)+1)+1)+1)+1)+1)+1)+1)+1)+1)+1)+1)+1)+1)+1)+1)+1)+1)+1)+1))-1,1),'[1]フレーズ表抜粋'!$B$3:$E$2500,1,FALSE),"○","×")</f>
        <v>#VALUE!</v>
      </c>
      <c r="AH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",D34,1)+1)+1)+1)+1)+1)+1)+1)+1)+1)+1)+1)+1)+1)+1)+1)+1)+1)+1)+1)+1)+1)+1)+1)+1)+1)+1)+1)+1))-2)&amp;AH33&amp;MID(D34,FIND("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",D34,1)+1)+1)+1)+1)+1)+1)+1)+1)+1)+1)+1)+1)+1)+1)+1)+1)+1)+1)+1)+1)+1)+1)+1)+1)+1)+1)+1)+1))-2)&amp;AH33&amp;MID(D34,FIND("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",D34,1)+1)+1)+1)+1)+1)+1)+1)+1)+1)+1)+1)+1)+1)+1)+1)+1)+1)+1)+1)+1)+1)+1)+1)+1)+1)+1)+1)+1)+1))-1,1),'[1]フレーズ表抜粋'!$B$3:$E$2500,1,FALSE),"○","×")</f>
        <v>#VALUE!</v>
      </c>
      <c r="AI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",D34,1)+1)+1)+1)+1)+1)+1)+1)+1)+1)+1)+1)+1)+1)+1)+1)+1)+1)+1)+1)+1)+1)+1)+1)+1)+1)+1)+1)+1)+1))-2)&amp;AI33&amp;MID(D34,FIND("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",D34,1)+1)+1)+1)+1)+1)+1)+1)+1)+1)+1)+1)+1)+1)+1)+1)+1)+1)+1)+1)+1)+1)+1)+1)+1)+1)+1)+1)+1)+1))-2)&amp;AI33&amp;MID(D34,FIND("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",D34,1)+1)+1)+1)+1)+1)+1)+1)+1)+1)+1)+1)+1)+1)+1)+1)+1)+1)+1)+1)+1)+1)+1)+1)+1)+1)+1)+1)+1)+1)+1))-1,1),'[1]フレーズ表抜粋'!$B$3:$E$2500,1,FALSE),"○","×")</f>
        <v>#VALUE!</v>
      </c>
      <c r="AJ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",D34,1)+1)+1)+1)+1)+1)+1)+1)+1)+1)+1)+1)+1)+1)+1)+1)+1)+1)+1)+1)+1)+1)+1)+1)+1)+1)+1)+1)+1)+1)+1))-2)&amp;AJ33&amp;MID(D34,FIND("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",D34,1)+1)+1)+1)+1)+1)+1)+1)+1)+1)+1)+1)+1)+1)+1)+1)+1)+1)+1)+1)+1)+1)+1)+1)+1)+1)+1)+1)+1)+1)+1))-2)&amp;AJ33&amp;MID(D34,FIND("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",D34,1)+1)+1)+1)+1)+1)+1)+1)+1)+1)+1)+1)+1)+1)+1)+1)+1)+1)+1)+1)+1)+1)+1)+1)+1)+1)+1)+1)+1)+1)+1)+1))-1,1),'[1]フレーズ表抜粋'!$B$3:$E$2500,1,FALSE),"○","×")</f>
        <v>#VALUE!</v>
      </c>
      <c r="AK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",D34,1)+1)+1)+1)+1)+1)+1)+1)+1)+1)+1)+1)+1)+1)+1)+1)+1)+1)+1)+1)+1)+1)+1)+1)+1)+1)+1)+1)+1)+1)+1)+1))-2)&amp;AK33&amp;MID(D34,FIND("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",D34,1)+1)+1)+1)+1)+1)+1)+1)+1)+1)+1)+1)+1)+1)+1)+1)+1)+1)+1)+1)+1)+1)+1)+1)+1)+1)+1)+1)+1)+1)+1)+1))-2)&amp;AK33&amp;MID(D34,FIND("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",D34,1)+1)+1)+1)+1)+1)+1)+1)+1)+1)+1)+1)+1)+1)+1)+1)+1)+1)+1)+1)+1)+1)+1)+1)+1)+1)+1)+1)+1)+1)+1)+1)+1))-1,1),'[1]フレーズ表抜粋'!$B$3:$E$2500,1,FALSE),"○","×")</f>
        <v>#VALUE!</v>
      </c>
      <c r="AL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",D34,1)+1)+1)+1)+1)+1)+1)+1)+1)+1)+1)+1)+1)+1)+1)+1)+1)+1)+1)+1)+1)+1)+1)+1)+1)+1)+1)+1)+1)+1)+1)+1)+1))-2)&amp;AL33&amp;MID(D34,FIND("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",D34,1)+1)+1)+1)+1)+1)+1)+1)+1)+1)+1)+1)+1)+1)+1)+1)+1)+1)+1)+1)+1)+1)+1)+1)+1)+1)+1)+1)+1)+1)+1)+1)+1))-2)&amp;AL33&amp;MID(D34,FIND("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",D34,1)+1)+1)+1)+1)+1)+1)+1)+1)+1)+1)+1)+1)+1)+1)+1)+1)+1)+1)+1)+1)+1)+1)+1)+1)+1)+1)+1)+1)+1)+1)+1)+1)+1))-1,1),'[1]フレーズ表抜粋'!$B$3:$E$2500,1,FALSE),"○","×")</f>
        <v>#VALUE!</v>
      </c>
      <c r="AM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",D34,1)+1)+1)+1)+1)+1)+1)+1)+1)+1)+1)+1)+1)+1)+1)+1)+1)+1)+1)+1)+1)+1)+1)+1)+1)+1)+1)+1)+1)+1)+1)+1)+1)+1))-2)&amp;AM33&amp;MID(D34,FIND("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",D34,1)+1)+1)+1)+1)+1)+1)+1)+1)+1)+1)+1)+1)+1)+1)+1)+1)+1)+1)+1)+1)+1)+1)+1)+1)+1)+1)+1)+1)+1)+1)+1)+1)+1))-2)&amp;AM33&amp;MID(D34,FIND("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",D34,1)+1)+1)+1)+1)+1)+1)+1)+1)+1)+1)+1)+1)+1)+1)+1)+1)+1)+1)+1)+1)+1)+1)+1)+1)+1)+1)+1)+1)+1)+1)+1)+1)+1)+1))-1,1),'[1]フレーズ表抜粋'!$B$3:$E$2500,1,FALSE),"○","×")</f>
        <v>#VALUE!</v>
      </c>
      <c r="AN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",D34,1)+1)+1)+1)+1)+1)+1)+1)+1)+1)+1)+1)+1)+1)+1)+1)+1)+1)+1)+1)+1)+1)+1)+1)+1)+1)+1)+1)+1)+1)+1)+1)+1)+1)+1))-2)&amp;AN33&amp;MID(D34,FIND("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",D34,1)+1)+1)+1)+1)+1)+1)+1)+1)+1)+1)+1)+1)+1)+1)+1)+1)+1)+1)+1)+1)+1)+1)+1)+1)+1)+1)+1)+1)+1)+1)+1)+1)+1)+1))-2)&amp;AN33&amp;MID(D34,FIND("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",D34,1)+1)+1)+1)+1)+1)+1)+1)+1)+1)+1)+1)+1)+1)+1)+1)+1)+1)+1)+1)+1)+1)+1)+1)+1)+1)+1)+1)+1)+1)+1)+1)+1)+1)+1)+1))-1,1),'[1]フレーズ表抜粋'!$B$3:$E$2500,1,FALSE),"○","×")</f>
        <v>#VALUE!</v>
      </c>
      <c r="AO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",D34,1)+1)+1)+1)+1)+1)+1)+1)+1)+1)+1)+1)+1)+1)+1)+1)+1)+1)+1)+1)+1)+1)+1)+1)+1)+1)+1)+1)+1)+1)+1)+1)+1)+1)+1)+1))-2)&amp;AO33&amp;MID(D34,FIND("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",D34,1)+1)+1)+1)+1)+1)+1)+1)+1)+1)+1)+1)+1)+1)+1)+1)+1)+1)+1)+1)+1)+1)+1)+1)+1)+1)+1)+1)+1)+1)+1)+1)+1)+1)+1)+1))-2)&amp;AO33&amp;MID(D34,FIND("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",D34,1)+1)+1)+1)+1)+1)+1)+1)+1)+1)+1)+1)+1)+1)+1)+1)+1)+1)+1)+1)+1)+1)+1)+1)+1)+1)+1)+1)+1)+1)+1)+1)+1)+1)+1)+1)+1))-1,1),'[1]フレーズ表抜粋'!$B$3:$E$2500,1,FALSE),"○","×")</f>
        <v>#VALUE!</v>
      </c>
      <c r="AP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",D34,1)+1)+1)+1)+1)+1)+1)+1)+1)+1)+1)+1)+1)+1)+1)+1)+1)+1)+1)+1)+1)+1)+1)+1)+1)+1)+1)+1)+1)+1)+1)+1)+1)+1)+1)+1)+1))-2)&amp;AP33&amp;MID(D34,FIND("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",D34,1)+1)+1)+1)+1)+1)+1)+1)+1)+1)+1)+1)+1)+1)+1)+1)+1)+1)+1)+1)+1)+1)+1)+1)+1)+1)+1)+1)+1)+1)+1)+1)+1)+1)+1)+1)+1))-2)&amp;AP33&amp;MID(D34,FIND("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",D34,1)+1)+1)+1)+1)+1)+1)+1)+1)+1)+1)+1)+1)+1)+1)+1)+1)+1)+1)+1)+1)+1)+1)+1)+1)+1)+1)+1)+1)+1)+1)+1)+1)+1)+1)+1)+1)+1))-1,1),'[1]フレーズ表抜粋'!$B$3:$E$2500,1,FALSE),"○","×")</f>
        <v>#VALUE!</v>
      </c>
      <c r="AQ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",D34,1)+1)+1)+1)+1)+1)+1)+1)+1)+1)+1)+1)+1)+1)+1)+1)+1)+1)+1)+1)+1)+1)+1)+1)+1)+1)+1)+1)+1)+1)+1)+1)+1)+1)+1)+1)+1)+1))-2)&amp;AQ33&amp;MID(D34,FIND("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",D34,1)+1)+1)+1)+1)+1)+1)+1)+1)+1)+1)+1)+1)+1)+1)+1)+1)+1)+1)+1)+1)+1)+1)+1)+1)+1)+1)+1)+1)+1)+1)+1)+1)+1)+1)+1)+1)+1))-2)&amp;AQ33&amp;MID(D34,FIND("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",D34,1)+1)+1)+1)+1)+1)+1)+1)+1)+1)+1)+1)+1)+1)+1)+1)+1)+1)+1)+1)+1)+1)+1)+1)+1)+1)+1)+1)+1)+1)+1)+1)+1)+1)+1)+1)+1)+1)+1))-1,1),'[1]フレーズ表抜粋'!$B$3:$E$2500,1,FALSE),"○","×")</f>
        <v>#VALUE!</v>
      </c>
      <c r="AR34" s="112" t="e">
        <f>IF(MID(D34,FIND("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",D34,1)+1)+1)+1)+1)+1)+1)+1)+1)+1)+1)+1)+1)+1)+1)+1)+1)+1)+1)+1)+1)+1)+1)+1)+1)+1)+1)+1)+1)+1)+1)+1)+1)+1)+1)+1)+1)+1)+1))-2)&amp;AR33&amp;MID(D34,FIND("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",D34,1)+1)+1)+1)+1)+1)+1)+1)+1)+1)+1)+1)+1)+1)+1)+1)+1)+1)+1)+1)+1)+1)+1)+1)+1)+1)+1)+1)+1)+1)+1)+1)+1)+1)+1)+1)+1)+1)+1)+1))-1,1)=VLOOKUP(MID(D34,FIND("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",D34,1)+1)+1)+1)+1)+1)+1)+1)+1)+1)+1)+1)+1)+1)+1)+1)+1)+1)+1)+1)+1)+1)+1)+1)+1)+1)+1)+1)+1)+1)+1)+1)+1)+1)+1)+1)+1)+1)+1))+1,FIND("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",D34,1)+1)+1)+1)+1)+1)+1)+1)+1)+1)+1)+1)+1)+1)+1)+1)+1)+1)+1)+1)+1)+1)+1)+1)+1)+1)+1)+1)+1)+1)+1)+1)+1)+1)+1)+1)+1)+1)+1)+1))-FIND("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",D34,1)+1)+1)+1)+1)+1)+1)+1)+1)+1)+1)+1)+1)+1)+1)+1)+1)+1)+1)+1)+1)+1)+1)+1)+1)+1)+1)+1)+1)+1)+1)+1)+1)+1)+1)+1)+1)+1)+1))-2)&amp;AR33&amp;MID(D34,FIND("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",D34,FIND(" ",D34,1)+1)+1)+1)+1)+1)+1)+1)+1)+1)+1)+1)+1)+1)+1)+1)+1)+1)+1)+1)+1)+1)+1)+1)+1)+1)+1)+1)+1)+1)+1)+1)+1)+1)+1)+1)+1)+1)+1)+1))-1,1),'[1]フレーズ表抜粋'!$B$3:$E$2500,1,FALSE),"○","×")</f>
        <v>#VALUE!</v>
      </c>
    </row>
    <row r="35" spans="3:37" s="95" customFormat="1" ht="15">
      <c r="C35" s="106"/>
      <c r="D35" s="106"/>
      <c r="E35" s="99"/>
      <c r="F35" s="98"/>
      <c r="G35" s="98"/>
      <c r="J35" s="98"/>
      <c r="K35" s="98"/>
      <c r="L35" s="98"/>
      <c r="M35" s="98"/>
      <c r="P35" s="98"/>
      <c r="V35" s="100"/>
      <c r="X35" s="98"/>
      <c r="Y35" s="98"/>
      <c r="Z35" s="98"/>
      <c r="AA35" s="98"/>
      <c r="AB35" s="98"/>
      <c r="AC35" s="98"/>
      <c r="AF35" s="98"/>
      <c r="AK35" s="100"/>
    </row>
    <row r="36" spans="3:37" s="95" customFormat="1" ht="15">
      <c r="C36" s="106"/>
      <c r="D36" s="106"/>
      <c r="E36" s="99"/>
      <c r="F36" s="98"/>
      <c r="G36" s="98"/>
      <c r="J36" s="98"/>
      <c r="K36" s="98"/>
      <c r="L36" s="98"/>
      <c r="M36" s="98"/>
      <c r="P36" s="98"/>
      <c r="V36" s="100"/>
      <c r="X36" s="98"/>
      <c r="Y36" s="98"/>
      <c r="Z36" s="98"/>
      <c r="AA36" s="98"/>
      <c r="AB36" s="98"/>
      <c r="AC36" s="98"/>
      <c r="AF36" s="98"/>
      <c r="AK36" s="100"/>
    </row>
    <row r="37" spans="3:37" s="95" customFormat="1" ht="15">
      <c r="C37" s="106"/>
      <c r="D37" s="106"/>
      <c r="E37" s="99"/>
      <c r="F37" s="98"/>
      <c r="G37" s="98"/>
      <c r="J37" s="98"/>
      <c r="K37" s="98"/>
      <c r="L37" s="98"/>
      <c r="M37" s="98"/>
      <c r="P37" s="98"/>
      <c r="V37" s="100"/>
      <c r="X37" s="98"/>
      <c r="Y37" s="98"/>
      <c r="Z37" s="98"/>
      <c r="AA37" s="98"/>
      <c r="AB37" s="98"/>
      <c r="AC37" s="98"/>
      <c r="AF37" s="98"/>
      <c r="AK37" s="100"/>
    </row>
    <row r="38" spans="3:37" s="95" customFormat="1" ht="15">
      <c r="C38" s="106"/>
      <c r="D38" s="106"/>
      <c r="E38" s="99"/>
      <c r="F38" s="98"/>
      <c r="G38" s="98"/>
      <c r="J38" s="98"/>
      <c r="K38" s="98"/>
      <c r="L38" s="98"/>
      <c r="M38" s="98"/>
      <c r="P38" s="98"/>
      <c r="V38" s="100"/>
      <c r="X38" s="98"/>
      <c r="Y38" s="98"/>
      <c r="Z38" s="98"/>
      <c r="AA38" s="98"/>
      <c r="AB38" s="98"/>
      <c r="AC38" s="98"/>
      <c r="AF38" s="98"/>
      <c r="AK38" s="100"/>
    </row>
    <row r="39" spans="3:37" s="95" customFormat="1" ht="15">
      <c r="C39" s="106"/>
      <c r="D39" s="106"/>
      <c r="E39" s="99"/>
      <c r="F39" s="98"/>
      <c r="G39" s="98"/>
      <c r="J39" s="98"/>
      <c r="K39" s="98"/>
      <c r="L39" s="98"/>
      <c r="M39" s="98"/>
      <c r="P39" s="98"/>
      <c r="V39" s="100"/>
      <c r="X39" s="98"/>
      <c r="Y39" s="98"/>
      <c r="Z39" s="98"/>
      <c r="AA39" s="98"/>
      <c r="AB39" s="98"/>
      <c r="AC39" s="98"/>
      <c r="AF39" s="98"/>
      <c r="AK39" s="100"/>
    </row>
    <row r="40" spans="3:37" s="95" customFormat="1" ht="15">
      <c r="C40" s="106"/>
      <c r="D40" s="106"/>
      <c r="E40" s="99"/>
      <c r="F40" s="98"/>
      <c r="G40" s="98"/>
      <c r="J40" s="98"/>
      <c r="K40" s="98"/>
      <c r="L40" s="98"/>
      <c r="M40" s="98"/>
      <c r="P40" s="98"/>
      <c r="V40" s="100"/>
      <c r="X40" s="98"/>
      <c r="Y40" s="98"/>
      <c r="Z40" s="98"/>
      <c r="AA40" s="98"/>
      <c r="AB40" s="98"/>
      <c r="AC40" s="98"/>
      <c r="AF40" s="98"/>
      <c r="AK40" s="100"/>
    </row>
    <row r="41" spans="3:37" s="95" customFormat="1" ht="15">
      <c r="C41" s="106"/>
      <c r="D41" s="106"/>
      <c r="E41" s="99"/>
      <c r="F41" s="98"/>
      <c r="G41" s="98"/>
      <c r="J41" s="98"/>
      <c r="K41" s="98"/>
      <c r="L41" s="98"/>
      <c r="M41" s="98"/>
      <c r="P41" s="98"/>
      <c r="V41" s="100"/>
      <c r="X41" s="98"/>
      <c r="Y41" s="98"/>
      <c r="Z41" s="98"/>
      <c r="AA41" s="98"/>
      <c r="AB41" s="98"/>
      <c r="AC41" s="98"/>
      <c r="AF41" s="98"/>
      <c r="AK41" s="100"/>
    </row>
    <row r="42" spans="3:37" s="95" customFormat="1" ht="15">
      <c r="C42" s="106"/>
      <c r="D42" s="106"/>
      <c r="E42" s="99"/>
      <c r="F42" s="98"/>
      <c r="G42" s="98"/>
      <c r="J42" s="98"/>
      <c r="K42" s="98"/>
      <c r="L42" s="98"/>
      <c r="M42" s="98"/>
      <c r="P42" s="98"/>
      <c r="V42" s="100"/>
      <c r="X42" s="98"/>
      <c r="Y42" s="98"/>
      <c r="Z42" s="98"/>
      <c r="AA42" s="98"/>
      <c r="AB42" s="98"/>
      <c r="AC42" s="98"/>
      <c r="AF42" s="98"/>
      <c r="AK42" s="100"/>
    </row>
    <row r="43" spans="3:37" s="95" customFormat="1" ht="15">
      <c r="C43" s="106"/>
      <c r="D43" s="106"/>
      <c r="E43" s="99"/>
      <c r="F43" s="98"/>
      <c r="G43" s="98"/>
      <c r="J43" s="98"/>
      <c r="K43" s="98"/>
      <c r="L43" s="98"/>
      <c r="M43" s="98"/>
      <c r="P43" s="98"/>
      <c r="V43" s="100"/>
      <c r="X43" s="98"/>
      <c r="Y43" s="98"/>
      <c r="Z43" s="98"/>
      <c r="AA43" s="98"/>
      <c r="AB43" s="98"/>
      <c r="AC43" s="98"/>
      <c r="AF43" s="98"/>
      <c r="AK43" s="100"/>
    </row>
    <row r="44" spans="3:37" s="95" customFormat="1" ht="15">
      <c r="C44" s="106"/>
      <c r="D44" s="106"/>
      <c r="E44" s="99"/>
      <c r="F44" s="98"/>
      <c r="G44" s="98"/>
      <c r="J44" s="98"/>
      <c r="K44" s="98"/>
      <c r="L44" s="98"/>
      <c r="M44" s="98"/>
      <c r="P44" s="98"/>
      <c r="V44" s="100"/>
      <c r="X44" s="98"/>
      <c r="Y44" s="98"/>
      <c r="Z44" s="98"/>
      <c r="AA44" s="98"/>
      <c r="AB44" s="98"/>
      <c r="AC44" s="98"/>
      <c r="AF44" s="98"/>
      <c r="AK44" s="100"/>
    </row>
    <row r="45" spans="3:37" s="95" customFormat="1" ht="15">
      <c r="C45" s="106"/>
      <c r="D45" s="106"/>
      <c r="E45" s="99"/>
      <c r="F45" s="98"/>
      <c r="G45" s="98"/>
      <c r="J45" s="98"/>
      <c r="K45" s="98"/>
      <c r="L45" s="98"/>
      <c r="M45" s="98"/>
      <c r="P45" s="98"/>
      <c r="V45" s="100"/>
      <c r="X45" s="98"/>
      <c r="Y45" s="98"/>
      <c r="Z45" s="98"/>
      <c r="AA45" s="98"/>
      <c r="AB45" s="98"/>
      <c r="AC45" s="98"/>
      <c r="AF45" s="98"/>
      <c r="AK45" s="100"/>
    </row>
    <row r="46" spans="3:37" s="95" customFormat="1" ht="15">
      <c r="C46" s="106"/>
      <c r="D46" s="106"/>
      <c r="E46" s="99"/>
      <c r="F46" s="98"/>
      <c r="G46" s="98"/>
      <c r="J46" s="98"/>
      <c r="K46" s="98"/>
      <c r="L46" s="98"/>
      <c r="M46" s="98"/>
      <c r="P46" s="98"/>
      <c r="V46" s="100"/>
      <c r="X46" s="98"/>
      <c r="Y46" s="98"/>
      <c r="Z46" s="98"/>
      <c r="AA46" s="98"/>
      <c r="AB46" s="98"/>
      <c r="AC46" s="98"/>
      <c r="AF46" s="98"/>
      <c r="AK46" s="100"/>
    </row>
    <row r="47" spans="3:37" s="95" customFormat="1" ht="15">
      <c r="C47" s="106"/>
      <c r="D47" s="106"/>
      <c r="E47" s="99"/>
      <c r="F47" s="98"/>
      <c r="G47" s="98"/>
      <c r="J47" s="98"/>
      <c r="K47" s="98"/>
      <c r="L47" s="98"/>
      <c r="M47" s="98"/>
      <c r="P47" s="98"/>
      <c r="V47" s="100"/>
      <c r="X47" s="98"/>
      <c r="Y47" s="98"/>
      <c r="Z47" s="98"/>
      <c r="AA47" s="98"/>
      <c r="AB47" s="98"/>
      <c r="AC47" s="98"/>
      <c r="AF47" s="98"/>
      <c r="AK47" s="100"/>
    </row>
    <row r="48" spans="3:37" s="95" customFormat="1" ht="15">
      <c r="C48" s="106"/>
      <c r="D48" s="106"/>
      <c r="E48" s="99"/>
      <c r="F48" s="98"/>
      <c r="G48" s="98"/>
      <c r="J48" s="98"/>
      <c r="K48" s="98"/>
      <c r="L48" s="98"/>
      <c r="M48" s="98"/>
      <c r="P48" s="98"/>
      <c r="V48" s="100"/>
      <c r="X48" s="98"/>
      <c r="Y48" s="98"/>
      <c r="Z48" s="98"/>
      <c r="AA48" s="98"/>
      <c r="AB48" s="98"/>
      <c r="AC48" s="98"/>
      <c r="AF48" s="98"/>
      <c r="AK48" s="100"/>
    </row>
    <row r="49" spans="3:37" s="95" customFormat="1" ht="15">
      <c r="C49" s="106"/>
      <c r="D49" s="106"/>
      <c r="E49" s="99"/>
      <c r="F49" s="98"/>
      <c r="G49" s="98"/>
      <c r="J49" s="98"/>
      <c r="K49" s="98"/>
      <c r="L49" s="98"/>
      <c r="M49" s="98"/>
      <c r="P49" s="98"/>
      <c r="V49" s="100"/>
      <c r="X49" s="98"/>
      <c r="Y49" s="98"/>
      <c r="Z49" s="98"/>
      <c r="AA49" s="98"/>
      <c r="AB49" s="98"/>
      <c r="AC49" s="98"/>
      <c r="AF49" s="98"/>
      <c r="AK49" s="100"/>
    </row>
    <row r="50" spans="3:37" s="95" customFormat="1" ht="15">
      <c r="C50" s="106"/>
      <c r="D50" s="106"/>
      <c r="E50" s="99"/>
      <c r="F50" s="98"/>
      <c r="G50" s="98"/>
      <c r="J50" s="98"/>
      <c r="K50" s="98"/>
      <c r="L50" s="98"/>
      <c r="M50" s="98"/>
      <c r="P50" s="98"/>
      <c r="V50" s="100"/>
      <c r="X50" s="98"/>
      <c r="Y50" s="98"/>
      <c r="Z50" s="98"/>
      <c r="AA50" s="98"/>
      <c r="AB50" s="98"/>
      <c r="AC50" s="98"/>
      <c r="AF50" s="98"/>
      <c r="AK50" s="100"/>
    </row>
    <row r="51" spans="3:37" s="95" customFormat="1" ht="15">
      <c r="C51" s="106"/>
      <c r="D51" s="106"/>
      <c r="E51" s="99"/>
      <c r="F51" s="98"/>
      <c r="G51" s="98"/>
      <c r="J51" s="98"/>
      <c r="K51" s="98"/>
      <c r="L51" s="98"/>
      <c r="M51" s="98"/>
      <c r="P51" s="98"/>
      <c r="V51" s="100"/>
      <c r="X51" s="98"/>
      <c r="Y51" s="98"/>
      <c r="Z51" s="98"/>
      <c r="AA51" s="98"/>
      <c r="AB51" s="98"/>
      <c r="AC51" s="98"/>
      <c r="AF51" s="98"/>
      <c r="AK51" s="100"/>
    </row>
    <row r="52" spans="3:37" s="95" customFormat="1" ht="15">
      <c r="C52" s="106"/>
      <c r="D52" s="106"/>
      <c r="E52" s="99"/>
      <c r="F52" s="98"/>
      <c r="G52" s="98"/>
      <c r="J52" s="98"/>
      <c r="K52" s="98"/>
      <c r="L52" s="98"/>
      <c r="M52" s="98"/>
      <c r="P52" s="98"/>
      <c r="V52" s="100"/>
      <c r="X52" s="98"/>
      <c r="Y52" s="98"/>
      <c r="Z52" s="98"/>
      <c r="AA52" s="98"/>
      <c r="AB52" s="98"/>
      <c r="AC52" s="98"/>
      <c r="AF52" s="98"/>
      <c r="AK52" s="100"/>
    </row>
    <row r="53" spans="3:37" s="95" customFormat="1" ht="15">
      <c r="C53" s="106"/>
      <c r="D53" s="106"/>
      <c r="E53" s="99"/>
      <c r="F53" s="98"/>
      <c r="G53" s="98"/>
      <c r="J53" s="98"/>
      <c r="K53" s="98"/>
      <c r="L53" s="98"/>
      <c r="M53" s="98"/>
      <c r="P53" s="98"/>
      <c r="V53" s="100"/>
      <c r="X53" s="98"/>
      <c r="Y53" s="98"/>
      <c r="Z53" s="98"/>
      <c r="AA53" s="98"/>
      <c r="AB53" s="98"/>
      <c r="AC53" s="98"/>
      <c r="AF53" s="98"/>
      <c r="AK53" s="100"/>
    </row>
    <row r="54" spans="3:37" s="95" customFormat="1" ht="15">
      <c r="C54" s="106"/>
      <c r="D54" s="106"/>
      <c r="E54" s="99"/>
      <c r="F54" s="98"/>
      <c r="G54" s="98"/>
      <c r="J54" s="98"/>
      <c r="K54" s="98"/>
      <c r="L54" s="98"/>
      <c r="M54" s="98"/>
      <c r="P54" s="98"/>
      <c r="V54" s="100"/>
      <c r="X54" s="98"/>
      <c r="Y54" s="98"/>
      <c r="Z54" s="98"/>
      <c r="AA54" s="98"/>
      <c r="AB54" s="98"/>
      <c r="AC54" s="98"/>
      <c r="AF54" s="98"/>
      <c r="AK54" s="100"/>
    </row>
    <row r="55" spans="3:37" s="95" customFormat="1" ht="15">
      <c r="C55" s="106"/>
      <c r="D55" s="106"/>
      <c r="E55" s="99"/>
      <c r="F55" s="98"/>
      <c r="G55" s="98"/>
      <c r="J55" s="98"/>
      <c r="K55" s="98"/>
      <c r="L55" s="98"/>
      <c r="M55" s="98"/>
      <c r="P55" s="98"/>
      <c r="V55" s="100"/>
      <c r="X55" s="98"/>
      <c r="Y55" s="98"/>
      <c r="Z55" s="98"/>
      <c r="AA55" s="98"/>
      <c r="AB55" s="98"/>
      <c r="AC55" s="98"/>
      <c r="AF55" s="98"/>
      <c r="AK55" s="100"/>
    </row>
    <row r="56" spans="3:37" s="95" customFormat="1" ht="15">
      <c r="C56" s="106"/>
      <c r="D56" s="106"/>
      <c r="E56" s="99"/>
      <c r="F56" s="98"/>
      <c r="G56" s="98"/>
      <c r="J56" s="98"/>
      <c r="K56" s="98"/>
      <c r="L56" s="98"/>
      <c r="M56" s="98"/>
      <c r="P56" s="98"/>
      <c r="V56" s="100"/>
      <c r="X56" s="98"/>
      <c r="Y56" s="98"/>
      <c r="Z56" s="98"/>
      <c r="AA56" s="98"/>
      <c r="AB56" s="98"/>
      <c r="AC56" s="98"/>
      <c r="AF56" s="98"/>
      <c r="AK56" s="100"/>
    </row>
    <row r="57" spans="3:37" s="95" customFormat="1" ht="15">
      <c r="C57" s="106"/>
      <c r="D57" s="106"/>
      <c r="E57" s="99"/>
      <c r="F57" s="98"/>
      <c r="G57" s="98"/>
      <c r="J57" s="98"/>
      <c r="K57" s="98"/>
      <c r="L57" s="98"/>
      <c r="M57" s="98"/>
      <c r="P57" s="98"/>
      <c r="V57" s="100"/>
      <c r="X57" s="98"/>
      <c r="Y57" s="98"/>
      <c r="Z57" s="98"/>
      <c r="AA57" s="98"/>
      <c r="AB57" s="98"/>
      <c r="AC57" s="98"/>
      <c r="AF57" s="98"/>
      <c r="AK57" s="100"/>
    </row>
    <row r="58" spans="3:37" s="95" customFormat="1" ht="15">
      <c r="C58" s="106"/>
      <c r="D58" s="106"/>
      <c r="E58" s="99"/>
      <c r="F58" s="98"/>
      <c r="G58" s="98"/>
      <c r="J58" s="98"/>
      <c r="K58" s="98"/>
      <c r="L58" s="98"/>
      <c r="M58" s="98"/>
      <c r="P58" s="98"/>
      <c r="V58" s="100"/>
      <c r="X58" s="98"/>
      <c r="Y58" s="98"/>
      <c r="Z58" s="98"/>
      <c r="AA58" s="98"/>
      <c r="AB58" s="98"/>
      <c r="AC58" s="98"/>
      <c r="AF58" s="98"/>
      <c r="AK58" s="100"/>
    </row>
    <row r="59" spans="3:37" s="95" customFormat="1" ht="15">
      <c r="C59" s="106"/>
      <c r="D59" s="106"/>
      <c r="E59" s="99"/>
      <c r="F59" s="98"/>
      <c r="G59" s="98"/>
      <c r="J59" s="98"/>
      <c r="K59" s="98"/>
      <c r="L59" s="98"/>
      <c r="M59" s="98"/>
      <c r="P59" s="98"/>
      <c r="V59" s="100"/>
      <c r="X59" s="98"/>
      <c r="Y59" s="98"/>
      <c r="Z59" s="98"/>
      <c r="AA59" s="98"/>
      <c r="AB59" s="98"/>
      <c r="AC59" s="98"/>
      <c r="AF59" s="98"/>
      <c r="AK59" s="100"/>
    </row>
    <row r="60" spans="3:37" s="95" customFormat="1" ht="15">
      <c r="C60" s="106"/>
      <c r="D60" s="106"/>
      <c r="E60" s="99"/>
      <c r="F60" s="98"/>
      <c r="G60" s="98"/>
      <c r="J60" s="98"/>
      <c r="K60" s="98"/>
      <c r="L60" s="98"/>
      <c r="M60" s="98"/>
      <c r="P60" s="98"/>
      <c r="V60" s="100"/>
      <c r="X60" s="98"/>
      <c r="Y60" s="98"/>
      <c r="Z60" s="98"/>
      <c r="AA60" s="98"/>
      <c r="AB60" s="98"/>
      <c r="AC60" s="98"/>
      <c r="AF60" s="98"/>
      <c r="AK60" s="100"/>
    </row>
    <row r="61" spans="3:37" s="95" customFormat="1" ht="15">
      <c r="C61" s="106"/>
      <c r="D61" s="106"/>
      <c r="E61" s="99"/>
      <c r="F61" s="98"/>
      <c r="G61" s="98"/>
      <c r="J61" s="98"/>
      <c r="K61" s="98"/>
      <c r="L61" s="98"/>
      <c r="M61" s="98"/>
      <c r="P61" s="98"/>
      <c r="V61" s="100"/>
      <c r="X61" s="98"/>
      <c r="Y61" s="98"/>
      <c r="Z61" s="98"/>
      <c r="AA61" s="98"/>
      <c r="AB61" s="98"/>
      <c r="AC61" s="98"/>
      <c r="AF61" s="98"/>
      <c r="AK61" s="100"/>
    </row>
    <row r="62" spans="3:37" s="95" customFormat="1" ht="15">
      <c r="C62" s="106"/>
      <c r="D62" s="106"/>
      <c r="E62" s="99"/>
      <c r="F62" s="98"/>
      <c r="G62" s="98"/>
      <c r="J62" s="98"/>
      <c r="K62" s="98"/>
      <c r="L62" s="98"/>
      <c r="M62" s="98"/>
      <c r="P62" s="98"/>
      <c r="V62" s="100"/>
      <c r="X62" s="98"/>
      <c r="Y62" s="98"/>
      <c r="Z62" s="98"/>
      <c r="AA62" s="98"/>
      <c r="AB62" s="98"/>
      <c r="AC62" s="98"/>
      <c r="AF62" s="98"/>
      <c r="AK62" s="100"/>
    </row>
    <row r="63" spans="3:37" s="95" customFormat="1" ht="15">
      <c r="C63" s="106"/>
      <c r="D63" s="106"/>
      <c r="E63" s="99"/>
      <c r="F63" s="98"/>
      <c r="G63" s="98"/>
      <c r="J63" s="98"/>
      <c r="K63" s="98"/>
      <c r="L63" s="98"/>
      <c r="M63" s="98"/>
      <c r="P63" s="98"/>
      <c r="V63" s="100"/>
      <c r="X63" s="98"/>
      <c r="Y63" s="98"/>
      <c r="Z63" s="98"/>
      <c r="AA63" s="98"/>
      <c r="AB63" s="98"/>
      <c r="AC63" s="98"/>
      <c r="AF63" s="98"/>
      <c r="AK63" s="100"/>
    </row>
    <row r="64" spans="3:37" s="95" customFormat="1" ht="15">
      <c r="C64" s="106"/>
      <c r="D64" s="106"/>
      <c r="E64" s="99"/>
      <c r="F64" s="98"/>
      <c r="G64" s="98"/>
      <c r="J64" s="98"/>
      <c r="K64" s="98"/>
      <c r="L64" s="98"/>
      <c r="M64" s="98"/>
      <c r="P64" s="98"/>
      <c r="V64" s="100"/>
      <c r="X64" s="98"/>
      <c r="Y64" s="98"/>
      <c r="Z64" s="98"/>
      <c r="AA64" s="98"/>
      <c r="AB64" s="98"/>
      <c r="AC64" s="98"/>
      <c r="AF64" s="98"/>
      <c r="AK64" s="100"/>
    </row>
    <row r="65" spans="3:37" s="95" customFormat="1" ht="15">
      <c r="C65" s="106"/>
      <c r="D65" s="106"/>
      <c r="E65" s="99"/>
      <c r="F65" s="98"/>
      <c r="G65" s="98"/>
      <c r="J65" s="98"/>
      <c r="K65" s="98"/>
      <c r="L65" s="98"/>
      <c r="M65" s="98"/>
      <c r="P65" s="98"/>
      <c r="V65" s="100"/>
      <c r="X65" s="98"/>
      <c r="Y65" s="98"/>
      <c r="Z65" s="98"/>
      <c r="AA65" s="98"/>
      <c r="AB65" s="98"/>
      <c r="AC65" s="98"/>
      <c r="AF65" s="98"/>
      <c r="AK65" s="100"/>
    </row>
    <row r="66" spans="3:37" s="95" customFormat="1" ht="15">
      <c r="C66" s="106"/>
      <c r="D66" s="106"/>
      <c r="E66" s="99"/>
      <c r="F66" s="98"/>
      <c r="G66" s="98"/>
      <c r="J66" s="98"/>
      <c r="K66" s="98"/>
      <c r="L66" s="98"/>
      <c r="M66" s="98"/>
      <c r="P66" s="98"/>
      <c r="V66" s="100"/>
      <c r="X66" s="98"/>
      <c r="Y66" s="98"/>
      <c r="Z66" s="98"/>
      <c r="AA66" s="98"/>
      <c r="AB66" s="98"/>
      <c r="AC66" s="98"/>
      <c r="AF66" s="98"/>
      <c r="AK66" s="100"/>
    </row>
    <row r="67" spans="3:37" s="95" customFormat="1" ht="15">
      <c r="C67" s="106"/>
      <c r="D67" s="106"/>
      <c r="E67" s="99"/>
      <c r="F67" s="98"/>
      <c r="G67" s="98"/>
      <c r="J67" s="98"/>
      <c r="K67" s="98"/>
      <c r="L67" s="98"/>
      <c r="M67" s="98"/>
      <c r="P67" s="98"/>
      <c r="V67" s="100"/>
      <c r="X67" s="98"/>
      <c r="Y67" s="98"/>
      <c r="Z67" s="98"/>
      <c r="AA67" s="98"/>
      <c r="AB67" s="98"/>
      <c r="AC67" s="98"/>
      <c r="AF67" s="98"/>
      <c r="AK67" s="100"/>
    </row>
    <row r="68" spans="3:37" s="95" customFormat="1" ht="15">
      <c r="C68" s="106"/>
      <c r="D68" s="106"/>
      <c r="E68" s="99"/>
      <c r="F68" s="98"/>
      <c r="G68" s="98"/>
      <c r="J68" s="98"/>
      <c r="K68" s="98"/>
      <c r="L68" s="98"/>
      <c r="M68" s="98"/>
      <c r="P68" s="98"/>
      <c r="V68" s="100"/>
      <c r="X68" s="98"/>
      <c r="Y68" s="98"/>
      <c r="Z68" s="98"/>
      <c r="AA68" s="98"/>
      <c r="AB68" s="98"/>
      <c r="AC68" s="98"/>
      <c r="AF68" s="98"/>
      <c r="AK68" s="100"/>
    </row>
    <row r="69" spans="3:37" s="95" customFormat="1" ht="15">
      <c r="C69" s="106"/>
      <c r="D69" s="106"/>
      <c r="E69" s="99"/>
      <c r="F69" s="98"/>
      <c r="G69" s="98"/>
      <c r="J69" s="98"/>
      <c r="K69" s="98"/>
      <c r="L69" s="98"/>
      <c r="M69" s="98"/>
      <c r="P69" s="98"/>
      <c r="V69" s="100"/>
      <c r="X69" s="98"/>
      <c r="Y69" s="98"/>
      <c r="Z69" s="98"/>
      <c r="AA69" s="98"/>
      <c r="AB69" s="98"/>
      <c r="AC69" s="98"/>
      <c r="AF69" s="98"/>
      <c r="AK69" s="100"/>
    </row>
    <row r="70" spans="3:37" s="95" customFormat="1" ht="15">
      <c r="C70" s="106"/>
      <c r="D70" s="106"/>
      <c r="E70" s="99"/>
      <c r="F70" s="98"/>
      <c r="G70" s="98"/>
      <c r="J70" s="98"/>
      <c r="K70" s="98"/>
      <c r="L70" s="98"/>
      <c r="M70" s="98"/>
      <c r="P70" s="98"/>
      <c r="V70" s="100"/>
      <c r="X70" s="98"/>
      <c r="Y70" s="98"/>
      <c r="Z70" s="98"/>
      <c r="AA70" s="98"/>
      <c r="AB70" s="98"/>
      <c r="AC70" s="98"/>
      <c r="AF70" s="98"/>
      <c r="AK70" s="100"/>
    </row>
    <row r="71" spans="3:37" s="95" customFormat="1" ht="15">
      <c r="C71" s="106"/>
      <c r="D71" s="106"/>
      <c r="E71" s="99"/>
      <c r="F71" s="98"/>
      <c r="G71" s="98"/>
      <c r="J71" s="98"/>
      <c r="K71" s="98"/>
      <c r="L71" s="98"/>
      <c r="M71" s="98"/>
      <c r="P71" s="98"/>
      <c r="V71" s="100"/>
      <c r="X71" s="98"/>
      <c r="Y71" s="98"/>
      <c r="Z71" s="98"/>
      <c r="AA71" s="98"/>
      <c r="AB71" s="98"/>
      <c r="AC71" s="98"/>
      <c r="AF71" s="98"/>
      <c r="AK71" s="100"/>
    </row>
    <row r="72" spans="3:37" s="95" customFormat="1" ht="15">
      <c r="C72" s="106"/>
      <c r="D72" s="106"/>
      <c r="E72" s="99"/>
      <c r="F72" s="98"/>
      <c r="G72" s="98"/>
      <c r="J72" s="98"/>
      <c r="K72" s="98"/>
      <c r="L72" s="98"/>
      <c r="M72" s="98"/>
      <c r="P72" s="98"/>
      <c r="V72" s="100"/>
      <c r="X72" s="98"/>
      <c r="Y72" s="98"/>
      <c r="Z72" s="98"/>
      <c r="AA72" s="98"/>
      <c r="AB72" s="98"/>
      <c r="AC72" s="98"/>
      <c r="AF72" s="98"/>
      <c r="AK72" s="100"/>
    </row>
    <row r="73" spans="3:37" s="95" customFormat="1" ht="15">
      <c r="C73" s="106"/>
      <c r="D73" s="106"/>
      <c r="E73" s="99"/>
      <c r="F73" s="98"/>
      <c r="G73" s="98"/>
      <c r="J73" s="98"/>
      <c r="K73" s="98"/>
      <c r="L73" s="98"/>
      <c r="M73" s="98"/>
      <c r="P73" s="98"/>
      <c r="V73" s="100"/>
      <c r="X73" s="98"/>
      <c r="Y73" s="98"/>
      <c r="Z73" s="98"/>
      <c r="AA73" s="98"/>
      <c r="AB73" s="98"/>
      <c r="AC73" s="98"/>
      <c r="AF73" s="98"/>
      <c r="AK73" s="100"/>
    </row>
    <row r="74" spans="3:37" s="95" customFormat="1" ht="15">
      <c r="C74" s="106"/>
      <c r="D74" s="106"/>
      <c r="E74" s="99"/>
      <c r="F74" s="98"/>
      <c r="G74" s="98"/>
      <c r="J74" s="98"/>
      <c r="K74" s="98"/>
      <c r="L74" s="98"/>
      <c r="M74" s="98"/>
      <c r="P74" s="98"/>
      <c r="V74" s="100"/>
      <c r="X74" s="98"/>
      <c r="Y74" s="98"/>
      <c r="Z74" s="98"/>
      <c r="AA74" s="98"/>
      <c r="AB74" s="98"/>
      <c r="AC74" s="98"/>
      <c r="AF74" s="98"/>
      <c r="AK74" s="100"/>
    </row>
    <row r="75" spans="3:37" s="95" customFormat="1" ht="15">
      <c r="C75" s="106"/>
      <c r="D75" s="106"/>
      <c r="E75" s="99"/>
      <c r="F75" s="98"/>
      <c r="G75" s="98"/>
      <c r="J75" s="98"/>
      <c r="K75" s="98"/>
      <c r="L75" s="98"/>
      <c r="M75" s="98"/>
      <c r="P75" s="98"/>
      <c r="V75" s="100"/>
      <c r="X75" s="98"/>
      <c r="Y75" s="98"/>
      <c r="Z75" s="98"/>
      <c r="AA75" s="98"/>
      <c r="AB75" s="98"/>
      <c r="AC75" s="98"/>
      <c r="AF75" s="98"/>
      <c r="AK75" s="100"/>
    </row>
    <row r="76" spans="3:37" s="95" customFormat="1" ht="15">
      <c r="C76" s="106"/>
      <c r="D76" s="106"/>
      <c r="E76" s="99"/>
      <c r="F76" s="98"/>
      <c r="G76" s="98"/>
      <c r="J76" s="98"/>
      <c r="K76" s="98"/>
      <c r="L76" s="98"/>
      <c r="M76" s="98"/>
      <c r="P76" s="98"/>
      <c r="V76" s="100"/>
      <c r="X76" s="98"/>
      <c r="Y76" s="98"/>
      <c r="Z76" s="98"/>
      <c r="AA76" s="98"/>
      <c r="AB76" s="98"/>
      <c r="AC76" s="98"/>
      <c r="AF76" s="98"/>
      <c r="AK76" s="100"/>
    </row>
    <row r="77" spans="3:37" s="95" customFormat="1" ht="15">
      <c r="C77" s="106"/>
      <c r="D77" s="106"/>
      <c r="E77" s="99"/>
      <c r="F77" s="98"/>
      <c r="G77" s="98"/>
      <c r="J77" s="98"/>
      <c r="K77" s="98"/>
      <c r="L77" s="98"/>
      <c r="M77" s="98"/>
      <c r="P77" s="98"/>
      <c r="V77" s="100"/>
      <c r="X77" s="98"/>
      <c r="Y77" s="98"/>
      <c r="Z77" s="98"/>
      <c r="AA77" s="98"/>
      <c r="AB77" s="98"/>
      <c r="AC77" s="98"/>
      <c r="AF77" s="98"/>
      <c r="AK77" s="100"/>
    </row>
    <row r="78" spans="3:37" s="95" customFormat="1" ht="15">
      <c r="C78" s="106"/>
      <c r="D78" s="106"/>
      <c r="E78" s="99"/>
      <c r="F78" s="98"/>
      <c r="G78" s="98"/>
      <c r="J78" s="98"/>
      <c r="K78" s="98"/>
      <c r="L78" s="98"/>
      <c r="M78" s="98"/>
      <c r="P78" s="98"/>
      <c r="V78" s="100"/>
      <c r="X78" s="98"/>
      <c r="Y78" s="98"/>
      <c r="Z78" s="98"/>
      <c r="AA78" s="98"/>
      <c r="AB78" s="98"/>
      <c r="AC78" s="98"/>
      <c r="AF78" s="98"/>
      <c r="AK78" s="100"/>
    </row>
    <row r="79" spans="3:37" s="95" customFormat="1" ht="15">
      <c r="C79" s="106"/>
      <c r="D79" s="106"/>
      <c r="E79" s="99"/>
      <c r="F79" s="98"/>
      <c r="G79" s="98"/>
      <c r="J79" s="98"/>
      <c r="K79" s="98"/>
      <c r="L79" s="98"/>
      <c r="M79" s="98"/>
      <c r="P79" s="98"/>
      <c r="V79" s="100"/>
      <c r="X79" s="98"/>
      <c r="Y79" s="98"/>
      <c r="Z79" s="98"/>
      <c r="AA79" s="98"/>
      <c r="AB79" s="98"/>
      <c r="AC79" s="98"/>
      <c r="AF79" s="98"/>
      <c r="AK79" s="100"/>
    </row>
    <row r="80" spans="3:40" s="102" customFormat="1" ht="15">
      <c r="C80" s="106"/>
      <c r="D80" s="106"/>
      <c r="E80" s="103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95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</row>
    <row r="81" spans="3:4" s="95" customFormat="1" ht="15">
      <c r="C81" s="106"/>
      <c r="D81" s="106"/>
    </row>
    <row r="82" spans="3:4" s="95" customFormat="1" ht="15">
      <c r="C82" s="106"/>
      <c r="D82" s="106"/>
    </row>
    <row r="83" spans="3:4" s="95" customFormat="1" ht="15">
      <c r="C83" s="106"/>
      <c r="D83" s="106"/>
    </row>
    <row r="84" spans="3:4" s="95" customFormat="1" ht="15">
      <c r="C84" s="106"/>
      <c r="D84" s="106"/>
    </row>
    <row r="85" spans="3:4" s="95" customFormat="1" ht="15">
      <c r="C85" s="106"/>
      <c r="D85" s="106"/>
    </row>
    <row r="86" spans="3:4" s="95" customFormat="1" ht="15">
      <c r="C86" s="106"/>
      <c r="D86" s="106"/>
    </row>
    <row r="87" spans="3:4" s="95" customFormat="1" ht="15">
      <c r="C87" s="106"/>
      <c r="D87" s="106"/>
    </row>
    <row r="97" spans="3:4" ht="15">
      <c r="C97"/>
      <c r="D97"/>
    </row>
    <row r="98" spans="3:4" ht="15">
      <c r="C98"/>
      <c r="D98"/>
    </row>
    <row r="99" spans="3:4" ht="15">
      <c r="C99"/>
      <c r="D99"/>
    </row>
    <row r="100" spans="3:4" ht="15">
      <c r="C100"/>
      <c r="D100"/>
    </row>
    <row r="101" spans="3:4" ht="15">
      <c r="C101"/>
      <c r="D101"/>
    </row>
    <row r="102" spans="3:4" ht="15">
      <c r="C102"/>
      <c r="D102"/>
    </row>
    <row r="103" spans="3:4" ht="15">
      <c r="C103"/>
      <c r="D103"/>
    </row>
    <row r="104" spans="3:4" ht="15">
      <c r="C104"/>
      <c r="D104"/>
    </row>
    <row r="105" spans="3:4" ht="15">
      <c r="C105"/>
      <c r="D105"/>
    </row>
    <row r="106" spans="3:4" ht="15">
      <c r="C106"/>
      <c r="D106"/>
    </row>
    <row r="107" spans="3:4" ht="15">
      <c r="C107"/>
      <c r="D107"/>
    </row>
    <row r="108" spans="3:4" ht="15">
      <c r="C108"/>
      <c r="D108"/>
    </row>
    <row r="109" spans="3:4" ht="15">
      <c r="C109"/>
      <c r="D109"/>
    </row>
    <row r="110" spans="3:4" ht="15">
      <c r="C110"/>
      <c r="D110"/>
    </row>
    <row r="111" spans="3:4" ht="15">
      <c r="C111"/>
      <c r="D111"/>
    </row>
    <row r="112" spans="3:4" ht="15">
      <c r="C112"/>
      <c r="D112"/>
    </row>
    <row r="113" spans="3:4" ht="15">
      <c r="C113"/>
      <c r="D113"/>
    </row>
    <row r="114" spans="3:4" ht="15">
      <c r="C114"/>
      <c r="D114"/>
    </row>
    <row r="115" spans="3:4" ht="15">
      <c r="C115"/>
      <c r="D115"/>
    </row>
    <row r="116" spans="3:4" ht="15">
      <c r="C116"/>
      <c r="D116"/>
    </row>
    <row r="117" spans="3:4" ht="15">
      <c r="C117"/>
      <c r="D117"/>
    </row>
    <row r="118" spans="3:4" ht="15">
      <c r="C118"/>
      <c r="D118"/>
    </row>
    <row r="119" spans="3:4" ht="15">
      <c r="C119"/>
      <c r="D119"/>
    </row>
    <row r="120" spans="3:4" ht="15">
      <c r="C120"/>
      <c r="D120"/>
    </row>
    <row r="121" spans="3:4" ht="15">
      <c r="C121"/>
      <c r="D121"/>
    </row>
    <row r="122" spans="3:4" ht="15">
      <c r="C122"/>
      <c r="D122"/>
    </row>
    <row r="123" spans="3:4" ht="15">
      <c r="C123"/>
      <c r="D123"/>
    </row>
    <row r="124" spans="3:4" ht="15">
      <c r="C124"/>
      <c r="D124"/>
    </row>
    <row r="125" spans="3:4" ht="15">
      <c r="C125"/>
      <c r="D125"/>
    </row>
    <row r="126" spans="3:4" ht="15">
      <c r="C126"/>
      <c r="D126"/>
    </row>
    <row r="127" spans="3:4" ht="15">
      <c r="C127"/>
      <c r="D127"/>
    </row>
    <row r="128" spans="3:4" ht="15">
      <c r="C128"/>
      <c r="D128"/>
    </row>
    <row r="129" spans="3:4" ht="15">
      <c r="C129"/>
      <c r="D129"/>
    </row>
    <row r="130" spans="3:4" ht="15">
      <c r="C130"/>
      <c r="D130"/>
    </row>
    <row r="131" spans="3:4" ht="15">
      <c r="C131"/>
      <c r="D131"/>
    </row>
    <row r="132" spans="3:4" ht="15">
      <c r="C132"/>
      <c r="D132"/>
    </row>
    <row r="133" spans="3:4" ht="15">
      <c r="C133"/>
      <c r="D133"/>
    </row>
    <row r="134" spans="3:4" ht="15">
      <c r="C134"/>
      <c r="D134"/>
    </row>
    <row r="135" spans="3:4" ht="15">
      <c r="C135"/>
      <c r="D135"/>
    </row>
    <row r="136" spans="3:4" ht="15">
      <c r="C136"/>
      <c r="D136"/>
    </row>
    <row r="137" spans="3:4" ht="15">
      <c r="C137"/>
      <c r="D137"/>
    </row>
    <row r="138" spans="3:4" ht="15">
      <c r="C138"/>
      <c r="D138"/>
    </row>
    <row r="139" spans="3:4" ht="15">
      <c r="C139"/>
      <c r="D139"/>
    </row>
    <row r="140" spans="3:4" ht="15">
      <c r="C140"/>
      <c r="D140"/>
    </row>
    <row r="141" spans="3:4" ht="15">
      <c r="C141"/>
      <c r="D141"/>
    </row>
    <row r="142" spans="3:4" ht="15">
      <c r="C142"/>
      <c r="D142"/>
    </row>
    <row r="143" spans="3:4" ht="15">
      <c r="C143"/>
      <c r="D143"/>
    </row>
    <row r="144" spans="3:4" ht="15">
      <c r="C144"/>
      <c r="D144"/>
    </row>
    <row r="145" spans="3:4" ht="15">
      <c r="C145"/>
      <c r="D145"/>
    </row>
    <row r="146" spans="3:4" ht="15">
      <c r="C146"/>
      <c r="D146"/>
    </row>
    <row r="147" spans="3:4" ht="15">
      <c r="C147"/>
      <c r="D147"/>
    </row>
    <row r="148" spans="3:4" ht="15">
      <c r="C148"/>
      <c r="D148"/>
    </row>
    <row r="149" spans="3:4" ht="15">
      <c r="C149"/>
      <c r="D149"/>
    </row>
    <row r="150" spans="3:4" ht="15">
      <c r="C150"/>
      <c r="D150"/>
    </row>
    <row r="151" spans="3:4" ht="15">
      <c r="C151"/>
      <c r="D151"/>
    </row>
    <row r="152" spans="3:4" ht="15">
      <c r="C152"/>
      <c r="D152"/>
    </row>
    <row r="153" spans="3:4" ht="15">
      <c r="C153"/>
      <c r="D153"/>
    </row>
    <row r="154" spans="3:4" ht="15">
      <c r="C154"/>
      <c r="D154"/>
    </row>
    <row r="155" spans="3:4" ht="15">
      <c r="C155"/>
      <c r="D155"/>
    </row>
    <row r="156" spans="3:4" ht="15">
      <c r="C156"/>
      <c r="D156"/>
    </row>
    <row r="157" spans="3:4" ht="15">
      <c r="C157"/>
      <c r="D157"/>
    </row>
    <row r="158" spans="3:4" ht="15">
      <c r="C158"/>
      <c r="D158"/>
    </row>
    <row r="159" spans="3:4" ht="15">
      <c r="C159"/>
      <c r="D159"/>
    </row>
    <row r="160" spans="3:4" ht="15">
      <c r="C160"/>
      <c r="D160"/>
    </row>
    <row r="161" spans="3:4" ht="15">
      <c r="C161"/>
      <c r="D161"/>
    </row>
    <row r="162" spans="3:4" ht="15">
      <c r="C162"/>
      <c r="D162"/>
    </row>
    <row r="163" spans="3:4" ht="15">
      <c r="C163"/>
      <c r="D163"/>
    </row>
    <row r="164" spans="3:4" ht="15">
      <c r="C164"/>
      <c r="D164"/>
    </row>
    <row r="165" spans="3:4" ht="15">
      <c r="C165"/>
      <c r="D165"/>
    </row>
    <row r="166" spans="3:4" ht="15">
      <c r="C166"/>
      <c r="D166"/>
    </row>
    <row r="167" spans="3:4" ht="15">
      <c r="C167"/>
      <c r="D167"/>
    </row>
    <row r="168" spans="3:4" ht="15">
      <c r="C168"/>
      <c r="D168"/>
    </row>
    <row r="169" spans="3:4" ht="15">
      <c r="C169"/>
      <c r="D169"/>
    </row>
    <row r="170" spans="3:4" ht="15">
      <c r="C170"/>
      <c r="D170"/>
    </row>
    <row r="171" spans="3:4" ht="15">
      <c r="C171"/>
      <c r="D171"/>
    </row>
    <row r="172" spans="3:4" ht="15">
      <c r="C172"/>
      <c r="D172"/>
    </row>
    <row r="173" spans="3:4" ht="15">
      <c r="C173"/>
      <c r="D173"/>
    </row>
    <row r="174" spans="3:4" ht="15">
      <c r="C174"/>
      <c r="D174"/>
    </row>
    <row r="175" spans="3:4" ht="15">
      <c r="C175"/>
      <c r="D175"/>
    </row>
    <row r="176" spans="3:4" ht="15">
      <c r="C176"/>
      <c r="D176"/>
    </row>
    <row r="177" spans="3:4" ht="15">
      <c r="C177"/>
      <c r="D177"/>
    </row>
    <row r="178" spans="3:4" ht="15">
      <c r="C178"/>
      <c r="D178"/>
    </row>
    <row r="179" spans="3:4" ht="15">
      <c r="C179"/>
      <c r="D179"/>
    </row>
    <row r="180" spans="3:4" ht="15">
      <c r="C180"/>
      <c r="D180"/>
    </row>
    <row r="181" spans="3:4" ht="15">
      <c r="C181"/>
      <c r="D181"/>
    </row>
    <row r="182" spans="3:4" ht="15">
      <c r="C182"/>
      <c r="D182"/>
    </row>
    <row r="183" spans="3:4" ht="15">
      <c r="C183"/>
      <c r="D183"/>
    </row>
    <row r="184" spans="3:4" ht="15">
      <c r="C184"/>
      <c r="D184"/>
    </row>
    <row r="185" spans="3:4" ht="15">
      <c r="C185"/>
      <c r="D185"/>
    </row>
    <row r="186" spans="3:4" ht="15">
      <c r="C186"/>
      <c r="D186"/>
    </row>
    <row r="187" spans="3:4" ht="15">
      <c r="C187"/>
      <c r="D187"/>
    </row>
    <row r="188" spans="3:4" ht="15">
      <c r="C188"/>
      <c r="D188"/>
    </row>
    <row r="189" spans="3:4" ht="15">
      <c r="C189"/>
      <c r="D189"/>
    </row>
    <row r="190" spans="3:4" ht="15">
      <c r="C190"/>
      <c r="D190"/>
    </row>
    <row r="191" spans="3:4" ht="15">
      <c r="C191"/>
      <c r="D191"/>
    </row>
    <row r="192" spans="3:4" ht="15">
      <c r="C192"/>
      <c r="D192"/>
    </row>
    <row r="193" spans="3:4" ht="15">
      <c r="C193"/>
      <c r="D193"/>
    </row>
    <row r="194" spans="3:4" ht="15">
      <c r="C194"/>
      <c r="D194"/>
    </row>
    <row r="195" spans="3:4" ht="15">
      <c r="C195"/>
      <c r="D195"/>
    </row>
    <row r="196" spans="3:4" ht="15">
      <c r="C196"/>
      <c r="D196"/>
    </row>
    <row r="197" spans="3:4" ht="15">
      <c r="C197"/>
      <c r="D197"/>
    </row>
    <row r="198" spans="3:4" ht="15">
      <c r="C198"/>
      <c r="D198"/>
    </row>
    <row r="199" spans="3:4" ht="15">
      <c r="C199"/>
      <c r="D199"/>
    </row>
    <row r="200" spans="3:4" ht="15">
      <c r="C200"/>
      <c r="D200"/>
    </row>
    <row r="201" spans="3:4" ht="15">
      <c r="C201"/>
      <c r="D201"/>
    </row>
    <row r="202" spans="3:4" ht="15">
      <c r="C202"/>
      <c r="D202"/>
    </row>
    <row r="203" spans="3:4" ht="15">
      <c r="C203"/>
      <c r="D203"/>
    </row>
    <row r="204" spans="3:4" ht="15">
      <c r="C204"/>
      <c r="D204"/>
    </row>
    <row r="205" spans="3:4" ht="15">
      <c r="C205"/>
      <c r="D205"/>
    </row>
    <row r="206" spans="3:4" ht="15">
      <c r="C206"/>
      <c r="D206"/>
    </row>
    <row r="207" spans="3:4" ht="15">
      <c r="C207"/>
      <c r="D207"/>
    </row>
    <row r="208" spans="3:4" ht="15">
      <c r="C208"/>
      <c r="D208"/>
    </row>
    <row r="209" spans="3:4" ht="15">
      <c r="C209"/>
      <c r="D209"/>
    </row>
    <row r="210" spans="3:4" ht="15">
      <c r="C210"/>
      <c r="D210"/>
    </row>
    <row r="211" spans="3:4" ht="15">
      <c r="C211"/>
      <c r="D211"/>
    </row>
    <row r="212" spans="3:4" ht="15">
      <c r="C212"/>
      <c r="D212"/>
    </row>
    <row r="213" spans="3:4" ht="15">
      <c r="C213"/>
      <c r="D213"/>
    </row>
    <row r="214" spans="3:4" ht="15">
      <c r="C214"/>
      <c r="D214"/>
    </row>
    <row r="215" spans="3:4" ht="15">
      <c r="C215"/>
      <c r="D215"/>
    </row>
    <row r="216" spans="3:4" ht="15">
      <c r="C216"/>
      <c r="D216"/>
    </row>
    <row r="217" spans="3:4" ht="15">
      <c r="C217"/>
      <c r="D217"/>
    </row>
    <row r="218" spans="3:4" ht="15">
      <c r="C218"/>
      <c r="D218"/>
    </row>
    <row r="219" spans="3:4" ht="15">
      <c r="C219"/>
      <c r="D219"/>
    </row>
    <row r="220" spans="3:4" ht="15">
      <c r="C220"/>
      <c r="D220"/>
    </row>
    <row r="221" spans="3:4" ht="15">
      <c r="C221"/>
      <c r="D221"/>
    </row>
    <row r="222" spans="3:4" ht="15">
      <c r="C222"/>
      <c r="D222"/>
    </row>
    <row r="223" spans="3:4" ht="15">
      <c r="C223"/>
      <c r="D223"/>
    </row>
    <row r="224" spans="3:4" ht="15">
      <c r="C224"/>
      <c r="D224"/>
    </row>
    <row r="225" spans="3:4" ht="15">
      <c r="C225"/>
      <c r="D225"/>
    </row>
    <row r="226" spans="3:4" ht="15">
      <c r="C226"/>
      <c r="D226"/>
    </row>
    <row r="227" spans="3:4" ht="15">
      <c r="C227"/>
      <c r="D227"/>
    </row>
    <row r="228" spans="3:4" ht="15">
      <c r="C228"/>
      <c r="D228"/>
    </row>
    <row r="229" spans="3:4" ht="15">
      <c r="C229"/>
      <c r="D229"/>
    </row>
    <row r="230" spans="3:4" ht="15">
      <c r="C230"/>
      <c r="D230"/>
    </row>
    <row r="231" spans="3:4" ht="15">
      <c r="C231"/>
      <c r="D231"/>
    </row>
    <row r="232" spans="3:4" ht="15">
      <c r="C232"/>
      <c r="D232"/>
    </row>
    <row r="233" spans="3:4" ht="15">
      <c r="C233"/>
      <c r="D233"/>
    </row>
    <row r="234" spans="3:4" ht="15">
      <c r="C234"/>
      <c r="D234"/>
    </row>
    <row r="235" spans="3:4" ht="15">
      <c r="C235"/>
      <c r="D235"/>
    </row>
    <row r="236" spans="3:4" ht="15">
      <c r="C236"/>
      <c r="D236"/>
    </row>
    <row r="237" spans="3:4" ht="15">
      <c r="C237"/>
      <c r="D237"/>
    </row>
    <row r="238" spans="3:4" ht="15">
      <c r="C238"/>
      <c r="D238"/>
    </row>
    <row r="239" spans="3:4" ht="15">
      <c r="C239"/>
      <c r="D239"/>
    </row>
    <row r="240" spans="3:4" ht="15">
      <c r="C240"/>
      <c r="D240"/>
    </row>
    <row r="241" spans="3:4" ht="15">
      <c r="C241"/>
      <c r="D241"/>
    </row>
    <row r="242" spans="3:4" ht="15">
      <c r="C242"/>
      <c r="D242"/>
    </row>
    <row r="243" spans="3:4" ht="15">
      <c r="C243"/>
      <c r="D243"/>
    </row>
    <row r="244" spans="3:4" ht="15">
      <c r="C244"/>
      <c r="D244"/>
    </row>
    <row r="245" spans="3:4" ht="15">
      <c r="C245"/>
      <c r="D245"/>
    </row>
    <row r="246" spans="3:4" ht="15">
      <c r="C246"/>
      <c r="D246"/>
    </row>
    <row r="247" spans="3:4" ht="15">
      <c r="C247"/>
      <c r="D247"/>
    </row>
    <row r="248" spans="3:4" ht="15">
      <c r="C248"/>
      <c r="D248"/>
    </row>
  </sheetData>
  <conditionalFormatting sqref="E10">
    <cfRule type="containsText" priority="14" dxfId="0" operator="containsText" text="○">
      <formula>NOT(ISERROR(SEARCH("○",E10)))</formula>
    </cfRule>
  </conditionalFormatting>
  <conditionalFormatting sqref="F10:AR10">
    <cfRule type="containsText" priority="13" dxfId="0" operator="containsText" text="○">
      <formula>NOT(ISERROR(SEARCH("○",F10)))</formula>
    </cfRule>
  </conditionalFormatting>
  <conditionalFormatting sqref="E14">
    <cfRule type="containsText" priority="12" dxfId="0" operator="containsText" text="○">
      <formula>NOT(ISERROR(SEARCH("○",E14)))</formula>
    </cfRule>
  </conditionalFormatting>
  <conditionalFormatting sqref="F14:AR14">
    <cfRule type="containsText" priority="11" dxfId="0" operator="containsText" text="○">
      <formula>NOT(ISERROR(SEARCH("○",F14)))</formula>
    </cfRule>
  </conditionalFormatting>
  <conditionalFormatting sqref="E18">
    <cfRule type="containsText" priority="10" dxfId="0" operator="containsText" text="○">
      <formula>NOT(ISERROR(SEARCH("○",E18)))</formula>
    </cfRule>
  </conditionalFormatting>
  <conditionalFormatting sqref="F18:AR18">
    <cfRule type="containsText" priority="9" dxfId="0" operator="containsText" text="○">
      <formula>NOT(ISERROR(SEARCH("○",F18)))</formula>
    </cfRule>
  </conditionalFormatting>
  <conditionalFormatting sqref="E22">
    <cfRule type="containsText" priority="8" dxfId="0" operator="containsText" text="○">
      <formula>NOT(ISERROR(SEARCH("○",E22)))</formula>
    </cfRule>
  </conditionalFormatting>
  <conditionalFormatting sqref="F22:AR22">
    <cfRule type="containsText" priority="7" dxfId="0" operator="containsText" text="○">
      <formula>NOT(ISERROR(SEARCH("○",F22)))</formula>
    </cfRule>
  </conditionalFormatting>
  <conditionalFormatting sqref="E26">
    <cfRule type="containsText" priority="6" dxfId="0" operator="containsText" text="○">
      <formula>NOT(ISERROR(SEARCH("○",E26)))</formula>
    </cfRule>
  </conditionalFormatting>
  <conditionalFormatting sqref="F26:AR26">
    <cfRule type="containsText" priority="5" dxfId="0" operator="containsText" text="○">
      <formula>NOT(ISERROR(SEARCH("○",F26)))</formula>
    </cfRule>
  </conditionalFormatting>
  <conditionalFormatting sqref="E30">
    <cfRule type="containsText" priority="4" dxfId="0" operator="containsText" text="○">
      <formula>NOT(ISERROR(SEARCH("○",E30)))</formula>
    </cfRule>
  </conditionalFormatting>
  <conditionalFormatting sqref="F30:AR30">
    <cfRule type="containsText" priority="3" dxfId="0" operator="containsText" text="○">
      <formula>NOT(ISERROR(SEARCH("○",F30)))</formula>
    </cfRule>
  </conditionalFormatting>
  <conditionalFormatting sqref="E34">
    <cfRule type="containsText" priority="2" dxfId="0" operator="containsText" text="○">
      <formula>NOT(ISERROR(SEARCH("○",E34)))</formula>
    </cfRule>
  </conditionalFormatting>
  <conditionalFormatting sqref="F34:AR34">
    <cfRule type="containsText" priority="1" dxfId="0" operator="containsText" text="○">
      <formula>NOT(ISERROR(SEARCH("○",F34)))</formula>
    </cfRule>
  </conditionalFormatting>
  <printOptions/>
  <pageMargins left="0.15" right="0.12" top="0.5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8"/>
  <sheetViews>
    <sheetView workbookViewId="0" topLeftCell="A49">
      <selection activeCell="C30" sqref="C30"/>
    </sheetView>
  </sheetViews>
  <sheetFormatPr defaultColWidth="9.140625" defaultRowHeight="15"/>
  <cols>
    <col min="2" max="2" width="11.7109375" style="0" bestFit="1" customWidth="1"/>
    <col min="3" max="3" width="32.00390625" style="105" bestFit="1" customWidth="1"/>
    <col min="4" max="4" width="34.421875" style="105" customWidth="1"/>
    <col min="5" max="44" width="7.57421875" style="0" customWidth="1"/>
  </cols>
  <sheetData>
    <row r="1" ht="30" customHeight="1">
      <c r="B1" s="109" t="s">
        <v>10683</v>
      </c>
    </row>
    <row r="2" spans="2:4" s="94" customFormat="1" ht="18" customHeight="1">
      <c r="B2" s="118" t="s">
        <v>10684</v>
      </c>
      <c r="C2" s="111"/>
      <c r="D2" s="111"/>
    </row>
    <row r="3" spans="2:4" s="94" customFormat="1" ht="21.75" customHeight="1">
      <c r="B3" s="110" t="s">
        <v>10724</v>
      </c>
      <c r="C3" s="111"/>
      <c r="D3" s="111"/>
    </row>
    <row r="4" spans="2:4" s="94" customFormat="1" ht="15.75" customHeight="1">
      <c r="B4" s="110" t="s">
        <v>10726</v>
      </c>
      <c r="C4" s="111"/>
      <c r="D4" s="111"/>
    </row>
    <row r="5" ht="15">
      <c r="B5" s="110" t="s">
        <v>10729</v>
      </c>
    </row>
    <row r="6" spans="2:4" s="94" customFormat="1" ht="15.75" customHeight="1">
      <c r="B6" s="117" t="s">
        <v>10686</v>
      </c>
      <c r="C6" s="111"/>
      <c r="D6" s="111"/>
    </row>
    <row r="7" spans="2:4" s="94" customFormat="1" ht="15.75" customHeight="1">
      <c r="B7" s="117"/>
      <c r="C7" s="111"/>
      <c r="D7" s="111"/>
    </row>
    <row r="8" spans="2:44" s="94" customFormat="1" ht="15.75" customHeight="1">
      <c r="B8" s="110" t="s">
        <v>10727</v>
      </c>
      <c r="C8" s="111"/>
      <c r="D8" s="111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1"/>
    </row>
    <row r="9" spans="5:44" ht="15">
      <c r="E9" s="122"/>
      <c r="F9" s="125" t="s">
        <v>10728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</row>
    <row r="10" spans="1:67" ht="15">
      <c r="A10">
        <v>1</v>
      </c>
      <c r="B10" s="116" t="s">
        <v>10685</v>
      </c>
      <c r="C10" s="112" t="s">
        <v>10676</v>
      </c>
      <c r="D10" s="112" t="s">
        <v>10682</v>
      </c>
      <c r="E10" s="112">
        <v>1</v>
      </c>
      <c r="F10" s="112">
        <v>2</v>
      </c>
      <c r="G10" s="112">
        <v>3</v>
      </c>
      <c r="H10" s="112">
        <v>4</v>
      </c>
      <c r="I10" s="112">
        <v>5</v>
      </c>
      <c r="J10" s="112">
        <v>6</v>
      </c>
      <c r="K10" s="112">
        <v>7</v>
      </c>
      <c r="L10" s="112">
        <v>8</v>
      </c>
      <c r="M10" s="112">
        <v>9</v>
      </c>
      <c r="N10" s="112">
        <v>10</v>
      </c>
      <c r="O10" s="112">
        <v>11</v>
      </c>
      <c r="P10" s="112">
        <v>12</v>
      </c>
      <c r="Q10" s="112">
        <v>13</v>
      </c>
      <c r="R10" s="112">
        <v>14</v>
      </c>
      <c r="S10" s="112">
        <v>15</v>
      </c>
      <c r="T10" s="112">
        <v>16</v>
      </c>
      <c r="U10" s="112">
        <v>17</v>
      </c>
      <c r="V10" s="112">
        <v>18</v>
      </c>
      <c r="W10" s="112">
        <v>19</v>
      </c>
      <c r="X10" s="112">
        <v>20</v>
      </c>
      <c r="Y10" s="112">
        <v>21</v>
      </c>
      <c r="Z10" s="112">
        <v>22</v>
      </c>
      <c r="AA10" s="112">
        <v>23</v>
      </c>
      <c r="AB10" s="112">
        <v>24</v>
      </c>
      <c r="AC10" s="112">
        <v>25</v>
      </c>
      <c r="AD10" s="112">
        <v>26</v>
      </c>
      <c r="AE10" s="112">
        <v>27</v>
      </c>
      <c r="AF10" s="112">
        <v>28</v>
      </c>
      <c r="AG10" s="112">
        <v>29</v>
      </c>
      <c r="AH10" s="112">
        <v>30</v>
      </c>
      <c r="AI10" s="112">
        <v>31</v>
      </c>
      <c r="AJ10" s="112">
        <v>32</v>
      </c>
      <c r="AK10" s="112">
        <v>33</v>
      </c>
      <c r="AL10" s="112">
        <v>34</v>
      </c>
      <c r="AM10" s="112">
        <v>35</v>
      </c>
      <c r="AN10" s="112">
        <v>36</v>
      </c>
      <c r="AO10" s="112">
        <v>37</v>
      </c>
      <c r="AP10" s="112">
        <v>38</v>
      </c>
      <c r="AQ10" s="112">
        <v>39</v>
      </c>
      <c r="AR10" s="112">
        <v>40</v>
      </c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</row>
    <row r="11" spans="2:44" s="96" customFormat="1" ht="16.5">
      <c r="B11" s="112" t="s">
        <v>10677</v>
      </c>
      <c r="C11" s="113" t="s">
        <v>10680</v>
      </c>
      <c r="D11" s="114" t="s">
        <v>10679</v>
      </c>
      <c r="E11" s="112" t="str">
        <f>MID($D11,1,1)</f>
        <v>下</v>
      </c>
      <c r="F11" s="112" t="str">
        <f>MID($D11,2,1)</f>
        <v>星</v>
      </c>
      <c r="G11" s="112" t="str">
        <f>MID($D11,3,1)</f>
        <v>期</v>
      </c>
      <c r="H11" s="112" t="str">
        <f>MID($D11,4,1)</f>
        <v>一</v>
      </c>
      <c r="I11" s="112" t="str">
        <f>MID($D11,5,1)</f>
        <v>立</v>
      </c>
      <c r="J11" s="112" t="str">
        <f>MID($D11,6,1)</f>
        <v>春</v>
      </c>
      <c r="K11" s="112" t="str">
        <f>MID($D11,7,1)</f>
        <v>。</v>
      </c>
      <c r="L11" s="112" t="str">
        <f>MID($D11,8,1)</f>
        <v/>
      </c>
      <c r="M11" s="112" t="str">
        <f>MID($D11,9,1)</f>
        <v/>
      </c>
      <c r="N11" s="112" t="str">
        <f>MID($D11,10,1)</f>
        <v/>
      </c>
      <c r="O11" s="112" t="str">
        <f>MID($D11,11,1)</f>
        <v/>
      </c>
      <c r="P11" s="112" t="str">
        <f>MID($D11,12,1)</f>
        <v/>
      </c>
      <c r="Q11" s="112" t="str">
        <f>MID($D11,13,1)</f>
        <v/>
      </c>
      <c r="R11" s="112" t="str">
        <f>MID($D11,14,1)</f>
        <v/>
      </c>
      <c r="S11" s="112" t="str">
        <f>MID($D11,15,1)</f>
        <v/>
      </c>
      <c r="T11" s="112" t="str">
        <f>MID($D11,16,1)</f>
        <v/>
      </c>
      <c r="U11" s="112" t="str">
        <f>MID($D11,17,1)</f>
        <v/>
      </c>
      <c r="V11" s="112" t="str">
        <f>MID($D11,18,1)</f>
        <v/>
      </c>
      <c r="W11" s="112" t="str">
        <f>MID($D11,19,1)</f>
        <v/>
      </c>
      <c r="X11" s="112" t="str">
        <f>MID($D11,20,1)</f>
        <v/>
      </c>
      <c r="Y11" s="112" t="str">
        <f>MID($D11,21,1)</f>
        <v/>
      </c>
      <c r="Z11" s="112" t="str">
        <f>MID($D11,22,1)</f>
        <v/>
      </c>
      <c r="AA11" s="112" t="str">
        <f>MID($D11,23,1)</f>
        <v/>
      </c>
      <c r="AB11" s="112" t="str">
        <f>MID($D11,24,1)</f>
        <v/>
      </c>
      <c r="AC11" s="112" t="str">
        <f>MID($D11,25,1)</f>
        <v/>
      </c>
      <c r="AD11" s="112" t="str">
        <f>MID($D11,26,1)</f>
        <v/>
      </c>
      <c r="AE11" s="112" t="str">
        <f>MID($D11,27,1)</f>
        <v/>
      </c>
      <c r="AF11" s="112" t="str">
        <f>MID($D11,28,1)</f>
        <v/>
      </c>
      <c r="AG11" s="112" t="str">
        <f>MID($D11,29,1)</f>
        <v/>
      </c>
      <c r="AH11" s="112" t="str">
        <f>MID($D11,30,1)</f>
        <v/>
      </c>
      <c r="AI11" s="112" t="str">
        <f>MID($D11,31,1)</f>
        <v/>
      </c>
      <c r="AJ11" s="112" t="str">
        <f>MID($D11,32,1)</f>
        <v/>
      </c>
      <c r="AK11" s="112" t="str">
        <f>MID($D11,33,1)</f>
        <v/>
      </c>
      <c r="AL11" s="112" t="str">
        <f>MID($D11,34,1)</f>
        <v/>
      </c>
      <c r="AM11" s="112" t="str">
        <f>MID($D11,35,1)</f>
        <v/>
      </c>
      <c r="AN11" s="112" t="str">
        <f>MID($D11,36,1)</f>
        <v/>
      </c>
      <c r="AO11" s="112" t="str">
        <f>MID($D11,37,1)</f>
        <v/>
      </c>
      <c r="AP11" s="112" t="str">
        <f>MID($D11,38,1)</f>
        <v/>
      </c>
      <c r="AQ11" s="112" t="str">
        <f>MID($D11,39,1)</f>
        <v/>
      </c>
      <c r="AR11" s="112" t="str">
        <f>MID($D11,40,1)</f>
        <v/>
      </c>
    </row>
    <row r="12" spans="2:44" s="96" customFormat="1" ht="15">
      <c r="B12" s="112" t="s">
        <v>10678</v>
      </c>
      <c r="C12" s="115"/>
      <c r="D12" s="113" t="s">
        <v>10681</v>
      </c>
      <c r="E12" s="112" t="str">
        <f>IF(MID(D12,1,FIND(" ",D12,1)-2)&amp;E11&amp;MID(D12,FIND(" ",D12,1)-1,1)=VLOOKUP(MID(D12,1,FIND(" ",D12,1)-2)&amp;E11&amp;MID(D12,FIND(" ",D12,1)-1,1),'フレーズ表抜粋'!$B$3:$E$2150,1,FALSE),"○","×")</f>
        <v>○</v>
      </c>
      <c r="F12" s="112" t="str">
        <f>IF(MID(D12,FIND(" ",D12,1)+1,FIND(" ",D12,FIND(" ",D12,1)+1)-FIND(" ",D12,1)-2)&amp;F11&amp;MID(D12,FIND(" ",D12,FIND(" ",D12,1)+1)-1,1)=VLOOKUP(MID(D12,FIND(" ",D12,1)+1,FIND(" ",D12,FIND(" ",D12,1)+1)-FIND(" ",D12,1)-2)&amp;F11&amp;MID(D12,FIND(" ",D12,FIND(" ",D12,1)+1)-1,1),'フレーズ表抜粋'!$B$3:$E$2150,1,FALSE),"○","×")</f>
        <v>○</v>
      </c>
      <c r="G12" s="112" t="str">
        <f>IF(MID(D12,FIND(" ",D12,FIND(" ",D12,1)+1)+1,FIND(" ",D12,FIND(" ",D12,FIND(" ",D12,1)+1)+1)-FIND(" ",D12,FIND(" ",D12,1)+1)-2)&amp;G11&amp;MID(D12,FIND(" ",D12,FIND(" ",D12,FIND(" ",D12,1)+1)+1)-1,1)=VLOOKUP(MID(D12,FIND(" ",D12,FIND(" ",D12,1)+1)+1,FIND(" ",D12,FIND(" ",D12,FIND(" ",D12,1)+1)+1)-FIND(" ",D12,FIND(" ",D12,1)+1)-2)&amp;G11&amp;MID(D12,FIND(" ",D12,FIND(" ",D12,FIND(" ",D12,1)+1)+1)-1,1),'フレーズ表抜粋'!$B$3:$E$2150,1,FALSE),"○","×")</f>
        <v>○</v>
      </c>
      <c r="H12" s="112" t="str">
        <f>IF(MID(D12,FIND(" ",D12,FIND(" ",D12,FIND(" ",D12,1)+1)+1)+1,FIND(" ",D12,FIND(" ",D12,FIND(" ",D12,FIND(" ",D12,1)+1)+1)+1)-FIND(" ",D12,FIND(" ",D12,FIND(" ",D12,1)+1)+1)-2)&amp;H11&amp;MID(D12,FIND(" ",D12,FIND(" ",D12,FIND(" ",D12,FIND(" ",D12,1)+1)+1)+1)-1,1)=VLOOKUP(MID(D12,FIND(" ",D12,FIND(" ",D12,FIND(" ",D12,1)+1)+1)+1,FIND(" ",D12,FIND(" ",D12,FIND(" ",D12,FIND(" ",D12,1)+1)+1)+1)-FIND(" ",D12,FIND(" ",D12,FIND(" ",D12,1)+1)+1)-2)&amp;H11&amp;MID(D12,FIND(" ",D12,FIND(" ",D12,FIND(" ",D12,FIND(" ",D12,1)+1)+1)+1)-1,1),'フレーズ表抜粋'!$B$3:$E$2150,1,FALSE),"○","×")</f>
        <v>○</v>
      </c>
      <c r="I12" s="112" t="str">
        <f>IF(MID(D12,FIND(" ",D12,FIND(" ",D12,FIND(" ",D12,FIND(" ",D12,1)+1)+1)+1)+1,FIND(" ",D12,FIND(" ",D12,FIND(" ",D12,FIND(" ",D12,FIND(" ",D12,FIND(" ",D12,1)+1)+1)+1)+1))-FIND(" ",D12,FIND(" ",D12,FIND(" ",D12,FIND(" ",D12,1)+1)+1)+1)-2)&amp;I11&amp;MID(D12,FIND(" ",D12,FIND(" ",D12,FIND(" ",D12,FIND(" ",D12,FIND(" ",D12,FIND(" ",D12,1)+1)+1)+1)+1))-1,1)=VLOOKUP(MID(D12,FIND(" ",D12,FIND(" ",D12,FIND(" ",D12,FIND(" ",D12,1)+1)+1)+1)+1,FIND(" ",D12,FIND(" ",D12,FIND(" ",D12,FIND(" ",D12,FIND(" ",D12,FIND(" ",D12,1)+1)+1)+1)+1))-FIND(" ",D12,FIND(" ",D12,FIND(" ",D12,FIND(" ",D12,1)+1)+1)+1)-2)&amp;I11&amp;MID(D12,FIND(" ",D12,FIND(" ",D12,FIND(" ",D12,FIND(" ",D12,FIND(" ",D12,FIND(" ",D12,1)+1)+1)+1)+1))-1,1),'フレーズ表抜粋'!$B$3:$E$2150,1,FALSE),"○","×")</f>
        <v>○</v>
      </c>
      <c r="J12" s="112" t="str">
        <f>IF(MID(D12,FIND(" ",D12,FIND(" ",D12,FIND(" ",D12,FIND(" ",D12,FIND(" ",D12,FIND(" ",D12,1)+1)+1)+1)+1))+1,FIND(" ",D12,FIND(" ",D12,FIND(" ",D12,FIND(" ",D12,FIND(" ",D12,FIND(" ",D12,FIND(" ",D12,1)+1)+1)+1)+1)+1))-FIND(" ",D12,FIND(" ",D12,FIND(" ",D12,FIND(" ",D12,FIND(" ",D12,FIND(" ",D12,1)+1)+1)+1)+1))-2)&amp;J11&amp;MID(D12,FIND(" ",D12,FIND(" ",D12,FIND(" ",D12,FIND(" ",D12,FIND(" ",D12,FIND(" ",D12,FIND(" ",D12,1)+1)+1)+1)+1)+1))-1,1)=VLOOKUP(MID(D12,FIND(" ",D12,FIND(" ",D12,FIND(" ",D12,FIND(" ",D12,FIND(" ",D12,FIND(" ",D12,1)+1)+1)+1)+1))+1,FIND(" ",D12,FIND(" ",D12,FIND(" ",D12,FIND(" ",D12,FIND(" ",D12,FIND(" ",D12,FIND(" ",D12,1)+1)+1)+1)+1)+1))-FIND(" ",D12,FIND(" ",D12,FIND(" ",D12,FIND(" ",D12,FIND(" ",D12,FIND(" ",D12,1)+1)+1)+1)+1))-2)&amp;J11&amp;MID(D12,FIND(" ",D12,FIND(" ",D12,FIND(" ",D12,FIND(" ",D12,FIND(" ",D12,FIND(" ",D12,FIND(" ",D12,1)+1)+1)+1)+1)+1))-1,1),'フレーズ表抜粋'!$B$3:$E$2150,1,FALSE),"○","×")</f>
        <v>○</v>
      </c>
      <c r="K12" s="112" t="e">
        <f>IF(MID(D12,FIND(" ",D12,FIND(" ",D12,FIND(" ",D12,FIND(" ",D12,FIND(" ",D12,FIND(" ",D12,FIND(" ",D12,1)+1)+1)+1)+1)+1))+1,FIND(" ",D12,FIND(" ",D12,FIND(" ",D12,FIND(" ",D12,FIND(" ",D12,FIND(" ",D12,FIND(" ",D12,FIND(" ",D12,1)+1)+1)+1)+1)+1)+1))-FIND(" ",D12,FIND(" ",D12,FIND(" ",D12,FIND(" ",D12,FIND(" ",D12,FIND(" ",D12,FIND(" ",D12,1)+1)+1)+1)+1)+1))-2)&amp;K11&amp;MID(D12,FIND(" ",D12,FIND(" ",D12,FIND(" ",D12,FIND(" ",D12,FIND(" ",D12,FIND(" ",D12,FIND(" ",D12,FIND(" ",D12,1)+1)+1)+1)+1)+1)+1))-1,1)=VLOOKUP(MID(D12,FIND(" ",D12,FIND(" ",D12,FIND(" ",D12,FIND(" ",D12,FIND(" ",D12,FIND(" ",D12,FIND(" ",D12,1)+1)+1)+1)+1)+1))+1,FIND(" ",D12,FIND(" ",D12,FIND(" ",D12,FIND(" ",D12,FIND(" ",D12,FIND(" ",D12,FIND(" ",D12,FIND(" ",D12,1)+1)+1)+1)+1)+1)+1))-FIND(" ",D12,FIND(" ",D12,FIND(" ",D12,FIND(" ",D12,FIND(" ",D12,FIND(" ",D12,FIND(" ",D12,1)+1)+1)+1)+1)+1))-2)&amp;K11&amp;MID(D12,FIND(" ",D12,FIND(" ",D12,FIND(" ",D12,FIND(" ",D12,FIND(" ",D12,FIND(" ",D12,FIND(" ",D12,FIND(" ",D12,1)+1)+1)+1)+1)+1)+1))-1,1),'フレーズ表抜粋'!$B$3:$E$2150,1,FALSE),"○","×")</f>
        <v>#VALUE!</v>
      </c>
      <c r="L12" s="112" t="e">
        <f>IF(MID(D12,FIND(" ",D12,FIND(" ",D12,FIND(" ",D12,FIND(" ",D12,FIND(" ",D12,FIND(" ",D12,FIND(" ",D12,FIND(" ",D12,1)+1)+1)+1)+1)+1)+1))+1,FIND(" ",D12,FIND(" ",D12,FIND(" ",D12,FIND(" ",D12,FIND(" ",D12,FIND(" ",D12,FIND(" ",D12,FIND(" ",D12,FIND(" ",D12,1)+1)+1)+1)+1)+1)+1)+1))-FIND(" ",D12,FIND(" ",D12,FIND(" ",D12,FIND(" ",D12,FIND(" ",D12,FIND(" ",D12,FIND(" ",D12,FIND(" ",D12,1)+1)+1)+1)+1)+1)+1))-2)&amp;L11&amp;MID(D12,FIND(" ",D12,FIND(" ",D12,FIND(" ",D12,FIND(" ",D12,FIND(" ",D12,FIND(" ",D12,FIND(" ",D12,FIND(" ",D12,FIND(" ",D12,1)+1)+1)+1)+1)+1)+1)+1))-1,1)=VLOOKUP(MID(D12,FIND(" ",D12,FIND(" ",D12,FIND(" ",D12,FIND(" ",D12,FIND(" ",D12,FIND(" ",D12,FIND(" ",D12,FIND(" ",D12,1)+1)+1)+1)+1)+1)+1))+1,FIND(" ",D12,FIND(" ",D12,FIND(" ",D12,FIND(" ",D12,FIND(" ",D12,FIND(" ",D12,FIND(" ",D12,FIND(" ",D12,FIND(" ",D12,1)+1)+1)+1)+1)+1)+1)+1))-FIND(" ",D12,FIND(" ",D12,FIND(" ",D12,FIND(" ",D12,FIND(" ",D12,FIND(" ",D12,FIND(" ",D12,FIND(" ",D12,1)+1)+1)+1)+1)+1)+1))-2)&amp;L11&amp;MID(D12,FIND(" ",D12,FIND(" ",D12,FIND(" ",D12,FIND(" ",D12,FIND(" ",D12,FIND(" ",D12,FIND(" ",D12,FIND(" ",D12,FIND(" ",D12,1)+1)+1)+1)+1)+1)+1)+1))-1,1),'フレーズ表抜粋'!$B$3:$E$2150,1,FALSE),"○","×")</f>
        <v>#VALUE!</v>
      </c>
      <c r="M12" s="112" t="e">
        <f>IF(MID(D12,FIND(" ",D12,FIND(" ",D12,FIND(" ",D12,FIND(" ",D12,FIND(" ",D12,FIND(" ",D12,FIND(" ",D12,FIND(" ",D12,FIND(" ",D12,1)+1)+1)+1)+1)+1)+1)+1))+1,FIND(" ",D12,FIND(" ",D12,FIND(" ",D12,FIND(" ",D12,FIND(" ",D12,FIND(" ",D12,FIND(" ",D12,FIND(" ",D12,FIND(" ",D12,FIND(" ",D12,1)+1)+1)+1)+1)+1)+1)+1)+1))-FIND(" ",D12,FIND(" ",D12,FIND(" ",D12,FIND(" ",D12,FIND(" ",D12,FIND(" ",D12,FIND(" ",D12,FIND(" ",D12,FIND(" ",D12,1)+1)+1)+1)+1)+1)+1)+1))-2)&amp;M11&amp;MID(D12,FIND(" ",D12,FIND(" ",D12,FIND(" ",D12,FIND(" ",D12,FIND(" ",D12,FIND(" ",D12,FIND(" ",D12,FIND(" ",D12,FIND(" ",D12,FIND(" ",D12,1)+1)+1)+1)+1)+1)+1)+1)+1))-1,1)=VLOOKUP(MID(D12,FIND(" ",D12,FIND(" ",D12,FIND(" ",D12,FIND(" ",D12,FIND(" ",D12,FIND(" ",D12,FIND(" ",D12,FIND(" ",D12,FIND(" ",D12,1)+1)+1)+1)+1)+1)+1)+1))+1,FIND(" ",D12,FIND(" ",D12,FIND(" ",D12,FIND(" ",D12,FIND(" ",D12,FIND(" ",D12,FIND(" ",D12,FIND(" ",D12,FIND(" ",D12,FIND(" ",D12,1)+1)+1)+1)+1)+1)+1)+1)+1))-FIND(" ",D12,FIND(" ",D12,FIND(" ",D12,FIND(" ",D12,FIND(" ",D12,FIND(" ",D12,FIND(" ",D12,FIND(" ",D12,FIND(" ",D12,1)+1)+1)+1)+1)+1)+1)+1))-2)&amp;M11&amp;MID(D12,FIND(" ",D12,FIND(" ",D12,FIND(" ",D12,FIND(" ",D12,FIND(" ",D12,FIND(" ",D12,FIND(" ",D12,FIND(" ",D12,FIND(" ",D12,FIND(" ",D12,1)+1)+1)+1)+1)+1)+1)+1)+1))-1,1),'フレーズ表抜粋'!$B$3:$E$2150,1,FALSE),"○","×")</f>
        <v>#VALUE!</v>
      </c>
      <c r="N12" s="112" t="e">
        <f>IF(MID(D12,FIND(" ",D12,FIND(" ",D12,FIND(" ",D12,FIND(" ",D12,FIND(" ",D12,FIND(" ",D12,FIND(" ",D12,FIND(" ",D12,FIND(" ",D12,FIND(" ",D12,1)+1)+1)+1)+1)+1)+1)+1)+1))+1,FIND(" ",D12,FIND(" ",D12,FIND(" ",D12,FIND(" ",D12,FIND(" ",D12,FIND(" ",D12,FIND(" ",D12,FIND(" ",D12,FIND(" ",D12,FIND(" ",D12,FIND(" ",D12,1)+1)+1)+1)+1)+1)+1)+1)+1)+1))-FIND(" ",D12,FIND(" ",D12,FIND(" ",D12,FIND(" ",D12,FIND(" ",D12,FIND(" ",D12,FIND(" ",D12,FIND(" ",D12,FIND(" ",D12,FIND(" ",D12,1)+1)+1)+1)+1)+1)+1)+1)+1))-2)&amp;N11&amp;MID(D12,FIND(" ",D12,FIND(" ",D12,FIND(" ",D12,FIND(" ",D12,FIND(" ",D12,FIND(" ",D12,FIND(" ",D12,FIND(" ",D12,FIND(" ",D12,FIND(" ",D12,FIND(" ",D12,1)+1)+1)+1)+1)+1)+1)+1)+1)+1))-1,1)=VLOOKUP(MID(D12,FIND(" ",D12,FIND(" ",D12,FIND(" ",D12,FIND(" ",D12,FIND(" ",D12,FIND(" ",D12,FIND(" ",D12,FIND(" ",D12,FIND(" ",D12,FIND(" ",D12,1)+1)+1)+1)+1)+1)+1)+1)+1))+1,FIND(" ",D12,FIND(" ",D12,FIND(" ",D12,FIND(" ",D12,FIND(" ",D12,FIND(" ",D12,FIND(" ",D12,FIND(" ",D12,FIND(" ",D12,FIND(" ",D12,FIND(" ",D12,1)+1)+1)+1)+1)+1)+1)+1)+1)+1))-FIND(" ",D12,FIND(" ",D12,FIND(" ",D12,FIND(" ",D12,FIND(" ",D12,FIND(" ",D12,FIND(" ",D12,FIND(" ",D12,FIND(" ",D12,FIND(" ",D12,1)+1)+1)+1)+1)+1)+1)+1)+1))-2)&amp;N11&amp;MID(D12,FIND(" ",D12,FIND(" ",D12,FIND(" ",D12,FIND(" ",D12,FIND(" ",D12,FIND(" ",D12,FIND(" ",D12,FIND(" ",D12,FIND(" ",D12,FIND(" ",D12,FIND(" ",D12,1)+1)+1)+1)+1)+1)+1)+1)+1)+1))-1,1),'フレーズ表抜粋'!$B$3:$E$2150,1,FALSE),"○","×")</f>
        <v>#VALUE!</v>
      </c>
      <c r="O12" s="112" t="e">
        <f>IF(MID(D12,FIND(" ",D12,FIND(" ",D12,FIND(" ",D12,FIND(" ",D12,FIND(" ",D12,FIND(" ",D12,FIND(" ",D12,FIND(" ",D12,FIND(" ",D12,FIND(" ",D12,FIND(" ",D12,1)+1)+1)+1)+1)+1)+1)+1)+1)+1))+1,FIND(" ",D12,FIND(" ",D12,FIND(" ",D12,FIND(" ",D12,FIND(" ",D12,FIND(" ",D12,FIND(" ",D12,FIND(" ",D12,FIND(" ",D12,FIND(" ",D12,FIND(" ",D12,FIND(" ",D12,1)+1)+1)+1)+1)+1)+1)+1)+1)+1)+1))-FIND(" ",D12,FIND(" ",D12,FIND(" ",D12,FIND(" ",D12,FIND(" ",D12,FIND(" ",D12,FIND(" ",D12,FIND(" ",D12,FIND(" ",D12,FIND(" ",D12,FIND(" ",D12,1)+1)+1)+1)+1)+1)+1)+1)+1)+1))-2)&amp;O11&amp;MID(D12,FIND(" ",D12,FIND(" ",D12,FIND(" ",D12,FIND(" ",D12,FIND(" ",D12,FIND(" ",D12,FIND(" ",D12,FIND(" ",D12,FIND(" ",D12,FIND(" ",D12,FIND(" ",D12,FIND(" ",D12,1)+1)+1)+1)+1)+1)+1)+1)+1)+1)+1))-1,1)=VLOOKUP(MID(D12,FIND(" ",D12,FIND(" ",D12,FIND(" ",D12,FIND(" ",D12,FIND(" ",D12,FIND(" ",D12,FIND(" ",D12,FIND(" ",D12,FIND(" ",D12,FIND(" ",D12,FIND(" ",D12,1)+1)+1)+1)+1)+1)+1)+1)+1)+1))+1,FIND(" ",D12,FIND(" ",D12,FIND(" ",D12,FIND(" ",D12,FIND(" ",D12,FIND(" ",D12,FIND(" ",D12,FIND(" ",D12,FIND(" ",D12,FIND(" ",D12,FIND(" ",D12,FIND(" ",D12,1)+1)+1)+1)+1)+1)+1)+1)+1)+1)+1))-FIND(" ",D12,FIND(" ",D12,FIND(" ",D12,FIND(" ",D12,FIND(" ",D12,FIND(" ",D12,FIND(" ",D12,FIND(" ",D12,FIND(" ",D12,FIND(" ",D12,FIND(" ",D12,1)+1)+1)+1)+1)+1)+1)+1)+1)+1))-2)&amp;O11&amp;MID(D12,FIND(" ",D12,FIND(" ",D12,FIND(" ",D12,FIND(" ",D12,FIND(" ",D12,FIND(" ",D12,FIND(" ",D12,FIND(" ",D12,FIND(" ",D12,FIND(" ",D12,FIND(" ",D12,FIND(" ",D12,1)+1)+1)+1)+1)+1)+1)+1)+1)+1)+1))-1,1),'フレーズ表抜粋'!$B$3:$E$2150,1,FALSE),"○","×")</f>
        <v>#VALUE!</v>
      </c>
      <c r="P12" s="112" t="e">
        <f>IF(MID(D12,FIND(" ",D12,FIND(" ",D12,FIND(" ",D12,FIND(" ",D12,FIND(" ",D12,FIND(" ",D12,FIND(" ",D12,FIND(" ",D12,FIND(" ",D12,FIND(" ",D12,FIND(" ",D12,FIND(" ",D12,1)+1)+1)+1)+1)+1)+1)+1)+1)+1)+1))+1,FIND(" ",D12,FIND(" ",D12,FIND(" ",D12,FIND(" ",D12,FIND(" ",D12,FIND(" ",D12,FIND(" ",D12,FIND(" ",D12,FIND(" ",D12,FIND(" ",D12,FIND(" ",D12,FIND(" ",D12,FIND(" ",D12,1)+1)+1)+1)+1)+1)+1)+1)+1)+1)+1)+1))-FIND(" ",D12,FIND(" ",D12,FIND(" ",D12,FIND(" ",D12,FIND(" ",D12,FIND(" ",D12,FIND(" ",D12,FIND(" ",D12,FIND(" ",D12,FIND(" ",D12,FIND(" ",D12,FIND(" ",D12,1)+1)+1)+1)+1)+1)+1)+1)+1)+1)+1))-2)&amp;P11&amp;MID(D12,FIND(" ",D12,FIND(" ",D12,FIND(" ",D12,FIND(" ",D12,FIND(" ",D12,FIND(" ",D12,FIND(" ",D12,FIND(" ",D12,FIND(" ",D12,FIND(" ",D12,FIND(" ",D12,FIND(" ",D12,FIND(" ",D12,1)+1)+1)+1)+1)+1)+1)+1)+1)+1)+1)+1))-1,1)=VLOOKUP(MID(D12,FIND(" ",D12,FIND(" ",D12,FIND(" ",D12,FIND(" ",D12,FIND(" ",D12,FIND(" ",D12,FIND(" ",D12,FIND(" ",D12,FIND(" ",D12,FIND(" ",D12,FIND(" ",D12,FIND(" ",D12,1)+1)+1)+1)+1)+1)+1)+1)+1)+1)+1))+1,FIND(" ",D12,FIND(" ",D12,FIND(" ",D12,FIND(" ",D12,FIND(" ",D12,FIND(" ",D12,FIND(" ",D12,FIND(" ",D12,FIND(" ",D12,FIND(" ",D12,FIND(" ",D12,FIND(" ",D12,FIND(" ",D12,1)+1)+1)+1)+1)+1)+1)+1)+1)+1)+1)+1))-FIND(" ",D12,FIND(" ",D12,FIND(" ",D12,FIND(" ",D12,FIND(" ",D12,FIND(" ",D12,FIND(" ",D12,FIND(" ",D12,FIND(" ",D12,FIND(" ",D12,FIND(" ",D12,FIND(" ",D12,1)+1)+1)+1)+1)+1)+1)+1)+1)+1)+1))-2)&amp;P11&amp;MID(D12,FIND(" ",D12,FIND(" ",D12,FIND(" ",D12,FIND(" ",D12,FIND(" ",D12,FIND(" ",D12,FIND(" ",D12,FIND(" ",D12,FIND(" ",D12,FIND(" ",D12,FIND(" ",D12,FIND(" ",D12,FIND(" ",D12,1)+1)+1)+1)+1)+1)+1)+1)+1)+1)+1)+1))-1,1),'フレーズ表抜粋'!$B$3:$E$2150,1,FALSE),"○","×")</f>
        <v>#VALUE!</v>
      </c>
      <c r="Q12" s="112" t="e">
        <f>IF(MID(D12,FIND(" ",D12,FIND(" ",D12,FIND(" ",D12,FIND(" ",D12,FIND(" ",D12,FIND(" ",D12,FIND(" ",D12,FIND(" ",D12,FIND(" ",D12,FIND(" ",D12,FIND(" ",D12,FIND(" ",D12,FIND(" ",D12,1)+1)+1)+1)+1)+1)+1)+1)+1)+1)+1)+1))+1,FIND(" ",D12,FIND(" ",D12,FIND(" ",D12,FIND(" ",D12,FIND(" ",D12,FIND(" ",D12,FIND(" ",D12,FIND(" ",D12,FIND(" ",D12,FIND(" ",D12,FIND(" ",D12,FIND(" ",D12,FIND(" ",D12,FIND(" ",D12,1)+1)+1)+1)+1)+1)+1)+1)+1)+1)+1)+1)+1))-FIND(" ",D12,FIND(" ",D12,FIND(" ",D12,FIND(" ",D12,FIND(" ",D12,FIND(" ",D12,FIND(" ",D12,FIND(" ",D12,FIND(" ",D12,FIND(" ",D12,FIND(" ",D12,FIND(" ",D12,FIND(" ",D12,1)+1)+1)+1)+1)+1)+1)+1)+1)+1)+1)+1))-2)&amp;Q11&amp;MID(D12,FIND(" ",D12,FIND(" ",D12,FIND(" ",D12,FIND(" ",D12,FIND(" ",D12,FIND(" ",D12,FIND(" ",D12,FIND(" ",D12,FIND(" ",D12,FIND(" ",D12,FIND(" ",D12,FIND(" ",D12,FIND(" ",D12,FIND(" ",D12,1)+1)+1)+1)+1)+1)+1)+1)+1)+1)+1)+1)+1))-1,1)=VLOOKUP(MID(D12,FIND(" ",D12,FIND(" ",D12,FIND(" ",D12,FIND(" ",D12,FIND(" ",D12,FIND(" ",D12,FIND(" ",D12,FIND(" ",D12,FIND(" ",D12,FIND(" ",D12,FIND(" ",D12,FIND(" ",D12,FIND(" ",D12,1)+1)+1)+1)+1)+1)+1)+1)+1)+1)+1)+1))+1,FIND(" ",D12,FIND(" ",D12,FIND(" ",D12,FIND(" ",D12,FIND(" ",D12,FIND(" ",D12,FIND(" ",D12,FIND(" ",D12,FIND(" ",D12,FIND(" ",D12,FIND(" ",D12,FIND(" ",D12,FIND(" ",D12,FIND(" ",D12,1)+1)+1)+1)+1)+1)+1)+1)+1)+1)+1)+1)+1))-FIND(" ",D12,FIND(" ",D12,FIND(" ",D12,FIND(" ",D12,FIND(" ",D12,FIND(" ",D12,FIND(" ",D12,FIND(" ",D12,FIND(" ",D12,FIND(" ",D12,FIND(" ",D12,FIND(" ",D12,FIND(" ",D12,1)+1)+1)+1)+1)+1)+1)+1)+1)+1)+1)+1))-2)&amp;Q11&amp;MID(D12,FIND(" ",D12,FIND(" ",D12,FIND(" ",D12,FIND(" ",D12,FIND(" ",D12,FIND(" ",D12,FIND(" ",D12,FIND(" ",D12,FIND(" ",D12,FIND(" ",D12,FIND(" ",D12,FIND(" ",D12,FIND(" ",D12,FIND(" ",D12,1)+1)+1)+1)+1)+1)+1)+1)+1)+1)+1)+1)+1))-1,1),'フレーズ表抜粋'!$B$3:$E$2150,1,FALSE),"○","×")</f>
        <v>#VALUE!</v>
      </c>
      <c r="R12" s="112" t="e">
        <f>IF(MID(D12,FIND(" ",D12,FIND(" ",D12,FIND(" ",D12,FIND(" ",D12,FIND(" ",D12,FIND(" ",D12,FIND(" ",D12,FIND(" ",D12,FIND(" ",D12,FIND(" ",D12,FIND(" ",D12,FIND(" ",D12,FIND(" ",D12,FIND(" ",D12,1)+1)+1)+1)+1)+1)+1)+1)+1)+1)+1)+1)+1))+1,FIND(" ",D12,FIND(" ",D12,FIND(" ",D12,FIND(" ",D12,FIND(" ",D12,FIND(" ",D12,FIND(" ",D12,FIND(" ",D12,FIND(" ",D12,FIND(" ",D12,FIND(" ",D12,FIND(" ",D12,FIND(" ",D12,FIND(" ",D12,FIND(" ",D12,1)+1)+1)+1)+1)+1)+1)+1)+1)+1)+1)+1)+1)+1))-FIND(" ",D12,FIND(" ",D12,FIND(" ",D12,FIND(" ",D12,FIND(" ",D12,FIND(" ",D12,FIND(" ",D12,FIND(" ",D12,FIND(" ",D12,FIND(" ",D12,FIND(" ",D12,FIND(" ",D12,FIND(" ",D12,FIND(" ",D12,1)+1)+1)+1)+1)+1)+1)+1)+1)+1)+1)+1)+1))-2)&amp;R11&amp;MID(D12,FIND(" ",D12,FIND(" ",D12,FIND(" ",D12,FIND(" ",D12,FIND(" ",D12,FIND(" ",D12,FIND(" ",D12,FIND(" ",D12,FIND(" ",D12,FIND(" ",D12,FIND(" ",D12,FIND(" ",D12,FIND(" ",D12,FIND(" ",D12,FIND(" ",D12,1)+1)+1)+1)+1)+1)+1)+1)+1)+1)+1)+1)+1)+1))-1,1)=VLOOKUP(MID(D12,FIND(" ",D12,FIND(" ",D12,FIND(" ",D12,FIND(" ",D12,FIND(" ",D12,FIND(" ",D12,FIND(" ",D12,FIND(" ",D12,FIND(" ",D12,FIND(" ",D12,FIND(" ",D12,FIND(" ",D12,FIND(" ",D12,FIND(" ",D12,1)+1)+1)+1)+1)+1)+1)+1)+1)+1)+1)+1)+1))+1,FIND(" ",D12,FIND(" ",D12,FIND(" ",D12,FIND(" ",D12,FIND(" ",D12,FIND(" ",D12,FIND(" ",D12,FIND(" ",D12,FIND(" ",D12,FIND(" ",D12,FIND(" ",D12,FIND(" ",D12,FIND(" ",D12,FIND(" ",D12,FIND(" ",D12,1)+1)+1)+1)+1)+1)+1)+1)+1)+1)+1)+1)+1)+1))-FIND(" ",D12,FIND(" ",D12,FIND(" ",D12,FIND(" ",D12,FIND(" ",D12,FIND(" ",D12,FIND(" ",D12,FIND(" ",D12,FIND(" ",D12,FIND(" ",D12,FIND(" ",D12,FIND(" ",D12,FIND(" ",D12,FIND(" ",D12,1)+1)+1)+1)+1)+1)+1)+1)+1)+1)+1)+1)+1))-2)&amp;R11&amp;MID(D12,FIND(" ",D12,FIND(" ",D12,FIND(" ",D12,FIND(" ",D12,FIND(" ",D12,FIND(" ",D12,FIND(" ",D12,FIND(" ",D12,FIND(" ",D12,FIND(" ",D12,FIND(" ",D12,FIND(" ",D12,FIND(" ",D12,FIND(" ",D12,FIND(" ",D12,1)+1)+1)+1)+1)+1)+1)+1)+1)+1)+1)+1)+1)+1))-1,1),'フレーズ表抜粋'!$B$3:$E$2150,1,FALSE),"○","×")</f>
        <v>#VALUE!</v>
      </c>
      <c r="S12" s="112" t="e">
        <f>IF(MID(D12,FIND(" ",D12,FIND(" ",D12,FIND(" ",D12,FIND(" ",D12,FIND(" ",D12,FIND(" ",D12,FIND(" ",D12,FIND(" ",D12,FIND(" ",D12,FIND(" ",D12,FIND(" ",D12,FIND(" ",D12,FIND(" ",D12,FIND(" ",D12,FIND(" ",D12,1)+1)+1)+1)+1)+1)+1)+1)+1)+1)+1)+1)+1)+1))+1,FIND(" ",D12,FIND(" ",D12,FIND(" ",D12,FIND(" ",D12,FIND(" ",D12,FIND(" ",D12,FIND(" ",D12,FIND(" ",D12,FIND(" ",D12,FIND(" ",D12,FIND(" ",D12,FIND(" ",D12,FIND(" ",D12,FIND(" ",D12,FIND(" ",D12,FIND(" ",D12,1)+1)+1)+1)+1)+1)+1)+1)+1)+1)+1)+1)+1)+1)+1))-FIND(" ",D12,FIND(" ",D12,FIND(" ",D12,FIND(" ",D12,FIND(" ",D12,FIND(" ",D12,FIND(" ",D12,FIND(" ",D12,FIND(" ",D12,FIND(" ",D12,FIND(" ",D12,FIND(" ",D12,FIND(" ",D12,FIND(" ",D12,FIND(" ",D12,1)+1)+1)+1)+1)+1)+1)+1)+1)+1)+1)+1)+1)+1))-2)&amp;S11&amp;MID(D12,FIND(" ",D12,FIND(" ",D12,FIND(" ",D12,FIND(" ",D12,FIND(" ",D12,FIND(" ",D12,FIND(" ",D12,FIND(" ",D12,FIND(" ",D12,FIND(" ",D12,FIND(" ",D12,FIND(" ",D12,FIND(" ",D12,FIND(" ",D12,FIND(" ",D12,FIND(" ",D12,1)+1)+1)+1)+1)+1)+1)+1)+1)+1)+1)+1)+1)+1)+1))-1,1)=VLOOKUP(MID(D12,FIND(" ",D12,FIND(" ",D12,FIND(" ",D12,FIND(" ",D12,FIND(" ",D12,FIND(" ",D12,FIND(" ",D12,FIND(" ",D12,FIND(" ",D12,FIND(" ",D12,FIND(" ",D12,FIND(" ",D12,FIND(" ",D12,FIND(" ",D12,FIND(" ",D12,1)+1)+1)+1)+1)+1)+1)+1)+1)+1)+1)+1)+1)+1))+1,FIND(" ",D12,FIND(" ",D12,FIND(" ",D12,FIND(" ",D12,FIND(" ",D12,FIND(" ",D12,FIND(" ",D12,FIND(" ",D12,FIND(" ",D12,FIND(" ",D12,FIND(" ",D12,FIND(" ",D12,FIND(" ",D12,FIND(" ",D12,FIND(" ",D12,FIND(" ",D12,1)+1)+1)+1)+1)+1)+1)+1)+1)+1)+1)+1)+1)+1)+1))-FIND(" ",D12,FIND(" ",D12,FIND(" ",D12,FIND(" ",D12,FIND(" ",D12,FIND(" ",D12,FIND(" ",D12,FIND(" ",D12,FIND(" ",D12,FIND(" ",D12,FIND(" ",D12,FIND(" ",D12,FIND(" ",D12,FIND(" ",D12,FIND(" ",D12,1)+1)+1)+1)+1)+1)+1)+1)+1)+1)+1)+1)+1)+1))-2)&amp;S11&amp;MID(D12,FIND(" ",D12,FIND(" ",D12,FIND(" ",D12,FIND(" ",D12,FIND(" ",D12,FIND(" ",D12,FIND(" ",D12,FIND(" ",D12,FIND(" ",D12,FIND(" ",D12,FIND(" ",D12,FIND(" ",D12,FIND(" ",D12,FIND(" ",D12,FIND(" ",D12,FIND(" ",D12,1)+1)+1)+1)+1)+1)+1)+1)+1)+1)+1)+1)+1)+1)+1))-1,1),'フレーズ表抜粋'!$B$3:$E$2150,1,FALSE),"○","×")</f>
        <v>#VALUE!</v>
      </c>
      <c r="T12" s="112" t="e">
        <f>IF(MID(D12,FIND(" ",D12,FIND(" ",D12,FIND(" ",D12,FIND(" ",D12,FIND(" ",D12,FIND(" ",D12,FIND(" ",D12,FIND(" ",D12,FIND(" ",D12,FIND(" ",D12,FIND(" ",D12,FIND(" ",D12,FIND(" ",D12,FIND(" ",D12,FIND(" ",D12,FIND(" ",D12,1)+1)+1)+1)+1)+1)+1)+1)+1)+1)+1)+1)+1)+1)+1))+1,FIND(" ",D12,FIND(" ",D12,FIND(" ",D12,FIND(" ",D12,FIND(" ",D12,FIND(" ",D12,FIND(" ",D12,FIND(" ",D12,FIND(" ",D12,FIND(" ",D12,FIND(" ",D12,FIND(" ",D12,FIND(" ",D12,FIND(" ",D12,FIND(" ",D12,FIND(" ",D12,FIND(" ",D12,1)+1)+1)+1)+1)+1)+1)+1)+1)+1)+1)+1)+1)+1)+1)+1))-FIND(" ",D12,FIND(" ",D12,FIND(" ",D12,FIND(" ",D12,FIND(" ",D12,FIND(" ",D12,FIND(" ",D12,FIND(" ",D12,FIND(" ",D12,FIND(" ",D12,FIND(" ",D12,FIND(" ",D12,FIND(" ",D12,FIND(" ",D12,FIND(" ",D12,FIND(" ",D12,1)+1)+1)+1)+1)+1)+1)+1)+1)+1)+1)+1)+1)+1)+1))-2)&amp;T11&amp;MID(D12,FIND(" ",D12,FIND(" ",D12,FIND(" ",D12,FIND(" ",D12,FIND(" ",D12,FIND(" ",D12,FIND(" ",D12,FIND(" ",D12,FIND(" ",D12,FIND(" ",D12,FIND(" ",D12,FIND(" ",D12,FIND(" ",D12,FIND(" ",D12,FIND(" ",D12,FIND(" ",D12,FIND(" ",D12,1)+1)+1)+1)+1)+1)+1)+1)+1)+1)+1)+1)+1)+1)+1)+1))-1,1)=VLOOKUP(MID(D12,FIND(" ",D12,FIND(" ",D12,FIND(" ",D12,FIND(" ",D12,FIND(" ",D12,FIND(" ",D12,FIND(" ",D12,FIND(" ",D12,FIND(" ",D12,FIND(" ",D12,FIND(" ",D12,FIND(" ",D12,FIND(" ",D12,FIND(" ",D12,FIND(" ",D12,FIND(" ",D12,1)+1)+1)+1)+1)+1)+1)+1)+1)+1)+1)+1)+1)+1)+1))+1,FIND(" ",D12,FIND(" ",D12,FIND(" ",D12,FIND(" ",D12,FIND(" ",D12,FIND(" ",D12,FIND(" ",D12,FIND(" ",D12,FIND(" ",D12,FIND(" ",D12,FIND(" ",D12,FIND(" ",D12,FIND(" ",D12,FIND(" ",D12,FIND(" ",D12,FIND(" ",D12,FIND(" ",D12,1)+1)+1)+1)+1)+1)+1)+1)+1)+1)+1)+1)+1)+1)+1)+1))-FIND(" ",D12,FIND(" ",D12,FIND(" ",D12,FIND(" ",D12,FIND(" ",D12,FIND(" ",D12,FIND(" ",D12,FIND(" ",D12,FIND(" ",D12,FIND(" ",D12,FIND(" ",D12,FIND(" ",D12,FIND(" ",D12,FIND(" ",D12,FIND(" ",D12,FIND(" ",D12,1)+1)+1)+1)+1)+1)+1)+1)+1)+1)+1)+1)+1)+1)+1))-2)&amp;T11&amp;MID(D12,FIND(" ",D12,FIND(" ",D12,FIND(" ",D12,FIND(" ",D12,FIND(" ",D12,FIND(" ",D12,FIND(" ",D12,FIND(" ",D12,FIND(" ",D12,FIND(" ",D12,FIND(" ",D12,FIND(" ",D12,FIND(" ",D12,FIND(" ",D12,FIND(" ",D12,FIND(" ",D12,FIND(" ",D12,1)+1)+1)+1)+1)+1)+1)+1)+1)+1)+1)+1)+1)+1)+1)+1))-1,1),'フレーズ表抜粋'!$B$3:$E$2150,1,FALSE),"○","×")</f>
        <v>#VALUE!</v>
      </c>
      <c r="U12" s="112" t="e">
        <f>IF(MID(D12,FIND(" ",D12,FIND(" ",D12,FIND(" ",D12,FIND(" ",D12,FIND(" ",D12,FIND(" ",D12,FIND(" ",D12,FIND(" ",D12,FIND(" ",D12,FIND(" ",D12,FIND(" ",D12,FIND(" ",D12,FIND(" ",D12,FIND(" ",D12,FIND(" ",D12,FIND(" ",D12,FIND(" ",D12,1)+1)+1)+1)+1)+1)+1)+1)+1)+1)+1)+1)+1)+1)+1)+1))+1,FIND("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",D12,1)+1)+1)+1)+1)+1)+1)+1)+1)+1)+1)+1)+1)+1)+1)+1)+1))-FIND(" ",D12,FIND(" ",D12,FIND(" ",D12,FIND(" ",D12,FIND(" ",D12,FIND(" ",D12,FIND(" ",D12,FIND(" ",D12,FIND(" ",D12,FIND(" ",D12,FIND(" ",D12,FIND(" ",D12,FIND(" ",D12,FIND(" ",D12,FIND(" ",D12,FIND(" ",D12,FIND(" ",D12,1)+1)+1)+1)+1)+1)+1)+1)+1)+1)+1)+1)+1)+1)+1)+1))-2)&amp;U11&amp;MID(D12,FIND("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",D12,1)+1)+1)+1)+1)+1)+1)+1)+1)+1)+1)+1)+1)+1)+1)+1)+1))-FIND(" ",D12,FIND(" ",D12,FIND(" ",D12,FIND(" ",D12,FIND(" ",D12,FIND(" ",D12,FIND(" ",D12,FIND(" ",D12,FIND(" ",D12,FIND(" ",D12,FIND(" ",D12,FIND(" ",D12,FIND(" ",D12,FIND(" ",D12,FIND(" ",D12,FIND(" ",D12,FIND(" ",D12,1)+1)+1)+1)+1)+1)+1)+1)+1)+1)+1)+1)+1)+1)+1)+1))-2)&amp;U11&amp;MID(D12,FIND("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",D12,1)+1)+1)+1)+1)+1)+1)+1)+1)+1)+1)+1)+1)+1)+1)+1)+1))-1,1),'フレーズ表抜粋'!$B$3:$E$2150,1,FALSE),"○","×")</f>
        <v>#VALUE!</v>
      </c>
      <c r="V12" s="112" t="e">
        <f>IF(MID(D12,FIND("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",D12,1)+1)+1)+1)+1)+1)+1)+1)+1)+1)+1)+1)+1)+1)+1)+1)+1))-2)&amp;V11&amp;MID(D12,FIND("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",D12,1)+1)+1)+1)+1)+1)+1)+1)+1)+1)+1)+1)+1)+1)+1)+1)+1))-2)&amp;V11&amp;MID(D12,FIND("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",D12,1)+1)+1)+1)+1)+1)+1)+1)+1)+1)+1)+1)+1)+1)+1)+1)+1)+1))-1,1),'フレーズ表抜粋'!$B$3:$E$2150,1,FALSE),"○","×")</f>
        <v>#VALUE!</v>
      </c>
      <c r="W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",D12,1)+1)+1)+1)+1)+1)+1)+1)+1)+1)+1)+1)+1)+1)+1)+1)+1)+1))-2)&amp;W11&amp;MID(D12,FIND("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",D12,1)+1)+1)+1)+1)+1)+1)+1)+1)+1)+1)+1)+1)+1)+1)+1)+1)+1))-2)&amp;W11&amp;MID(D12,FIND("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",D12,1)+1)+1)+1)+1)+1)+1)+1)+1)+1)+1)+1)+1)+1)+1)+1)+1)+1)+1))-1,1),'フレーズ表抜粋'!$B$3:$E$2150,1,FALSE),"○","×")</f>
        <v>#VALUE!</v>
      </c>
      <c r="X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",D12,1)+1)+1)+1)+1)+1)+1)+1)+1)+1)+1)+1)+1)+1)+1)+1)+1)+1)+1))-2)&amp;X11&amp;MID(D12,FIND("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",D12,1)+1)+1)+1)+1)+1)+1)+1)+1)+1)+1)+1)+1)+1)+1)+1)+1)+1)+1))-2)&amp;X11&amp;MID(D12,FIND("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",D12,1)+1)+1)+1)+1)+1)+1)+1)+1)+1)+1)+1)+1)+1)+1)+1)+1)+1)+1)+1))-1,1),'フレーズ表抜粋'!$B$3:$E$2150,1,FALSE),"○","×")</f>
        <v>#VALUE!</v>
      </c>
      <c r="Y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",D12,1)+1)+1)+1)+1)+1)+1)+1)+1)+1)+1)+1)+1)+1)+1)+1)+1)+1)+1)+1))-2)&amp;Y11&amp;MID(D12,FIND("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",D12,1)+1)+1)+1)+1)+1)+1)+1)+1)+1)+1)+1)+1)+1)+1)+1)+1)+1)+1)+1))-2)&amp;Y11&amp;MID(D12,FIND("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",D12,1)+1)+1)+1)+1)+1)+1)+1)+1)+1)+1)+1)+1)+1)+1)+1)+1)+1)+1)+1)+1))-1,1),'フレーズ表抜粋'!$B$3:$E$2150,1,FALSE),"○","×")</f>
        <v>#VALUE!</v>
      </c>
      <c r="Z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",D12,1)+1)+1)+1)+1)+1)+1)+1)+1)+1)+1)+1)+1)+1)+1)+1)+1)+1)+1)+1)+1))-2)&amp;Z11&amp;MID(D12,FIND("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",D12,1)+1)+1)+1)+1)+1)+1)+1)+1)+1)+1)+1)+1)+1)+1)+1)+1)+1)+1)+1)+1))-2)&amp;Z11&amp;MID(D12,FIND("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",D12,1)+1)+1)+1)+1)+1)+1)+1)+1)+1)+1)+1)+1)+1)+1)+1)+1)+1)+1)+1)+1)+1))-1,1),'フレーズ表抜粋'!$B$3:$E$2150,1,FALSE),"○","×")</f>
        <v>#VALUE!</v>
      </c>
      <c r="AA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",D12,1)+1)+1)+1)+1)+1)+1)+1)+1)+1)+1)+1)+1)+1)+1)+1)+1)+1)+1)+1)+1)+1))-2)&amp;AA11&amp;MID(D12,FIND("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",D12,1)+1)+1)+1)+1)+1)+1)+1)+1)+1)+1)+1)+1)+1)+1)+1)+1)+1)+1)+1)+1)+1))-2)&amp;AA11&amp;MID(D12,FIND("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",D12,1)+1)+1)+1)+1)+1)+1)+1)+1)+1)+1)+1)+1)+1)+1)+1)+1)+1)+1)+1)+1)+1)+1))-1,1),'フレーズ表抜粋'!$B$3:$E$2150,1,FALSE),"○","×")</f>
        <v>#VALUE!</v>
      </c>
      <c r="AB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",D12,1)+1)+1)+1)+1)+1)+1)+1)+1)+1)+1)+1)+1)+1)+1)+1)+1)+1)+1)+1)+1)+1)+1))-2)&amp;AB11&amp;MID(D12,FIND("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",D12,1)+1)+1)+1)+1)+1)+1)+1)+1)+1)+1)+1)+1)+1)+1)+1)+1)+1)+1)+1)+1)+1)+1))-2)&amp;AB11&amp;MID(D12,FIND("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",D12,1)+1)+1)+1)+1)+1)+1)+1)+1)+1)+1)+1)+1)+1)+1)+1)+1)+1)+1)+1)+1)+1)+1)+1))-1,1),'フレーズ表抜粋'!$B$3:$E$2150,1,FALSE),"○","×")</f>
        <v>#VALUE!</v>
      </c>
      <c r="AC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",D12,1)+1)+1)+1)+1)+1)+1)+1)+1)+1)+1)+1)+1)+1)+1)+1)+1)+1)+1)+1)+1)+1)+1)+1))-2)&amp;AC11&amp;MID(D12,FIND("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",D12,1)+1)+1)+1)+1)+1)+1)+1)+1)+1)+1)+1)+1)+1)+1)+1)+1)+1)+1)+1)+1)+1)+1)+1))-2)&amp;AC11&amp;MID(D12,FIND("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",D12,1)+1)+1)+1)+1)+1)+1)+1)+1)+1)+1)+1)+1)+1)+1)+1)+1)+1)+1)+1)+1)+1)+1)+1)+1))-1,1),'フレーズ表抜粋'!$B$3:$E$2150,1,FALSE),"○","×")</f>
        <v>#VALUE!</v>
      </c>
      <c r="AD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",D12,1)+1)+1)+1)+1)+1)+1)+1)+1)+1)+1)+1)+1)+1)+1)+1)+1)+1)+1)+1)+1)+1)+1)+1)+1))-2)&amp;AD11&amp;MID(D12,FIND("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",D12,1)+1)+1)+1)+1)+1)+1)+1)+1)+1)+1)+1)+1)+1)+1)+1)+1)+1)+1)+1)+1)+1)+1)+1)+1))-2)&amp;AD11&amp;MID(D12,FIND("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",D12,1)+1)+1)+1)+1)+1)+1)+1)+1)+1)+1)+1)+1)+1)+1)+1)+1)+1)+1)+1)+1)+1)+1)+1)+1)+1))-1,1),'フレーズ表抜粋'!$B$3:$E$2150,1,FALSE),"○","×")</f>
        <v>#VALUE!</v>
      </c>
      <c r="AE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",D12,1)+1)+1)+1)+1)+1)+1)+1)+1)+1)+1)+1)+1)+1)+1)+1)+1)+1)+1)+1)+1)+1)+1)+1)+1)+1))-2)&amp;AE11&amp;MID(D12,FIND("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",D12,1)+1)+1)+1)+1)+1)+1)+1)+1)+1)+1)+1)+1)+1)+1)+1)+1)+1)+1)+1)+1)+1)+1)+1)+1)+1))-2)&amp;AE11&amp;MID(D12,FIND("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",D12,1)+1)+1)+1)+1)+1)+1)+1)+1)+1)+1)+1)+1)+1)+1)+1)+1)+1)+1)+1)+1)+1)+1)+1)+1)+1)+1))-1,1),'フレーズ表抜粋'!$B$3:$E$2150,1,FALSE),"○","×")</f>
        <v>#VALUE!</v>
      </c>
      <c r="AF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",D12,1)+1)+1)+1)+1)+1)+1)+1)+1)+1)+1)+1)+1)+1)+1)+1)+1)+1)+1)+1)+1)+1)+1)+1)+1)+1)+1))-2)&amp;AF11&amp;MID(D12,FIND("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",D12,1)+1)+1)+1)+1)+1)+1)+1)+1)+1)+1)+1)+1)+1)+1)+1)+1)+1)+1)+1)+1)+1)+1)+1)+1)+1)+1))-2)&amp;AF11&amp;MID(D12,FIND("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",D12,1)+1)+1)+1)+1)+1)+1)+1)+1)+1)+1)+1)+1)+1)+1)+1)+1)+1)+1)+1)+1)+1)+1)+1)+1)+1)+1)+1))-1,1),'フレーズ表抜粋'!$B$3:$E$2150,1,FALSE),"○","×")</f>
        <v>#VALUE!</v>
      </c>
      <c r="AG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",D12,1)+1)+1)+1)+1)+1)+1)+1)+1)+1)+1)+1)+1)+1)+1)+1)+1)+1)+1)+1)+1)+1)+1)+1)+1)+1)+1)+1))-2)&amp;AG11&amp;MID(D12,FIND("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",D12,1)+1)+1)+1)+1)+1)+1)+1)+1)+1)+1)+1)+1)+1)+1)+1)+1)+1)+1)+1)+1)+1)+1)+1)+1)+1)+1)+1))-2)&amp;AG11&amp;MID(D12,FIND("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",D12,1)+1)+1)+1)+1)+1)+1)+1)+1)+1)+1)+1)+1)+1)+1)+1)+1)+1)+1)+1)+1)+1)+1)+1)+1)+1)+1)+1)+1))-1,1),'フレーズ表抜粋'!$B$3:$E$2150,1,FALSE),"○","×")</f>
        <v>#VALUE!</v>
      </c>
      <c r="AH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",D12,1)+1)+1)+1)+1)+1)+1)+1)+1)+1)+1)+1)+1)+1)+1)+1)+1)+1)+1)+1)+1)+1)+1)+1)+1)+1)+1)+1)+1))-2)&amp;AH11&amp;MID(D12,FIND("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",D12,1)+1)+1)+1)+1)+1)+1)+1)+1)+1)+1)+1)+1)+1)+1)+1)+1)+1)+1)+1)+1)+1)+1)+1)+1)+1)+1)+1)+1))-2)&amp;AH11&amp;MID(D12,FIND("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",D12,1)+1)+1)+1)+1)+1)+1)+1)+1)+1)+1)+1)+1)+1)+1)+1)+1)+1)+1)+1)+1)+1)+1)+1)+1)+1)+1)+1)+1)+1))-1,1),'フレーズ表抜粋'!$B$3:$E$2150,1,FALSE),"○","×")</f>
        <v>#VALUE!</v>
      </c>
      <c r="AI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",D12,1)+1)+1)+1)+1)+1)+1)+1)+1)+1)+1)+1)+1)+1)+1)+1)+1)+1)+1)+1)+1)+1)+1)+1)+1)+1)+1)+1)+1)+1))-2)&amp;AI11&amp;MID(D12,FIND("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",D12,1)+1)+1)+1)+1)+1)+1)+1)+1)+1)+1)+1)+1)+1)+1)+1)+1)+1)+1)+1)+1)+1)+1)+1)+1)+1)+1)+1)+1)+1))-2)&amp;AI11&amp;MID(D12,FIND("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",D12,1)+1)+1)+1)+1)+1)+1)+1)+1)+1)+1)+1)+1)+1)+1)+1)+1)+1)+1)+1)+1)+1)+1)+1)+1)+1)+1)+1)+1)+1)+1))-1,1),'フレーズ表抜粋'!$B$3:$E$2150,1,FALSE),"○","×")</f>
        <v>#VALUE!</v>
      </c>
      <c r="AJ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",D12,1)+1)+1)+1)+1)+1)+1)+1)+1)+1)+1)+1)+1)+1)+1)+1)+1)+1)+1)+1)+1)+1)+1)+1)+1)+1)+1)+1)+1)+1)+1))-2)&amp;AJ11&amp;MID(D12,FIND("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",D12,1)+1)+1)+1)+1)+1)+1)+1)+1)+1)+1)+1)+1)+1)+1)+1)+1)+1)+1)+1)+1)+1)+1)+1)+1)+1)+1)+1)+1)+1)+1))-2)&amp;AJ11&amp;MID(D12,FIND("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",D12,1)+1)+1)+1)+1)+1)+1)+1)+1)+1)+1)+1)+1)+1)+1)+1)+1)+1)+1)+1)+1)+1)+1)+1)+1)+1)+1)+1)+1)+1)+1)+1))-1,1),'フレーズ表抜粋'!$B$3:$E$2150,1,FALSE),"○","×")</f>
        <v>#VALUE!</v>
      </c>
      <c r="AK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",D12,1)+1)+1)+1)+1)+1)+1)+1)+1)+1)+1)+1)+1)+1)+1)+1)+1)+1)+1)+1)+1)+1)+1)+1)+1)+1)+1)+1)+1)+1)+1)+1))-2)&amp;AK11&amp;MID(D12,FIND("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",D12,1)+1)+1)+1)+1)+1)+1)+1)+1)+1)+1)+1)+1)+1)+1)+1)+1)+1)+1)+1)+1)+1)+1)+1)+1)+1)+1)+1)+1)+1)+1)+1))-2)&amp;AK11&amp;MID(D12,FIND("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",D12,1)+1)+1)+1)+1)+1)+1)+1)+1)+1)+1)+1)+1)+1)+1)+1)+1)+1)+1)+1)+1)+1)+1)+1)+1)+1)+1)+1)+1)+1)+1)+1)+1))-1,1),'フレーズ表抜粋'!$B$3:$E$2150,1,FALSE),"○","×")</f>
        <v>#VALUE!</v>
      </c>
      <c r="AL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",D12,1)+1)+1)+1)+1)+1)+1)+1)+1)+1)+1)+1)+1)+1)+1)+1)+1)+1)+1)+1)+1)+1)+1)+1)+1)+1)+1)+1)+1)+1)+1)+1)+1))-2)&amp;AL11&amp;MID(D12,FIND("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",D12,1)+1)+1)+1)+1)+1)+1)+1)+1)+1)+1)+1)+1)+1)+1)+1)+1)+1)+1)+1)+1)+1)+1)+1)+1)+1)+1)+1)+1)+1)+1)+1)+1))-2)&amp;AL11&amp;MID(D12,FIND("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",D12,1)+1)+1)+1)+1)+1)+1)+1)+1)+1)+1)+1)+1)+1)+1)+1)+1)+1)+1)+1)+1)+1)+1)+1)+1)+1)+1)+1)+1)+1)+1)+1)+1)+1))-1,1),'フレーズ表抜粋'!$B$3:$E$2150,1,FALSE),"○","×")</f>
        <v>#VALUE!</v>
      </c>
      <c r="AM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",D12,1)+1)+1)+1)+1)+1)+1)+1)+1)+1)+1)+1)+1)+1)+1)+1)+1)+1)+1)+1)+1)+1)+1)+1)+1)+1)+1)+1)+1)+1)+1)+1)+1)+1))-2)&amp;AM11&amp;MID(D12,FIND("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",D12,1)+1)+1)+1)+1)+1)+1)+1)+1)+1)+1)+1)+1)+1)+1)+1)+1)+1)+1)+1)+1)+1)+1)+1)+1)+1)+1)+1)+1)+1)+1)+1)+1)+1))-2)&amp;AM11&amp;MID(D12,FIND("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",D12,1)+1)+1)+1)+1)+1)+1)+1)+1)+1)+1)+1)+1)+1)+1)+1)+1)+1)+1)+1)+1)+1)+1)+1)+1)+1)+1)+1)+1)+1)+1)+1)+1)+1)+1))-1,1),'フレーズ表抜粋'!$B$3:$E$2150,1,FALSE),"○","×")</f>
        <v>#VALUE!</v>
      </c>
      <c r="AN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",D12,1)+1)+1)+1)+1)+1)+1)+1)+1)+1)+1)+1)+1)+1)+1)+1)+1)+1)+1)+1)+1)+1)+1)+1)+1)+1)+1)+1)+1)+1)+1)+1)+1)+1)+1))-2)&amp;AN11&amp;MID(D12,FIND("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",D12,1)+1)+1)+1)+1)+1)+1)+1)+1)+1)+1)+1)+1)+1)+1)+1)+1)+1)+1)+1)+1)+1)+1)+1)+1)+1)+1)+1)+1)+1)+1)+1)+1)+1)+1))-2)&amp;AN11&amp;MID(D12,FIND("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",D12,1)+1)+1)+1)+1)+1)+1)+1)+1)+1)+1)+1)+1)+1)+1)+1)+1)+1)+1)+1)+1)+1)+1)+1)+1)+1)+1)+1)+1)+1)+1)+1)+1)+1)+1)+1))-1,1),'フレーズ表抜粋'!$B$3:$E$2150,1,FALSE),"○","×")</f>
        <v>#VALUE!</v>
      </c>
      <c r="AO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",D12,1)+1)+1)+1)+1)+1)+1)+1)+1)+1)+1)+1)+1)+1)+1)+1)+1)+1)+1)+1)+1)+1)+1)+1)+1)+1)+1)+1)+1)+1)+1)+1)+1)+1)+1)+1))-2)&amp;AO11&amp;MID(D12,FIND("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",D12,1)+1)+1)+1)+1)+1)+1)+1)+1)+1)+1)+1)+1)+1)+1)+1)+1)+1)+1)+1)+1)+1)+1)+1)+1)+1)+1)+1)+1)+1)+1)+1)+1)+1)+1)+1))-2)&amp;AO11&amp;MID(D12,FIND("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",D12,1)+1)+1)+1)+1)+1)+1)+1)+1)+1)+1)+1)+1)+1)+1)+1)+1)+1)+1)+1)+1)+1)+1)+1)+1)+1)+1)+1)+1)+1)+1)+1)+1)+1)+1)+1)+1))-1,1),'フレーズ表抜粋'!$B$3:$E$2150,1,FALSE),"○","×")</f>
        <v>#VALUE!</v>
      </c>
      <c r="AP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",D12,1)+1)+1)+1)+1)+1)+1)+1)+1)+1)+1)+1)+1)+1)+1)+1)+1)+1)+1)+1)+1)+1)+1)+1)+1)+1)+1)+1)+1)+1)+1)+1)+1)+1)+1)+1)+1))-2)&amp;AP11&amp;MID(D12,FIND("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",D12,1)+1)+1)+1)+1)+1)+1)+1)+1)+1)+1)+1)+1)+1)+1)+1)+1)+1)+1)+1)+1)+1)+1)+1)+1)+1)+1)+1)+1)+1)+1)+1)+1)+1)+1)+1)+1))-2)&amp;AP11&amp;MID(D12,FIND("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",D12,1)+1)+1)+1)+1)+1)+1)+1)+1)+1)+1)+1)+1)+1)+1)+1)+1)+1)+1)+1)+1)+1)+1)+1)+1)+1)+1)+1)+1)+1)+1)+1)+1)+1)+1)+1)+1)+1))-1,1),'フレーズ表抜粋'!$B$3:$E$2150,1,FALSE),"○","×")</f>
        <v>#VALUE!</v>
      </c>
      <c r="AQ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",D12,1)+1)+1)+1)+1)+1)+1)+1)+1)+1)+1)+1)+1)+1)+1)+1)+1)+1)+1)+1)+1)+1)+1)+1)+1)+1)+1)+1)+1)+1)+1)+1)+1)+1)+1)+1)+1)+1))-2)&amp;AQ11&amp;MID(D12,FIND("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",D12,1)+1)+1)+1)+1)+1)+1)+1)+1)+1)+1)+1)+1)+1)+1)+1)+1)+1)+1)+1)+1)+1)+1)+1)+1)+1)+1)+1)+1)+1)+1)+1)+1)+1)+1)+1)+1)+1))-2)&amp;AQ11&amp;MID(D12,FIND("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",D12,1)+1)+1)+1)+1)+1)+1)+1)+1)+1)+1)+1)+1)+1)+1)+1)+1)+1)+1)+1)+1)+1)+1)+1)+1)+1)+1)+1)+1)+1)+1)+1)+1)+1)+1)+1)+1)+1)+1))-1,1),'フレーズ表抜粋'!$B$3:$E$2150,1,FALSE),"○","×")</f>
        <v>#VALUE!</v>
      </c>
      <c r="AR12" s="112" t="e">
        <f>IF(MID(D12,FIND("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",D12,1)+1)+1)+1)+1)+1)+1)+1)+1)+1)+1)+1)+1)+1)+1)+1)+1)+1)+1)+1)+1)+1)+1)+1)+1)+1)+1)+1)+1)+1)+1)+1)+1)+1)+1)+1)+1)+1)+1))-2)&amp;AR11&amp;MID(D12,FIND("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",D12,1)+1)+1)+1)+1)+1)+1)+1)+1)+1)+1)+1)+1)+1)+1)+1)+1)+1)+1)+1)+1)+1)+1)+1)+1)+1)+1)+1)+1)+1)+1)+1)+1)+1)+1)+1)+1)+1)+1)+1))-1,1)=VLOOKUP(MID(D12,FIND("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",D12,1)+1)+1)+1)+1)+1)+1)+1)+1)+1)+1)+1)+1)+1)+1)+1)+1)+1)+1)+1)+1)+1)+1)+1)+1)+1)+1)+1)+1)+1)+1)+1)+1)+1)+1)+1)+1)+1)+1))+1,FIND("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",D12,1)+1)+1)+1)+1)+1)+1)+1)+1)+1)+1)+1)+1)+1)+1)+1)+1)+1)+1)+1)+1)+1)+1)+1)+1)+1)+1)+1)+1)+1)+1)+1)+1)+1)+1)+1)+1)+1)+1)+1))-FIND("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",D12,1)+1)+1)+1)+1)+1)+1)+1)+1)+1)+1)+1)+1)+1)+1)+1)+1)+1)+1)+1)+1)+1)+1)+1)+1)+1)+1)+1)+1)+1)+1)+1)+1)+1)+1)+1)+1)+1)+1))-2)&amp;AR11&amp;MID(D12,FIND("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",D12,FIND(" ",D12,1)+1)+1)+1)+1)+1)+1)+1)+1)+1)+1)+1)+1)+1)+1)+1)+1)+1)+1)+1)+1)+1)+1)+1)+1)+1)+1)+1)+1)+1)+1)+1)+1)+1)+1)+1)+1)+1)+1)+1))-1,1),'フレーズ表抜粋'!$B$3:$E$2150,1,FALSE),"○","×")</f>
        <v>#VALUE!</v>
      </c>
    </row>
    <row r="13" spans="3:4" s="96" customFormat="1" ht="15">
      <c r="C13" s="105"/>
      <c r="D13" s="105"/>
    </row>
    <row r="14" spans="1:67" ht="15">
      <c r="A14">
        <v>2</v>
      </c>
      <c r="B14" s="116" t="s">
        <v>10685</v>
      </c>
      <c r="C14" s="112" t="s">
        <v>10676</v>
      </c>
      <c r="D14" s="112" t="s">
        <v>10682</v>
      </c>
      <c r="E14" s="112">
        <v>1</v>
      </c>
      <c r="F14" s="112">
        <v>2</v>
      </c>
      <c r="G14" s="112">
        <v>3</v>
      </c>
      <c r="H14" s="112">
        <v>4</v>
      </c>
      <c r="I14" s="112">
        <v>5</v>
      </c>
      <c r="J14" s="112">
        <v>6</v>
      </c>
      <c r="K14" s="112">
        <v>7</v>
      </c>
      <c r="L14" s="112">
        <v>8</v>
      </c>
      <c r="M14" s="112">
        <v>9</v>
      </c>
      <c r="N14" s="112">
        <v>10</v>
      </c>
      <c r="O14" s="112">
        <v>11</v>
      </c>
      <c r="P14" s="112">
        <v>12</v>
      </c>
      <c r="Q14" s="112">
        <v>13</v>
      </c>
      <c r="R14" s="112">
        <v>14</v>
      </c>
      <c r="S14" s="112">
        <v>15</v>
      </c>
      <c r="T14" s="112">
        <v>16</v>
      </c>
      <c r="U14" s="112">
        <v>17</v>
      </c>
      <c r="V14" s="112">
        <v>18</v>
      </c>
      <c r="W14" s="112">
        <v>19</v>
      </c>
      <c r="X14" s="112">
        <v>20</v>
      </c>
      <c r="Y14" s="112">
        <v>21</v>
      </c>
      <c r="Z14" s="112">
        <v>22</v>
      </c>
      <c r="AA14" s="112">
        <v>23</v>
      </c>
      <c r="AB14" s="112">
        <v>24</v>
      </c>
      <c r="AC14" s="112">
        <v>25</v>
      </c>
      <c r="AD14" s="112">
        <v>26</v>
      </c>
      <c r="AE14" s="112">
        <v>27</v>
      </c>
      <c r="AF14" s="112">
        <v>28</v>
      </c>
      <c r="AG14" s="112">
        <v>29</v>
      </c>
      <c r="AH14" s="112">
        <v>30</v>
      </c>
      <c r="AI14" s="112">
        <v>31</v>
      </c>
      <c r="AJ14" s="112">
        <v>32</v>
      </c>
      <c r="AK14" s="112">
        <v>33</v>
      </c>
      <c r="AL14" s="112">
        <v>34</v>
      </c>
      <c r="AM14" s="112">
        <v>35</v>
      </c>
      <c r="AN14" s="112">
        <v>36</v>
      </c>
      <c r="AO14" s="112">
        <v>37</v>
      </c>
      <c r="AP14" s="112">
        <v>38</v>
      </c>
      <c r="AQ14" s="112">
        <v>39</v>
      </c>
      <c r="AR14" s="112">
        <v>40</v>
      </c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</row>
    <row r="15" spans="2:44" s="96" customFormat="1" ht="16.5">
      <c r="B15" s="112" t="s">
        <v>10677</v>
      </c>
      <c r="C15" s="113" t="s">
        <v>10687</v>
      </c>
      <c r="D15" s="114" t="s">
        <v>10688</v>
      </c>
      <c r="E15" s="112" t="str">
        <f>MID($D15,1,1)</f>
        <v>我</v>
      </c>
      <c r="F15" s="112" t="str">
        <f>MID($D15,2,1)</f>
        <v>希</v>
      </c>
      <c r="G15" s="112" t="str">
        <f>MID($D15,3,1)</f>
        <v>望</v>
      </c>
      <c r="H15" s="112" t="str">
        <f>MID($D15,4,1)</f>
        <v>你</v>
      </c>
      <c r="I15" s="112" t="str">
        <f>MID($D15,5,1)</f>
        <v>明</v>
      </c>
      <c r="J15" s="112" t="str">
        <f>MID($D15,6,1)</f>
        <v>天</v>
      </c>
      <c r="K15" s="112" t="str">
        <f>MID($D15,7,1)</f>
        <v>来</v>
      </c>
      <c r="L15" s="112" t="str">
        <f>MID($D15,8,1)</f>
        <v>。</v>
      </c>
      <c r="M15" s="112" t="str">
        <f>MID($D15,9,1)</f>
        <v/>
      </c>
      <c r="N15" s="112" t="str">
        <f>MID($D15,10,1)</f>
        <v/>
      </c>
      <c r="O15" s="112" t="str">
        <f>MID($D15,11,1)</f>
        <v/>
      </c>
      <c r="P15" s="112" t="str">
        <f>MID($D15,12,1)</f>
        <v/>
      </c>
      <c r="Q15" s="112" t="str">
        <f>MID($D15,13,1)</f>
        <v/>
      </c>
      <c r="R15" s="112" t="str">
        <f>MID($D15,14,1)</f>
        <v/>
      </c>
      <c r="S15" s="112" t="str">
        <f>MID($D15,15,1)</f>
        <v/>
      </c>
      <c r="T15" s="112" t="str">
        <f>MID($D15,16,1)</f>
        <v/>
      </c>
      <c r="U15" s="112" t="str">
        <f>MID($D15,17,1)</f>
        <v/>
      </c>
      <c r="V15" s="112" t="str">
        <f>MID($D15,18,1)</f>
        <v/>
      </c>
      <c r="W15" s="112" t="str">
        <f>MID($D15,19,1)</f>
        <v/>
      </c>
      <c r="X15" s="112" t="str">
        <f>MID($D15,20,1)</f>
        <v/>
      </c>
      <c r="Y15" s="112" t="str">
        <f>MID($D15,21,1)</f>
        <v/>
      </c>
      <c r="Z15" s="112" t="str">
        <f>MID($D15,22,1)</f>
        <v/>
      </c>
      <c r="AA15" s="112" t="str">
        <f>MID($D15,23,1)</f>
        <v/>
      </c>
      <c r="AB15" s="112" t="str">
        <f>MID($D15,24,1)</f>
        <v/>
      </c>
      <c r="AC15" s="112" t="str">
        <f>MID($D15,25,1)</f>
        <v/>
      </c>
      <c r="AD15" s="112" t="str">
        <f>MID($D15,26,1)</f>
        <v/>
      </c>
      <c r="AE15" s="112" t="str">
        <f>MID($D15,27,1)</f>
        <v/>
      </c>
      <c r="AF15" s="112" t="str">
        <f>MID($D15,28,1)</f>
        <v/>
      </c>
      <c r="AG15" s="112" t="str">
        <f>MID($D15,29,1)</f>
        <v/>
      </c>
      <c r="AH15" s="112" t="str">
        <f>MID($D15,30,1)</f>
        <v/>
      </c>
      <c r="AI15" s="112" t="str">
        <f>MID($D15,31,1)</f>
        <v/>
      </c>
      <c r="AJ15" s="112" t="str">
        <f>MID($D15,32,1)</f>
        <v/>
      </c>
      <c r="AK15" s="112" t="str">
        <f>MID($D15,33,1)</f>
        <v/>
      </c>
      <c r="AL15" s="112" t="str">
        <f>MID($D15,34,1)</f>
        <v/>
      </c>
      <c r="AM15" s="112" t="str">
        <f>MID($D15,35,1)</f>
        <v/>
      </c>
      <c r="AN15" s="112" t="str">
        <f>MID($D15,36,1)</f>
        <v/>
      </c>
      <c r="AO15" s="112" t="str">
        <f>MID($D15,37,1)</f>
        <v/>
      </c>
      <c r="AP15" s="112" t="str">
        <f>MID($D15,38,1)</f>
        <v/>
      </c>
      <c r="AQ15" s="112" t="str">
        <f>MID($D15,39,1)</f>
        <v/>
      </c>
      <c r="AR15" s="112" t="str">
        <f>MID($D15,40,1)</f>
        <v/>
      </c>
    </row>
    <row r="16" spans="2:44" s="96" customFormat="1" ht="15">
      <c r="B16" s="112" t="s">
        <v>10678</v>
      </c>
      <c r="C16" s="115"/>
      <c r="D16" s="113" t="s">
        <v>10689</v>
      </c>
      <c r="E16" s="112" t="str">
        <f>IF(MID(D16,1,FIND(" ",D16,1)-2)&amp;E15&amp;MID(D16,FIND(" ",D16,1)-1,1)=VLOOKUP(MID(D16,1,FIND(" ",D16,1)-2)&amp;E15&amp;MID(D16,FIND(" ",D16,1)-1,1),'フレーズ表抜粋'!$B$3:$E$2150,1,FALSE),"○","×")</f>
        <v>○</v>
      </c>
      <c r="F16" s="112" t="str">
        <f>IF(MID(D16,FIND(" ",D16,1)+1,FIND(" ",D16,FIND(" ",D16,1)+1)-FIND(" ",D16,1)-2)&amp;F15&amp;MID(D16,FIND(" ",D16,FIND(" ",D16,1)+1)-1,1)=VLOOKUP(MID(D16,FIND(" ",D16,1)+1,FIND(" ",D16,FIND(" ",D16,1)+1)-FIND(" ",D16,1)-2)&amp;F15&amp;MID(D16,FIND(" ",D16,FIND(" ",D16,1)+1)-1,1),'フレーズ表抜粋'!$B$3:$E$2150,1,FALSE),"○","×")</f>
        <v>○</v>
      </c>
      <c r="G16" s="112" t="str">
        <f>IF(MID(D16,FIND(" ",D16,FIND(" ",D16,1)+1)+1,FIND(" ",D16,FIND(" ",D16,FIND(" ",D16,1)+1)+1)-FIND(" ",D16,FIND(" ",D16,1)+1)-2)&amp;G15&amp;MID(D16,FIND(" ",D16,FIND(" ",D16,FIND(" ",D16,1)+1)+1)-1,1)=VLOOKUP(MID(D16,FIND(" ",D16,FIND(" ",D16,1)+1)+1,FIND(" ",D16,FIND(" ",D16,FIND(" ",D16,1)+1)+1)-FIND(" ",D16,FIND(" ",D16,1)+1)-2)&amp;G15&amp;MID(D16,FIND(" ",D16,FIND(" ",D16,FIND(" ",D16,1)+1)+1)-1,1),'フレーズ表抜粋'!$B$3:$E$2150,1,FALSE),"○","×")</f>
        <v>○</v>
      </c>
      <c r="H16" s="112" t="str">
        <f>IF(MID(D16,FIND(" ",D16,FIND(" ",D16,FIND(" ",D16,1)+1)+1)+1,FIND(" ",D16,FIND(" ",D16,FIND(" ",D16,FIND(" ",D16,1)+1)+1)+1)-FIND(" ",D16,FIND(" ",D16,FIND(" ",D16,1)+1)+1)-2)&amp;H15&amp;MID(D16,FIND(" ",D16,FIND(" ",D16,FIND(" ",D16,FIND(" ",D16,1)+1)+1)+1)-1,1)=VLOOKUP(MID(D16,FIND(" ",D16,FIND(" ",D16,FIND(" ",D16,1)+1)+1)+1,FIND(" ",D16,FIND(" ",D16,FIND(" ",D16,FIND(" ",D16,1)+1)+1)+1)-FIND(" ",D16,FIND(" ",D16,FIND(" ",D16,1)+1)+1)-2)&amp;H15&amp;MID(D16,FIND(" ",D16,FIND(" ",D16,FIND(" ",D16,FIND(" ",D16,1)+1)+1)+1)-1,1),'フレーズ表抜粋'!$B$3:$E$2150,1,FALSE),"○","×")</f>
        <v>○</v>
      </c>
      <c r="I16" s="112" t="str">
        <f>IF(MID(D16,FIND(" ",D16,FIND(" ",D16,FIND(" ",D16,FIND(" ",D16,1)+1)+1)+1)+1,FIND(" ",D16,FIND(" ",D16,FIND(" ",D16,FIND(" ",D16,FIND(" ",D16,FIND(" ",D16,1)+1)+1)+1)+1))-FIND(" ",D16,FIND(" ",D16,FIND(" ",D16,FIND(" ",D16,1)+1)+1)+1)-2)&amp;I15&amp;MID(D16,FIND(" ",D16,FIND(" ",D16,FIND(" ",D16,FIND(" ",D16,FIND(" ",D16,FIND(" ",D16,1)+1)+1)+1)+1))-1,1)=VLOOKUP(MID(D16,FIND(" ",D16,FIND(" ",D16,FIND(" ",D16,FIND(" ",D16,1)+1)+1)+1)+1,FIND(" ",D16,FIND(" ",D16,FIND(" ",D16,FIND(" ",D16,FIND(" ",D16,FIND(" ",D16,1)+1)+1)+1)+1))-FIND(" ",D16,FIND(" ",D16,FIND(" ",D16,FIND(" ",D16,1)+1)+1)+1)-2)&amp;I15&amp;MID(D16,FIND(" ",D16,FIND(" ",D16,FIND(" ",D16,FIND(" ",D16,FIND(" ",D16,FIND(" ",D16,1)+1)+1)+1)+1))-1,1),'フレーズ表抜粋'!$B$3:$E$2150,1,FALSE),"○","×")</f>
        <v>○</v>
      </c>
      <c r="J16" s="112" t="str">
        <f>IF(MID(D16,FIND(" ",D16,FIND(" ",D16,FIND(" ",D16,FIND(" ",D16,FIND(" ",D16,FIND(" ",D16,1)+1)+1)+1)+1))+1,FIND(" ",D16,FIND(" ",D16,FIND(" ",D16,FIND(" ",D16,FIND(" ",D16,FIND(" ",D16,FIND(" ",D16,1)+1)+1)+1)+1)+1))-FIND(" ",D16,FIND(" ",D16,FIND(" ",D16,FIND(" ",D16,FIND(" ",D16,FIND(" ",D16,1)+1)+1)+1)+1))-2)&amp;J15&amp;MID(D16,FIND(" ",D16,FIND(" ",D16,FIND(" ",D16,FIND(" ",D16,FIND(" ",D16,FIND(" ",D16,FIND(" ",D16,1)+1)+1)+1)+1)+1))-1,1)=VLOOKUP(MID(D16,FIND(" ",D16,FIND(" ",D16,FIND(" ",D16,FIND(" ",D16,FIND(" ",D16,FIND(" ",D16,1)+1)+1)+1)+1))+1,FIND(" ",D16,FIND(" ",D16,FIND(" ",D16,FIND(" ",D16,FIND(" ",D16,FIND(" ",D16,FIND(" ",D16,1)+1)+1)+1)+1)+1))-FIND(" ",D16,FIND(" ",D16,FIND(" ",D16,FIND(" ",D16,FIND(" ",D16,FIND(" ",D16,1)+1)+1)+1)+1))-2)&amp;J15&amp;MID(D16,FIND(" ",D16,FIND(" ",D16,FIND(" ",D16,FIND(" ",D16,FIND(" ",D16,FIND(" ",D16,FIND(" ",D16,1)+1)+1)+1)+1)+1))-1,1),'フレーズ表抜粋'!$B$3:$E$2150,1,FALSE),"○","×")</f>
        <v>○</v>
      </c>
      <c r="K16" s="112" t="str">
        <f>IF(MID(D16,FIND(" ",D16,FIND(" ",D16,FIND(" ",D16,FIND(" ",D16,FIND(" ",D16,FIND(" ",D16,FIND(" ",D16,1)+1)+1)+1)+1)+1))+1,FIND(" ",D16,FIND(" ",D16,FIND(" ",D16,FIND(" ",D16,FIND(" ",D16,FIND(" ",D16,FIND(" ",D16,FIND(" ",D16,1)+1)+1)+1)+1)+1)+1))-FIND(" ",D16,FIND(" ",D16,FIND(" ",D16,FIND(" ",D16,FIND(" ",D16,FIND(" ",D16,FIND(" ",D16,1)+1)+1)+1)+1)+1))-2)&amp;K15&amp;MID(D16,FIND(" ",D16,FIND(" ",D16,FIND(" ",D16,FIND(" ",D16,FIND(" ",D16,FIND(" ",D16,FIND(" ",D16,FIND(" ",D16,1)+1)+1)+1)+1)+1)+1))-1,1)=VLOOKUP(MID(D16,FIND(" ",D16,FIND(" ",D16,FIND(" ",D16,FIND(" ",D16,FIND(" ",D16,FIND(" ",D16,FIND(" ",D16,1)+1)+1)+1)+1)+1))+1,FIND(" ",D16,FIND(" ",D16,FIND(" ",D16,FIND(" ",D16,FIND(" ",D16,FIND(" ",D16,FIND(" ",D16,FIND(" ",D16,1)+1)+1)+1)+1)+1)+1))-FIND(" ",D16,FIND(" ",D16,FIND(" ",D16,FIND(" ",D16,FIND(" ",D16,FIND(" ",D16,FIND(" ",D16,1)+1)+1)+1)+1)+1))-2)&amp;K15&amp;MID(D16,FIND(" ",D16,FIND(" ",D16,FIND(" ",D16,FIND(" ",D16,FIND(" ",D16,FIND(" ",D16,FIND(" ",D16,FIND(" ",D16,1)+1)+1)+1)+1)+1)+1))-1,1),'フレーズ表抜粋'!$B$3:$E$2150,1,FALSE),"○","×")</f>
        <v>○</v>
      </c>
      <c r="L16" s="112" t="e">
        <f>IF(MID(D16,FIND(" ",D16,FIND(" ",D16,FIND(" ",D16,FIND(" ",D16,FIND(" ",D16,FIND(" ",D16,FIND(" ",D16,FIND(" ",D16,1)+1)+1)+1)+1)+1)+1))+1,FIND(" ",D16,FIND(" ",D16,FIND(" ",D16,FIND(" ",D16,FIND(" ",D16,FIND(" ",D16,FIND(" ",D16,FIND(" ",D16,FIND(" ",D16,1)+1)+1)+1)+1)+1)+1)+1))-FIND(" ",D16,FIND(" ",D16,FIND(" ",D16,FIND(" ",D16,FIND(" ",D16,FIND(" ",D16,FIND(" ",D16,FIND(" ",D16,1)+1)+1)+1)+1)+1)+1))-2)&amp;L15&amp;MID(D16,FIND(" ",D16,FIND(" ",D16,FIND(" ",D16,FIND(" ",D16,FIND(" ",D16,FIND(" ",D16,FIND(" ",D16,FIND(" ",D16,FIND(" ",D16,1)+1)+1)+1)+1)+1)+1)+1))-1,1)=VLOOKUP(MID(D16,FIND(" ",D16,FIND(" ",D16,FIND(" ",D16,FIND(" ",D16,FIND(" ",D16,FIND(" ",D16,FIND(" ",D16,FIND(" ",D16,1)+1)+1)+1)+1)+1)+1))+1,FIND(" ",D16,FIND(" ",D16,FIND(" ",D16,FIND(" ",D16,FIND(" ",D16,FIND(" ",D16,FIND(" ",D16,FIND(" ",D16,FIND(" ",D16,1)+1)+1)+1)+1)+1)+1)+1))-FIND(" ",D16,FIND(" ",D16,FIND(" ",D16,FIND(" ",D16,FIND(" ",D16,FIND(" ",D16,FIND(" ",D16,FIND(" ",D16,1)+1)+1)+1)+1)+1)+1))-2)&amp;L15&amp;MID(D16,FIND(" ",D16,FIND(" ",D16,FIND(" ",D16,FIND(" ",D16,FIND(" ",D16,FIND(" ",D16,FIND(" ",D16,FIND(" ",D16,FIND(" ",D16,1)+1)+1)+1)+1)+1)+1)+1))-1,1),'フレーズ表抜粋'!$B$3:$E$2150,1,FALSE),"○","×")</f>
        <v>#VALUE!</v>
      </c>
      <c r="M16" s="112" t="e">
        <f>IF(MID(D16,FIND(" ",D16,FIND(" ",D16,FIND(" ",D16,FIND(" ",D16,FIND(" ",D16,FIND(" ",D16,FIND(" ",D16,FIND(" ",D16,FIND(" ",D16,1)+1)+1)+1)+1)+1)+1)+1))+1,FIND(" ",D16,FIND(" ",D16,FIND(" ",D16,FIND(" ",D16,FIND(" ",D16,FIND(" ",D16,FIND(" ",D16,FIND(" ",D16,FIND(" ",D16,FIND(" ",D16,1)+1)+1)+1)+1)+1)+1)+1)+1))-FIND(" ",D16,FIND(" ",D16,FIND(" ",D16,FIND(" ",D16,FIND(" ",D16,FIND(" ",D16,FIND(" ",D16,FIND(" ",D16,FIND(" ",D16,1)+1)+1)+1)+1)+1)+1)+1))-2)&amp;M15&amp;MID(D16,FIND(" ",D16,FIND(" ",D16,FIND(" ",D16,FIND(" ",D16,FIND(" ",D16,FIND(" ",D16,FIND(" ",D16,FIND(" ",D16,FIND(" ",D16,FIND(" ",D16,1)+1)+1)+1)+1)+1)+1)+1)+1))-1,1)=VLOOKUP(MID(D16,FIND(" ",D16,FIND(" ",D16,FIND(" ",D16,FIND(" ",D16,FIND(" ",D16,FIND(" ",D16,FIND(" ",D16,FIND(" ",D16,FIND(" ",D16,1)+1)+1)+1)+1)+1)+1)+1))+1,FIND(" ",D16,FIND(" ",D16,FIND(" ",D16,FIND(" ",D16,FIND(" ",D16,FIND(" ",D16,FIND(" ",D16,FIND(" ",D16,FIND(" ",D16,FIND(" ",D16,1)+1)+1)+1)+1)+1)+1)+1)+1))-FIND(" ",D16,FIND(" ",D16,FIND(" ",D16,FIND(" ",D16,FIND(" ",D16,FIND(" ",D16,FIND(" ",D16,FIND(" ",D16,FIND(" ",D16,1)+1)+1)+1)+1)+1)+1)+1))-2)&amp;M15&amp;MID(D16,FIND(" ",D16,FIND(" ",D16,FIND(" ",D16,FIND(" ",D16,FIND(" ",D16,FIND(" ",D16,FIND(" ",D16,FIND(" ",D16,FIND(" ",D16,FIND(" ",D16,1)+1)+1)+1)+1)+1)+1)+1)+1))-1,1),'フレーズ表抜粋'!$B$3:$E$2150,1,FALSE),"○","×")</f>
        <v>#VALUE!</v>
      </c>
      <c r="N16" s="112" t="e">
        <f>IF(MID(D16,FIND(" ",D16,FIND(" ",D16,FIND(" ",D16,FIND(" ",D16,FIND(" ",D16,FIND(" ",D16,FIND(" ",D16,FIND(" ",D16,FIND(" ",D16,FIND(" ",D16,1)+1)+1)+1)+1)+1)+1)+1)+1))+1,FIND(" ",D16,FIND(" ",D16,FIND(" ",D16,FIND(" ",D16,FIND(" ",D16,FIND(" ",D16,FIND(" ",D16,FIND(" ",D16,FIND(" ",D16,FIND(" ",D16,FIND(" ",D16,1)+1)+1)+1)+1)+1)+1)+1)+1)+1))-FIND(" ",D16,FIND(" ",D16,FIND(" ",D16,FIND(" ",D16,FIND(" ",D16,FIND(" ",D16,FIND(" ",D16,FIND(" ",D16,FIND(" ",D16,FIND(" ",D16,1)+1)+1)+1)+1)+1)+1)+1)+1))-2)&amp;N15&amp;MID(D16,FIND(" ",D16,FIND(" ",D16,FIND(" ",D16,FIND(" ",D16,FIND(" ",D16,FIND(" ",D16,FIND(" ",D16,FIND(" ",D16,FIND(" ",D16,FIND(" ",D16,FIND(" ",D16,1)+1)+1)+1)+1)+1)+1)+1)+1)+1))-1,1)=VLOOKUP(MID(D16,FIND(" ",D16,FIND(" ",D16,FIND(" ",D16,FIND(" ",D16,FIND(" ",D16,FIND(" ",D16,FIND(" ",D16,FIND(" ",D16,FIND(" ",D16,FIND(" ",D16,1)+1)+1)+1)+1)+1)+1)+1)+1))+1,FIND(" ",D16,FIND(" ",D16,FIND(" ",D16,FIND(" ",D16,FIND(" ",D16,FIND(" ",D16,FIND(" ",D16,FIND(" ",D16,FIND(" ",D16,FIND(" ",D16,FIND(" ",D16,1)+1)+1)+1)+1)+1)+1)+1)+1)+1))-FIND(" ",D16,FIND(" ",D16,FIND(" ",D16,FIND(" ",D16,FIND(" ",D16,FIND(" ",D16,FIND(" ",D16,FIND(" ",D16,FIND(" ",D16,FIND(" ",D16,1)+1)+1)+1)+1)+1)+1)+1)+1))-2)&amp;N15&amp;MID(D16,FIND(" ",D16,FIND(" ",D16,FIND(" ",D16,FIND(" ",D16,FIND(" ",D16,FIND(" ",D16,FIND(" ",D16,FIND(" ",D16,FIND(" ",D16,FIND(" ",D16,FIND(" ",D16,1)+1)+1)+1)+1)+1)+1)+1)+1)+1))-1,1),'フレーズ表抜粋'!$B$3:$E$2150,1,FALSE),"○","×")</f>
        <v>#VALUE!</v>
      </c>
      <c r="O16" s="112" t="e">
        <f>IF(MID(D16,FIND(" ",D16,FIND(" ",D16,FIND(" ",D16,FIND(" ",D16,FIND(" ",D16,FIND(" ",D16,FIND(" ",D16,FIND(" ",D16,FIND(" ",D16,FIND(" ",D16,FIND(" ",D16,1)+1)+1)+1)+1)+1)+1)+1)+1)+1))+1,FIND(" ",D16,FIND(" ",D16,FIND(" ",D16,FIND(" ",D16,FIND(" ",D16,FIND(" ",D16,FIND(" ",D16,FIND(" ",D16,FIND(" ",D16,FIND(" ",D16,FIND(" ",D16,FIND(" ",D16,1)+1)+1)+1)+1)+1)+1)+1)+1)+1)+1))-FIND(" ",D16,FIND(" ",D16,FIND(" ",D16,FIND(" ",D16,FIND(" ",D16,FIND(" ",D16,FIND(" ",D16,FIND(" ",D16,FIND(" ",D16,FIND(" ",D16,FIND(" ",D16,1)+1)+1)+1)+1)+1)+1)+1)+1)+1))-2)&amp;O15&amp;MID(D16,FIND(" ",D16,FIND(" ",D16,FIND(" ",D16,FIND(" ",D16,FIND(" ",D16,FIND(" ",D16,FIND(" ",D16,FIND(" ",D16,FIND(" ",D16,FIND(" ",D16,FIND(" ",D16,FIND(" ",D16,1)+1)+1)+1)+1)+1)+1)+1)+1)+1)+1))-1,1)=VLOOKUP(MID(D16,FIND(" ",D16,FIND(" ",D16,FIND(" ",D16,FIND(" ",D16,FIND(" ",D16,FIND(" ",D16,FIND(" ",D16,FIND(" ",D16,FIND(" ",D16,FIND(" ",D16,FIND(" ",D16,1)+1)+1)+1)+1)+1)+1)+1)+1)+1))+1,FIND(" ",D16,FIND(" ",D16,FIND(" ",D16,FIND(" ",D16,FIND(" ",D16,FIND(" ",D16,FIND(" ",D16,FIND(" ",D16,FIND(" ",D16,FIND(" ",D16,FIND(" ",D16,FIND(" ",D16,1)+1)+1)+1)+1)+1)+1)+1)+1)+1)+1))-FIND(" ",D16,FIND(" ",D16,FIND(" ",D16,FIND(" ",D16,FIND(" ",D16,FIND(" ",D16,FIND(" ",D16,FIND(" ",D16,FIND(" ",D16,FIND(" ",D16,FIND(" ",D16,1)+1)+1)+1)+1)+1)+1)+1)+1)+1))-2)&amp;O15&amp;MID(D16,FIND(" ",D16,FIND(" ",D16,FIND(" ",D16,FIND(" ",D16,FIND(" ",D16,FIND(" ",D16,FIND(" ",D16,FIND(" ",D16,FIND(" ",D16,FIND(" ",D16,FIND(" ",D16,FIND(" ",D16,1)+1)+1)+1)+1)+1)+1)+1)+1)+1)+1))-1,1),'フレーズ表抜粋'!$B$3:$E$2150,1,FALSE),"○","×")</f>
        <v>#VALUE!</v>
      </c>
      <c r="P16" s="112" t="e">
        <f>IF(MID(D16,FIND(" ",D16,FIND(" ",D16,FIND(" ",D16,FIND(" ",D16,FIND(" ",D16,FIND(" ",D16,FIND(" ",D16,FIND(" ",D16,FIND(" ",D16,FIND(" ",D16,FIND(" ",D16,FIND(" ",D16,1)+1)+1)+1)+1)+1)+1)+1)+1)+1)+1))+1,FIND(" ",D16,FIND(" ",D16,FIND(" ",D16,FIND(" ",D16,FIND(" ",D16,FIND(" ",D16,FIND(" ",D16,FIND(" ",D16,FIND(" ",D16,FIND(" ",D16,FIND(" ",D16,FIND(" ",D16,FIND(" ",D16,1)+1)+1)+1)+1)+1)+1)+1)+1)+1)+1)+1))-FIND(" ",D16,FIND(" ",D16,FIND(" ",D16,FIND(" ",D16,FIND(" ",D16,FIND(" ",D16,FIND(" ",D16,FIND(" ",D16,FIND(" ",D16,FIND(" ",D16,FIND(" ",D16,FIND(" ",D16,1)+1)+1)+1)+1)+1)+1)+1)+1)+1)+1))-2)&amp;P15&amp;MID(D16,FIND(" ",D16,FIND(" ",D16,FIND(" ",D16,FIND(" ",D16,FIND(" ",D16,FIND(" ",D16,FIND(" ",D16,FIND(" ",D16,FIND(" ",D16,FIND(" ",D16,FIND(" ",D16,FIND(" ",D16,FIND(" ",D16,1)+1)+1)+1)+1)+1)+1)+1)+1)+1)+1)+1))-1,1)=VLOOKUP(MID(D16,FIND(" ",D16,FIND(" ",D16,FIND(" ",D16,FIND(" ",D16,FIND(" ",D16,FIND(" ",D16,FIND(" ",D16,FIND(" ",D16,FIND(" ",D16,FIND(" ",D16,FIND(" ",D16,FIND(" ",D16,1)+1)+1)+1)+1)+1)+1)+1)+1)+1)+1))+1,FIND(" ",D16,FIND(" ",D16,FIND(" ",D16,FIND(" ",D16,FIND(" ",D16,FIND(" ",D16,FIND(" ",D16,FIND(" ",D16,FIND(" ",D16,FIND(" ",D16,FIND(" ",D16,FIND(" ",D16,FIND(" ",D16,1)+1)+1)+1)+1)+1)+1)+1)+1)+1)+1)+1))-FIND(" ",D16,FIND(" ",D16,FIND(" ",D16,FIND(" ",D16,FIND(" ",D16,FIND(" ",D16,FIND(" ",D16,FIND(" ",D16,FIND(" ",D16,FIND(" ",D16,FIND(" ",D16,FIND(" ",D16,1)+1)+1)+1)+1)+1)+1)+1)+1)+1)+1))-2)&amp;P15&amp;MID(D16,FIND(" ",D16,FIND(" ",D16,FIND(" ",D16,FIND(" ",D16,FIND(" ",D16,FIND(" ",D16,FIND(" ",D16,FIND(" ",D16,FIND(" ",D16,FIND(" ",D16,FIND(" ",D16,FIND(" ",D16,FIND(" ",D16,1)+1)+1)+1)+1)+1)+1)+1)+1)+1)+1)+1))-1,1),'フレーズ表抜粋'!$B$3:$E$2150,1,FALSE),"○","×")</f>
        <v>#VALUE!</v>
      </c>
      <c r="Q16" s="112" t="e">
        <f>IF(MID(D16,FIND(" ",D16,FIND(" ",D16,FIND(" ",D16,FIND(" ",D16,FIND(" ",D16,FIND(" ",D16,FIND(" ",D16,FIND(" ",D16,FIND(" ",D16,FIND(" ",D16,FIND(" ",D16,FIND(" ",D16,FIND(" ",D16,1)+1)+1)+1)+1)+1)+1)+1)+1)+1)+1)+1))+1,FIND(" ",D16,FIND(" ",D16,FIND(" ",D16,FIND(" ",D16,FIND(" ",D16,FIND(" ",D16,FIND(" ",D16,FIND(" ",D16,FIND(" ",D16,FIND(" ",D16,FIND(" ",D16,FIND(" ",D16,FIND(" ",D16,FIND(" ",D16,1)+1)+1)+1)+1)+1)+1)+1)+1)+1)+1)+1)+1))-FIND(" ",D16,FIND(" ",D16,FIND(" ",D16,FIND(" ",D16,FIND(" ",D16,FIND(" ",D16,FIND(" ",D16,FIND(" ",D16,FIND(" ",D16,FIND(" ",D16,FIND(" ",D16,FIND(" ",D16,FIND(" ",D16,1)+1)+1)+1)+1)+1)+1)+1)+1)+1)+1)+1))-2)&amp;Q15&amp;MID(D16,FIND(" ",D16,FIND(" ",D16,FIND(" ",D16,FIND(" ",D16,FIND(" ",D16,FIND(" ",D16,FIND(" ",D16,FIND(" ",D16,FIND(" ",D16,FIND(" ",D16,FIND(" ",D16,FIND(" ",D16,FIND(" ",D16,FIND(" ",D16,1)+1)+1)+1)+1)+1)+1)+1)+1)+1)+1)+1)+1))-1,1)=VLOOKUP(MID(D16,FIND(" ",D16,FIND(" ",D16,FIND(" ",D16,FIND(" ",D16,FIND(" ",D16,FIND(" ",D16,FIND(" ",D16,FIND(" ",D16,FIND(" ",D16,FIND(" ",D16,FIND(" ",D16,FIND(" ",D16,FIND(" ",D16,1)+1)+1)+1)+1)+1)+1)+1)+1)+1)+1)+1))+1,FIND(" ",D16,FIND(" ",D16,FIND(" ",D16,FIND(" ",D16,FIND(" ",D16,FIND(" ",D16,FIND(" ",D16,FIND(" ",D16,FIND(" ",D16,FIND(" ",D16,FIND(" ",D16,FIND(" ",D16,FIND(" ",D16,FIND(" ",D16,1)+1)+1)+1)+1)+1)+1)+1)+1)+1)+1)+1)+1))-FIND(" ",D16,FIND(" ",D16,FIND(" ",D16,FIND(" ",D16,FIND(" ",D16,FIND(" ",D16,FIND(" ",D16,FIND(" ",D16,FIND(" ",D16,FIND(" ",D16,FIND(" ",D16,FIND(" ",D16,FIND(" ",D16,1)+1)+1)+1)+1)+1)+1)+1)+1)+1)+1)+1))-2)&amp;Q15&amp;MID(D16,FIND(" ",D16,FIND(" ",D16,FIND(" ",D16,FIND(" ",D16,FIND(" ",D16,FIND(" ",D16,FIND(" ",D16,FIND(" ",D16,FIND(" ",D16,FIND(" ",D16,FIND(" ",D16,FIND(" ",D16,FIND(" ",D16,FIND(" ",D16,1)+1)+1)+1)+1)+1)+1)+1)+1)+1)+1)+1)+1))-1,1),'フレーズ表抜粋'!$B$3:$E$2150,1,FALSE),"○","×")</f>
        <v>#VALUE!</v>
      </c>
      <c r="R16" s="112" t="e">
        <f>IF(MID(D16,FIND(" ",D16,FIND(" ",D16,FIND(" ",D16,FIND(" ",D16,FIND(" ",D16,FIND(" ",D16,FIND(" ",D16,FIND(" ",D16,FIND(" ",D16,FIND(" ",D16,FIND(" ",D16,FIND(" ",D16,FIND(" ",D16,FIND(" ",D16,1)+1)+1)+1)+1)+1)+1)+1)+1)+1)+1)+1)+1))+1,FIND(" ",D16,FIND(" ",D16,FIND(" ",D16,FIND(" ",D16,FIND(" ",D16,FIND(" ",D16,FIND(" ",D16,FIND(" ",D16,FIND(" ",D16,FIND(" ",D16,FIND(" ",D16,FIND(" ",D16,FIND(" ",D16,FIND(" ",D16,FIND(" ",D16,1)+1)+1)+1)+1)+1)+1)+1)+1)+1)+1)+1)+1)+1))-FIND(" ",D16,FIND(" ",D16,FIND(" ",D16,FIND(" ",D16,FIND(" ",D16,FIND(" ",D16,FIND(" ",D16,FIND(" ",D16,FIND(" ",D16,FIND(" ",D16,FIND(" ",D16,FIND(" ",D16,FIND(" ",D16,FIND(" ",D16,1)+1)+1)+1)+1)+1)+1)+1)+1)+1)+1)+1)+1))-2)&amp;R15&amp;MID(D16,FIND(" ",D16,FIND(" ",D16,FIND(" ",D16,FIND(" ",D16,FIND(" ",D16,FIND(" ",D16,FIND(" ",D16,FIND(" ",D16,FIND(" ",D16,FIND(" ",D16,FIND(" ",D16,FIND(" ",D16,FIND(" ",D16,FIND(" ",D16,FIND(" ",D16,1)+1)+1)+1)+1)+1)+1)+1)+1)+1)+1)+1)+1)+1))-1,1)=VLOOKUP(MID(D16,FIND(" ",D16,FIND(" ",D16,FIND(" ",D16,FIND(" ",D16,FIND(" ",D16,FIND(" ",D16,FIND(" ",D16,FIND(" ",D16,FIND(" ",D16,FIND(" ",D16,FIND(" ",D16,FIND(" ",D16,FIND(" ",D16,FIND(" ",D16,1)+1)+1)+1)+1)+1)+1)+1)+1)+1)+1)+1)+1))+1,FIND(" ",D16,FIND(" ",D16,FIND(" ",D16,FIND(" ",D16,FIND(" ",D16,FIND(" ",D16,FIND(" ",D16,FIND(" ",D16,FIND(" ",D16,FIND(" ",D16,FIND(" ",D16,FIND(" ",D16,FIND(" ",D16,FIND(" ",D16,FIND(" ",D16,1)+1)+1)+1)+1)+1)+1)+1)+1)+1)+1)+1)+1)+1))-FIND(" ",D16,FIND(" ",D16,FIND(" ",D16,FIND(" ",D16,FIND(" ",D16,FIND(" ",D16,FIND(" ",D16,FIND(" ",D16,FIND(" ",D16,FIND(" ",D16,FIND(" ",D16,FIND(" ",D16,FIND(" ",D16,FIND(" ",D16,1)+1)+1)+1)+1)+1)+1)+1)+1)+1)+1)+1)+1))-2)&amp;R15&amp;MID(D16,FIND(" ",D16,FIND(" ",D16,FIND(" ",D16,FIND(" ",D16,FIND(" ",D16,FIND(" ",D16,FIND(" ",D16,FIND(" ",D16,FIND(" ",D16,FIND(" ",D16,FIND(" ",D16,FIND(" ",D16,FIND(" ",D16,FIND(" ",D16,FIND(" ",D16,1)+1)+1)+1)+1)+1)+1)+1)+1)+1)+1)+1)+1)+1))-1,1),'フレーズ表抜粋'!$B$3:$E$2150,1,FALSE),"○","×")</f>
        <v>#VALUE!</v>
      </c>
      <c r="S16" s="112" t="e">
        <f>IF(MID(D16,FIND(" ",D16,FIND(" ",D16,FIND(" ",D16,FIND(" ",D16,FIND(" ",D16,FIND(" ",D16,FIND(" ",D16,FIND(" ",D16,FIND(" ",D16,FIND(" ",D16,FIND(" ",D16,FIND(" ",D16,FIND(" ",D16,FIND(" ",D16,FIND(" ",D16,1)+1)+1)+1)+1)+1)+1)+1)+1)+1)+1)+1)+1)+1))+1,FIND(" ",D16,FIND(" ",D16,FIND(" ",D16,FIND(" ",D16,FIND(" ",D16,FIND(" ",D16,FIND(" ",D16,FIND(" ",D16,FIND(" ",D16,FIND(" ",D16,FIND(" ",D16,FIND(" ",D16,FIND(" ",D16,FIND(" ",D16,FIND(" ",D16,FIND(" ",D16,1)+1)+1)+1)+1)+1)+1)+1)+1)+1)+1)+1)+1)+1)+1))-FIND(" ",D16,FIND(" ",D16,FIND(" ",D16,FIND(" ",D16,FIND(" ",D16,FIND(" ",D16,FIND(" ",D16,FIND(" ",D16,FIND(" ",D16,FIND(" ",D16,FIND(" ",D16,FIND(" ",D16,FIND(" ",D16,FIND(" ",D16,FIND(" ",D16,1)+1)+1)+1)+1)+1)+1)+1)+1)+1)+1)+1)+1)+1))-2)&amp;S15&amp;MID(D16,FIND(" ",D16,FIND(" ",D16,FIND(" ",D16,FIND(" ",D16,FIND(" ",D16,FIND(" ",D16,FIND(" ",D16,FIND(" ",D16,FIND(" ",D16,FIND(" ",D16,FIND(" ",D16,FIND(" ",D16,FIND(" ",D16,FIND(" ",D16,FIND(" ",D16,FIND(" ",D16,1)+1)+1)+1)+1)+1)+1)+1)+1)+1)+1)+1)+1)+1)+1))-1,1)=VLOOKUP(MID(D16,FIND(" ",D16,FIND(" ",D16,FIND(" ",D16,FIND(" ",D16,FIND(" ",D16,FIND(" ",D16,FIND(" ",D16,FIND(" ",D16,FIND(" ",D16,FIND(" ",D16,FIND(" ",D16,FIND(" ",D16,FIND(" ",D16,FIND(" ",D16,FIND(" ",D16,1)+1)+1)+1)+1)+1)+1)+1)+1)+1)+1)+1)+1)+1))+1,FIND(" ",D16,FIND(" ",D16,FIND(" ",D16,FIND(" ",D16,FIND(" ",D16,FIND(" ",D16,FIND(" ",D16,FIND(" ",D16,FIND(" ",D16,FIND(" ",D16,FIND(" ",D16,FIND(" ",D16,FIND(" ",D16,FIND(" ",D16,FIND(" ",D16,FIND(" ",D16,1)+1)+1)+1)+1)+1)+1)+1)+1)+1)+1)+1)+1)+1)+1))-FIND(" ",D16,FIND(" ",D16,FIND(" ",D16,FIND(" ",D16,FIND(" ",D16,FIND(" ",D16,FIND(" ",D16,FIND(" ",D16,FIND(" ",D16,FIND(" ",D16,FIND(" ",D16,FIND(" ",D16,FIND(" ",D16,FIND(" ",D16,FIND(" ",D16,1)+1)+1)+1)+1)+1)+1)+1)+1)+1)+1)+1)+1)+1))-2)&amp;S15&amp;MID(D16,FIND(" ",D16,FIND(" ",D16,FIND(" ",D16,FIND(" ",D16,FIND(" ",D16,FIND(" ",D16,FIND(" ",D16,FIND(" ",D16,FIND(" ",D16,FIND(" ",D16,FIND(" ",D16,FIND(" ",D16,FIND(" ",D16,FIND(" ",D16,FIND(" ",D16,FIND(" ",D16,1)+1)+1)+1)+1)+1)+1)+1)+1)+1)+1)+1)+1)+1)+1))-1,1),'フレーズ表抜粋'!$B$3:$E$2150,1,FALSE),"○","×")</f>
        <v>#VALUE!</v>
      </c>
      <c r="T16" s="112" t="e">
        <f>IF(MID(D16,FIND(" ",D16,FIND(" ",D16,FIND(" ",D16,FIND(" ",D16,FIND(" ",D16,FIND(" ",D16,FIND(" ",D16,FIND(" ",D16,FIND(" ",D16,FIND(" ",D16,FIND(" ",D16,FIND(" ",D16,FIND(" ",D16,FIND(" ",D16,FIND(" ",D16,FIND(" ",D16,1)+1)+1)+1)+1)+1)+1)+1)+1)+1)+1)+1)+1)+1)+1))+1,FIND(" ",D16,FIND(" ",D16,FIND(" ",D16,FIND(" ",D16,FIND(" ",D16,FIND(" ",D16,FIND(" ",D16,FIND(" ",D16,FIND(" ",D16,FIND(" ",D16,FIND(" ",D16,FIND(" ",D16,FIND(" ",D16,FIND(" ",D16,FIND(" ",D16,FIND(" ",D16,FIND(" ",D16,1)+1)+1)+1)+1)+1)+1)+1)+1)+1)+1)+1)+1)+1)+1)+1))-FIND(" ",D16,FIND(" ",D16,FIND(" ",D16,FIND(" ",D16,FIND(" ",D16,FIND(" ",D16,FIND(" ",D16,FIND(" ",D16,FIND(" ",D16,FIND(" ",D16,FIND(" ",D16,FIND(" ",D16,FIND(" ",D16,FIND(" ",D16,FIND(" ",D16,FIND(" ",D16,1)+1)+1)+1)+1)+1)+1)+1)+1)+1)+1)+1)+1)+1)+1))-2)&amp;T15&amp;MID(D16,FIND(" ",D16,FIND(" ",D16,FIND(" ",D16,FIND(" ",D16,FIND(" ",D16,FIND(" ",D16,FIND(" ",D16,FIND(" ",D16,FIND(" ",D16,FIND(" ",D16,FIND(" ",D16,FIND(" ",D16,FIND(" ",D16,FIND(" ",D16,FIND(" ",D16,FIND(" ",D16,FIND(" ",D16,1)+1)+1)+1)+1)+1)+1)+1)+1)+1)+1)+1)+1)+1)+1)+1))-1,1)=VLOOKUP(MID(D16,FIND(" ",D16,FIND(" ",D16,FIND(" ",D16,FIND(" ",D16,FIND(" ",D16,FIND(" ",D16,FIND(" ",D16,FIND(" ",D16,FIND(" ",D16,FIND(" ",D16,FIND(" ",D16,FIND(" ",D16,FIND(" ",D16,FIND(" ",D16,FIND(" ",D16,FIND(" ",D16,1)+1)+1)+1)+1)+1)+1)+1)+1)+1)+1)+1)+1)+1)+1))+1,FIND(" ",D16,FIND(" ",D16,FIND(" ",D16,FIND(" ",D16,FIND(" ",D16,FIND(" ",D16,FIND(" ",D16,FIND(" ",D16,FIND(" ",D16,FIND(" ",D16,FIND(" ",D16,FIND(" ",D16,FIND(" ",D16,FIND(" ",D16,FIND(" ",D16,FIND(" ",D16,FIND(" ",D16,1)+1)+1)+1)+1)+1)+1)+1)+1)+1)+1)+1)+1)+1)+1)+1))-FIND(" ",D16,FIND(" ",D16,FIND(" ",D16,FIND(" ",D16,FIND(" ",D16,FIND(" ",D16,FIND(" ",D16,FIND(" ",D16,FIND(" ",D16,FIND(" ",D16,FIND(" ",D16,FIND(" ",D16,FIND(" ",D16,FIND(" ",D16,FIND(" ",D16,FIND(" ",D16,1)+1)+1)+1)+1)+1)+1)+1)+1)+1)+1)+1)+1)+1)+1))-2)&amp;T15&amp;MID(D16,FIND(" ",D16,FIND(" ",D16,FIND(" ",D16,FIND(" ",D16,FIND(" ",D16,FIND(" ",D16,FIND(" ",D16,FIND(" ",D16,FIND(" ",D16,FIND(" ",D16,FIND(" ",D16,FIND(" ",D16,FIND(" ",D16,FIND(" ",D16,FIND(" ",D16,FIND(" ",D16,FIND(" ",D16,1)+1)+1)+1)+1)+1)+1)+1)+1)+1)+1)+1)+1)+1)+1)+1))-1,1),'フレーズ表抜粋'!$B$3:$E$2150,1,FALSE),"○","×")</f>
        <v>#VALUE!</v>
      </c>
      <c r="U16" s="112" t="e">
        <f>IF(MID(D16,FIND(" ",D16,FIND(" ",D16,FIND(" ",D16,FIND(" ",D16,FIND(" ",D16,FIND(" ",D16,FIND(" ",D16,FIND(" ",D16,FIND(" ",D16,FIND(" ",D16,FIND(" ",D16,FIND(" ",D16,FIND(" ",D16,FIND(" ",D16,FIND(" ",D16,FIND(" ",D16,FIND(" ",D16,1)+1)+1)+1)+1)+1)+1)+1)+1)+1)+1)+1)+1)+1)+1)+1))+1,FIND("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",D16,1)+1)+1)+1)+1)+1)+1)+1)+1)+1)+1)+1)+1)+1)+1)+1)+1))-FIND(" ",D16,FIND(" ",D16,FIND(" ",D16,FIND(" ",D16,FIND(" ",D16,FIND(" ",D16,FIND(" ",D16,FIND(" ",D16,FIND(" ",D16,FIND(" ",D16,FIND(" ",D16,FIND(" ",D16,FIND(" ",D16,FIND(" ",D16,FIND(" ",D16,FIND(" ",D16,FIND(" ",D16,1)+1)+1)+1)+1)+1)+1)+1)+1)+1)+1)+1)+1)+1)+1)+1))-2)&amp;U15&amp;MID(D16,FIND("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",D16,1)+1)+1)+1)+1)+1)+1)+1)+1)+1)+1)+1)+1)+1)+1)+1)+1))-FIND(" ",D16,FIND(" ",D16,FIND(" ",D16,FIND(" ",D16,FIND(" ",D16,FIND(" ",D16,FIND(" ",D16,FIND(" ",D16,FIND(" ",D16,FIND(" ",D16,FIND(" ",D16,FIND(" ",D16,FIND(" ",D16,FIND(" ",D16,FIND(" ",D16,FIND(" ",D16,FIND(" ",D16,1)+1)+1)+1)+1)+1)+1)+1)+1)+1)+1)+1)+1)+1)+1)+1))-2)&amp;U15&amp;MID(D16,FIND("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",D16,1)+1)+1)+1)+1)+1)+1)+1)+1)+1)+1)+1)+1)+1)+1)+1)+1))-1,1),'フレーズ表抜粋'!$B$3:$E$2150,1,FALSE),"○","×")</f>
        <v>#VALUE!</v>
      </c>
      <c r="V16" s="112" t="e">
        <f>IF(MID(D16,FIND("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",D16,1)+1)+1)+1)+1)+1)+1)+1)+1)+1)+1)+1)+1)+1)+1)+1)+1))-2)&amp;V15&amp;MID(D16,FIND("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",D16,1)+1)+1)+1)+1)+1)+1)+1)+1)+1)+1)+1)+1)+1)+1)+1)+1))-2)&amp;V15&amp;MID(D16,FIND("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",D16,1)+1)+1)+1)+1)+1)+1)+1)+1)+1)+1)+1)+1)+1)+1)+1)+1)+1))-1,1),'フレーズ表抜粋'!$B$3:$E$2150,1,FALSE),"○","×")</f>
        <v>#VALUE!</v>
      </c>
      <c r="W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",D16,1)+1)+1)+1)+1)+1)+1)+1)+1)+1)+1)+1)+1)+1)+1)+1)+1)+1))-2)&amp;W15&amp;MID(D16,FIND("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",D16,1)+1)+1)+1)+1)+1)+1)+1)+1)+1)+1)+1)+1)+1)+1)+1)+1)+1))-2)&amp;W15&amp;MID(D16,FIND("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",D16,1)+1)+1)+1)+1)+1)+1)+1)+1)+1)+1)+1)+1)+1)+1)+1)+1)+1)+1))-1,1),'フレーズ表抜粋'!$B$3:$E$2150,1,FALSE),"○","×")</f>
        <v>#VALUE!</v>
      </c>
      <c r="X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",D16,1)+1)+1)+1)+1)+1)+1)+1)+1)+1)+1)+1)+1)+1)+1)+1)+1)+1)+1))-2)&amp;X15&amp;MID(D16,FIND("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",D16,1)+1)+1)+1)+1)+1)+1)+1)+1)+1)+1)+1)+1)+1)+1)+1)+1)+1)+1))-2)&amp;X15&amp;MID(D16,FIND("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",D16,1)+1)+1)+1)+1)+1)+1)+1)+1)+1)+1)+1)+1)+1)+1)+1)+1)+1)+1)+1))-1,1),'フレーズ表抜粋'!$B$3:$E$2150,1,FALSE),"○","×")</f>
        <v>#VALUE!</v>
      </c>
      <c r="Y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",D16,1)+1)+1)+1)+1)+1)+1)+1)+1)+1)+1)+1)+1)+1)+1)+1)+1)+1)+1)+1))-2)&amp;Y15&amp;MID(D16,FIND("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",D16,1)+1)+1)+1)+1)+1)+1)+1)+1)+1)+1)+1)+1)+1)+1)+1)+1)+1)+1)+1))-2)&amp;Y15&amp;MID(D16,FIND("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",D16,1)+1)+1)+1)+1)+1)+1)+1)+1)+1)+1)+1)+1)+1)+1)+1)+1)+1)+1)+1)+1))-1,1),'フレーズ表抜粋'!$B$3:$E$2150,1,FALSE),"○","×")</f>
        <v>#VALUE!</v>
      </c>
      <c r="Z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",D16,1)+1)+1)+1)+1)+1)+1)+1)+1)+1)+1)+1)+1)+1)+1)+1)+1)+1)+1)+1)+1))-2)&amp;Z15&amp;MID(D16,FIND("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",D16,1)+1)+1)+1)+1)+1)+1)+1)+1)+1)+1)+1)+1)+1)+1)+1)+1)+1)+1)+1)+1))-2)&amp;Z15&amp;MID(D16,FIND("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",D16,1)+1)+1)+1)+1)+1)+1)+1)+1)+1)+1)+1)+1)+1)+1)+1)+1)+1)+1)+1)+1)+1))-1,1),'フレーズ表抜粋'!$B$3:$E$2150,1,FALSE),"○","×")</f>
        <v>#VALUE!</v>
      </c>
      <c r="AA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",D16,1)+1)+1)+1)+1)+1)+1)+1)+1)+1)+1)+1)+1)+1)+1)+1)+1)+1)+1)+1)+1)+1))-2)&amp;AA15&amp;MID(D16,FIND("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",D16,1)+1)+1)+1)+1)+1)+1)+1)+1)+1)+1)+1)+1)+1)+1)+1)+1)+1)+1)+1)+1)+1))-2)&amp;AA15&amp;MID(D16,FIND("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",D16,1)+1)+1)+1)+1)+1)+1)+1)+1)+1)+1)+1)+1)+1)+1)+1)+1)+1)+1)+1)+1)+1)+1))-1,1),'フレーズ表抜粋'!$B$3:$E$2150,1,FALSE),"○","×")</f>
        <v>#VALUE!</v>
      </c>
      <c r="AB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",D16,1)+1)+1)+1)+1)+1)+1)+1)+1)+1)+1)+1)+1)+1)+1)+1)+1)+1)+1)+1)+1)+1)+1))-2)&amp;AB15&amp;MID(D16,FIND("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",D16,1)+1)+1)+1)+1)+1)+1)+1)+1)+1)+1)+1)+1)+1)+1)+1)+1)+1)+1)+1)+1)+1)+1))-2)&amp;AB15&amp;MID(D16,FIND("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",D16,1)+1)+1)+1)+1)+1)+1)+1)+1)+1)+1)+1)+1)+1)+1)+1)+1)+1)+1)+1)+1)+1)+1)+1))-1,1),'フレーズ表抜粋'!$B$3:$E$2150,1,FALSE),"○","×")</f>
        <v>#VALUE!</v>
      </c>
      <c r="AC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",D16,1)+1)+1)+1)+1)+1)+1)+1)+1)+1)+1)+1)+1)+1)+1)+1)+1)+1)+1)+1)+1)+1)+1)+1))-2)&amp;AC15&amp;MID(D16,FIND("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",D16,1)+1)+1)+1)+1)+1)+1)+1)+1)+1)+1)+1)+1)+1)+1)+1)+1)+1)+1)+1)+1)+1)+1)+1))-2)&amp;AC15&amp;MID(D16,FIND("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",D16,1)+1)+1)+1)+1)+1)+1)+1)+1)+1)+1)+1)+1)+1)+1)+1)+1)+1)+1)+1)+1)+1)+1)+1)+1))-1,1),'フレーズ表抜粋'!$B$3:$E$2150,1,FALSE),"○","×")</f>
        <v>#VALUE!</v>
      </c>
      <c r="AD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",D16,1)+1)+1)+1)+1)+1)+1)+1)+1)+1)+1)+1)+1)+1)+1)+1)+1)+1)+1)+1)+1)+1)+1)+1)+1))-2)&amp;AD15&amp;MID(D16,FIND("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",D16,1)+1)+1)+1)+1)+1)+1)+1)+1)+1)+1)+1)+1)+1)+1)+1)+1)+1)+1)+1)+1)+1)+1)+1)+1))-2)&amp;AD15&amp;MID(D16,FIND("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",D16,1)+1)+1)+1)+1)+1)+1)+1)+1)+1)+1)+1)+1)+1)+1)+1)+1)+1)+1)+1)+1)+1)+1)+1)+1)+1))-1,1),'フレーズ表抜粋'!$B$3:$E$2150,1,FALSE),"○","×")</f>
        <v>#VALUE!</v>
      </c>
      <c r="AE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",D16,1)+1)+1)+1)+1)+1)+1)+1)+1)+1)+1)+1)+1)+1)+1)+1)+1)+1)+1)+1)+1)+1)+1)+1)+1)+1))-2)&amp;AE15&amp;MID(D16,FIND("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",D16,1)+1)+1)+1)+1)+1)+1)+1)+1)+1)+1)+1)+1)+1)+1)+1)+1)+1)+1)+1)+1)+1)+1)+1)+1)+1))-2)&amp;AE15&amp;MID(D16,FIND("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",D16,1)+1)+1)+1)+1)+1)+1)+1)+1)+1)+1)+1)+1)+1)+1)+1)+1)+1)+1)+1)+1)+1)+1)+1)+1)+1)+1))-1,1),'フレーズ表抜粋'!$B$3:$E$2150,1,FALSE),"○","×")</f>
        <v>#VALUE!</v>
      </c>
      <c r="AF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",D16,1)+1)+1)+1)+1)+1)+1)+1)+1)+1)+1)+1)+1)+1)+1)+1)+1)+1)+1)+1)+1)+1)+1)+1)+1)+1)+1))-2)&amp;AF15&amp;MID(D16,FIND("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",D16,1)+1)+1)+1)+1)+1)+1)+1)+1)+1)+1)+1)+1)+1)+1)+1)+1)+1)+1)+1)+1)+1)+1)+1)+1)+1)+1))-2)&amp;AF15&amp;MID(D16,FIND("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",D16,1)+1)+1)+1)+1)+1)+1)+1)+1)+1)+1)+1)+1)+1)+1)+1)+1)+1)+1)+1)+1)+1)+1)+1)+1)+1)+1)+1))-1,1),'フレーズ表抜粋'!$B$3:$E$2150,1,FALSE),"○","×")</f>
        <v>#VALUE!</v>
      </c>
      <c r="AG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",D16,1)+1)+1)+1)+1)+1)+1)+1)+1)+1)+1)+1)+1)+1)+1)+1)+1)+1)+1)+1)+1)+1)+1)+1)+1)+1)+1)+1))-2)&amp;AG15&amp;MID(D16,FIND("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",D16,1)+1)+1)+1)+1)+1)+1)+1)+1)+1)+1)+1)+1)+1)+1)+1)+1)+1)+1)+1)+1)+1)+1)+1)+1)+1)+1)+1))-2)&amp;AG15&amp;MID(D16,FIND("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",D16,1)+1)+1)+1)+1)+1)+1)+1)+1)+1)+1)+1)+1)+1)+1)+1)+1)+1)+1)+1)+1)+1)+1)+1)+1)+1)+1)+1)+1))-1,1),'フレーズ表抜粋'!$B$3:$E$2150,1,FALSE),"○","×")</f>
        <v>#VALUE!</v>
      </c>
      <c r="AH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",D16,1)+1)+1)+1)+1)+1)+1)+1)+1)+1)+1)+1)+1)+1)+1)+1)+1)+1)+1)+1)+1)+1)+1)+1)+1)+1)+1)+1)+1))-2)&amp;AH15&amp;MID(D16,FIND("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",D16,1)+1)+1)+1)+1)+1)+1)+1)+1)+1)+1)+1)+1)+1)+1)+1)+1)+1)+1)+1)+1)+1)+1)+1)+1)+1)+1)+1)+1))-2)&amp;AH15&amp;MID(D16,FIND("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",D16,1)+1)+1)+1)+1)+1)+1)+1)+1)+1)+1)+1)+1)+1)+1)+1)+1)+1)+1)+1)+1)+1)+1)+1)+1)+1)+1)+1)+1)+1))-1,1),'フレーズ表抜粋'!$B$3:$E$2150,1,FALSE),"○","×")</f>
        <v>#VALUE!</v>
      </c>
      <c r="AI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",D16,1)+1)+1)+1)+1)+1)+1)+1)+1)+1)+1)+1)+1)+1)+1)+1)+1)+1)+1)+1)+1)+1)+1)+1)+1)+1)+1)+1)+1)+1))-2)&amp;AI15&amp;MID(D16,FIND("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",D16,1)+1)+1)+1)+1)+1)+1)+1)+1)+1)+1)+1)+1)+1)+1)+1)+1)+1)+1)+1)+1)+1)+1)+1)+1)+1)+1)+1)+1)+1))-2)&amp;AI15&amp;MID(D16,FIND("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",D16,1)+1)+1)+1)+1)+1)+1)+1)+1)+1)+1)+1)+1)+1)+1)+1)+1)+1)+1)+1)+1)+1)+1)+1)+1)+1)+1)+1)+1)+1)+1))-1,1),'フレーズ表抜粋'!$B$3:$E$2150,1,FALSE),"○","×")</f>
        <v>#VALUE!</v>
      </c>
      <c r="AJ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",D16,1)+1)+1)+1)+1)+1)+1)+1)+1)+1)+1)+1)+1)+1)+1)+1)+1)+1)+1)+1)+1)+1)+1)+1)+1)+1)+1)+1)+1)+1)+1))-2)&amp;AJ15&amp;MID(D16,FIND("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",D16,1)+1)+1)+1)+1)+1)+1)+1)+1)+1)+1)+1)+1)+1)+1)+1)+1)+1)+1)+1)+1)+1)+1)+1)+1)+1)+1)+1)+1)+1)+1))-2)&amp;AJ15&amp;MID(D16,FIND("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",D16,1)+1)+1)+1)+1)+1)+1)+1)+1)+1)+1)+1)+1)+1)+1)+1)+1)+1)+1)+1)+1)+1)+1)+1)+1)+1)+1)+1)+1)+1)+1)+1))-1,1),'フレーズ表抜粋'!$B$3:$E$2150,1,FALSE),"○","×")</f>
        <v>#VALUE!</v>
      </c>
      <c r="AK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",D16,1)+1)+1)+1)+1)+1)+1)+1)+1)+1)+1)+1)+1)+1)+1)+1)+1)+1)+1)+1)+1)+1)+1)+1)+1)+1)+1)+1)+1)+1)+1)+1))-2)&amp;AK15&amp;MID(D16,FIND("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",D16,1)+1)+1)+1)+1)+1)+1)+1)+1)+1)+1)+1)+1)+1)+1)+1)+1)+1)+1)+1)+1)+1)+1)+1)+1)+1)+1)+1)+1)+1)+1)+1))-2)&amp;AK15&amp;MID(D16,FIND("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",D16,1)+1)+1)+1)+1)+1)+1)+1)+1)+1)+1)+1)+1)+1)+1)+1)+1)+1)+1)+1)+1)+1)+1)+1)+1)+1)+1)+1)+1)+1)+1)+1)+1))-1,1),'フレーズ表抜粋'!$B$3:$E$2150,1,FALSE),"○","×")</f>
        <v>#VALUE!</v>
      </c>
      <c r="AL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",D16,1)+1)+1)+1)+1)+1)+1)+1)+1)+1)+1)+1)+1)+1)+1)+1)+1)+1)+1)+1)+1)+1)+1)+1)+1)+1)+1)+1)+1)+1)+1)+1)+1))-2)&amp;AL15&amp;MID(D16,FIND("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",D16,1)+1)+1)+1)+1)+1)+1)+1)+1)+1)+1)+1)+1)+1)+1)+1)+1)+1)+1)+1)+1)+1)+1)+1)+1)+1)+1)+1)+1)+1)+1)+1)+1))-2)&amp;AL15&amp;MID(D16,FIND("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",D16,1)+1)+1)+1)+1)+1)+1)+1)+1)+1)+1)+1)+1)+1)+1)+1)+1)+1)+1)+1)+1)+1)+1)+1)+1)+1)+1)+1)+1)+1)+1)+1)+1)+1))-1,1),'フレーズ表抜粋'!$B$3:$E$2150,1,FALSE),"○","×")</f>
        <v>#VALUE!</v>
      </c>
      <c r="AM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",D16,1)+1)+1)+1)+1)+1)+1)+1)+1)+1)+1)+1)+1)+1)+1)+1)+1)+1)+1)+1)+1)+1)+1)+1)+1)+1)+1)+1)+1)+1)+1)+1)+1)+1))-2)&amp;AM15&amp;MID(D16,FIND("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",D16,1)+1)+1)+1)+1)+1)+1)+1)+1)+1)+1)+1)+1)+1)+1)+1)+1)+1)+1)+1)+1)+1)+1)+1)+1)+1)+1)+1)+1)+1)+1)+1)+1)+1))-2)&amp;AM15&amp;MID(D16,FIND("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",D16,1)+1)+1)+1)+1)+1)+1)+1)+1)+1)+1)+1)+1)+1)+1)+1)+1)+1)+1)+1)+1)+1)+1)+1)+1)+1)+1)+1)+1)+1)+1)+1)+1)+1)+1))-1,1),'フレーズ表抜粋'!$B$3:$E$2150,1,FALSE),"○","×")</f>
        <v>#VALUE!</v>
      </c>
      <c r="AN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",D16,1)+1)+1)+1)+1)+1)+1)+1)+1)+1)+1)+1)+1)+1)+1)+1)+1)+1)+1)+1)+1)+1)+1)+1)+1)+1)+1)+1)+1)+1)+1)+1)+1)+1)+1))-2)&amp;AN15&amp;MID(D16,FIND("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",D16,1)+1)+1)+1)+1)+1)+1)+1)+1)+1)+1)+1)+1)+1)+1)+1)+1)+1)+1)+1)+1)+1)+1)+1)+1)+1)+1)+1)+1)+1)+1)+1)+1)+1)+1))-2)&amp;AN15&amp;MID(D16,FIND("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",D16,1)+1)+1)+1)+1)+1)+1)+1)+1)+1)+1)+1)+1)+1)+1)+1)+1)+1)+1)+1)+1)+1)+1)+1)+1)+1)+1)+1)+1)+1)+1)+1)+1)+1)+1)+1))-1,1),'フレーズ表抜粋'!$B$3:$E$2150,1,FALSE),"○","×")</f>
        <v>#VALUE!</v>
      </c>
      <c r="AO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",D16,1)+1)+1)+1)+1)+1)+1)+1)+1)+1)+1)+1)+1)+1)+1)+1)+1)+1)+1)+1)+1)+1)+1)+1)+1)+1)+1)+1)+1)+1)+1)+1)+1)+1)+1)+1))-2)&amp;AO15&amp;MID(D16,FIND("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",D16,1)+1)+1)+1)+1)+1)+1)+1)+1)+1)+1)+1)+1)+1)+1)+1)+1)+1)+1)+1)+1)+1)+1)+1)+1)+1)+1)+1)+1)+1)+1)+1)+1)+1)+1)+1))-2)&amp;AO15&amp;MID(D16,FIND("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",D16,1)+1)+1)+1)+1)+1)+1)+1)+1)+1)+1)+1)+1)+1)+1)+1)+1)+1)+1)+1)+1)+1)+1)+1)+1)+1)+1)+1)+1)+1)+1)+1)+1)+1)+1)+1)+1))-1,1),'フレーズ表抜粋'!$B$3:$E$2150,1,FALSE),"○","×")</f>
        <v>#VALUE!</v>
      </c>
      <c r="AP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",D16,1)+1)+1)+1)+1)+1)+1)+1)+1)+1)+1)+1)+1)+1)+1)+1)+1)+1)+1)+1)+1)+1)+1)+1)+1)+1)+1)+1)+1)+1)+1)+1)+1)+1)+1)+1)+1))-2)&amp;AP15&amp;MID(D16,FIND("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",D16,1)+1)+1)+1)+1)+1)+1)+1)+1)+1)+1)+1)+1)+1)+1)+1)+1)+1)+1)+1)+1)+1)+1)+1)+1)+1)+1)+1)+1)+1)+1)+1)+1)+1)+1)+1)+1))-2)&amp;AP15&amp;MID(D16,FIND("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",D16,1)+1)+1)+1)+1)+1)+1)+1)+1)+1)+1)+1)+1)+1)+1)+1)+1)+1)+1)+1)+1)+1)+1)+1)+1)+1)+1)+1)+1)+1)+1)+1)+1)+1)+1)+1)+1)+1))-1,1),'フレーズ表抜粋'!$B$3:$E$2150,1,FALSE),"○","×")</f>
        <v>#VALUE!</v>
      </c>
      <c r="AQ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",D16,1)+1)+1)+1)+1)+1)+1)+1)+1)+1)+1)+1)+1)+1)+1)+1)+1)+1)+1)+1)+1)+1)+1)+1)+1)+1)+1)+1)+1)+1)+1)+1)+1)+1)+1)+1)+1)+1))-2)&amp;AQ15&amp;MID(D16,FIND("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",D16,1)+1)+1)+1)+1)+1)+1)+1)+1)+1)+1)+1)+1)+1)+1)+1)+1)+1)+1)+1)+1)+1)+1)+1)+1)+1)+1)+1)+1)+1)+1)+1)+1)+1)+1)+1)+1)+1))-2)&amp;AQ15&amp;MID(D16,FIND("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",D16,1)+1)+1)+1)+1)+1)+1)+1)+1)+1)+1)+1)+1)+1)+1)+1)+1)+1)+1)+1)+1)+1)+1)+1)+1)+1)+1)+1)+1)+1)+1)+1)+1)+1)+1)+1)+1)+1)+1))-1,1),'フレーズ表抜粋'!$B$3:$E$2150,1,FALSE),"○","×")</f>
        <v>#VALUE!</v>
      </c>
      <c r="AR16" s="112" t="e">
        <f>IF(MID(D16,FIND("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",D16,1)+1)+1)+1)+1)+1)+1)+1)+1)+1)+1)+1)+1)+1)+1)+1)+1)+1)+1)+1)+1)+1)+1)+1)+1)+1)+1)+1)+1)+1)+1)+1)+1)+1)+1)+1)+1)+1)+1))-2)&amp;AR15&amp;MID(D16,FIND("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",D16,1)+1)+1)+1)+1)+1)+1)+1)+1)+1)+1)+1)+1)+1)+1)+1)+1)+1)+1)+1)+1)+1)+1)+1)+1)+1)+1)+1)+1)+1)+1)+1)+1)+1)+1)+1)+1)+1)+1)+1))-1,1)=VLOOKUP(MID(D16,FIND("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",D16,1)+1)+1)+1)+1)+1)+1)+1)+1)+1)+1)+1)+1)+1)+1)+1)+1)+1)+1)+1)+1)+1)+1)+1)+1)+1)+1)+1)+1)+1)+1)+1)+1)+1)+1)+1)+1)+1)+1))+1,FIND("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",D16,1)+1)+1)+1)+1)+1)+1)+1)+1)+1)+1)+1)+1)+1)+1)+1)+1)+1)+1)+1)+1)+1)+1)+1)+1)+1)+1)+1)+1)+1)+1)+1)+1)+1)+1)+1)+1)+1)+1)+1))-FIND("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",D16,1)+1)+1)+1)+1)+1)+1)+1)+1)+1)+1)+1)+1)+1)+1)+1)+1)+1)+1)+1)+1)+1)+1)+1)+1)+1)+1)+1)+1)+1)+1)+1)+1)+1)+1)+1)+1)+1)+1))-2)&amp;AR15&amp;MID(D16,FIND("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",D16,FIND(" ",D16,1)+1)+1)+1)+1)+1)+1)+1)+1)+1)+1)+1)+1)+1)+1)+1)+1)+1)+1)+1)+1)+1)+1)+1)+1)+1)+1)+1)+1)+1)+1)+1)+1)+1)+1)+1)+1)+1)+1)+1))-1,1),'フレーズ表抜粋'!$B$3:$E$2150,1,FALSE),"○","×")</f>
        <v>#VALUE!</v>
      </c>
    </row>
    <row r="18" spans="1:67" ht="15">
      <c r="A18">
        <v>3</v>
      </c>
      <c r="B18" s="116" t="s">
        <v>10685</v>
      </c>
      <c r="C18" s="112" t="s">
        <v>10676</v>
      </c>
      <c r="D18" s="112" t="s">
        <v>10682</v>
      </c>
      <c r="E18" s="112">
        <v>1</v>
      </c>
      <c r="F18" s="112">
        <v>2</v>
      </c>
      <c r="G18" s="112">
        <v>3</v>
      </c>
      <c r="H18" s="112">
        <v>4</v>
      </c>
      <c r="I18" s="112">
        <v>5</v>
      </c>
      <c r="J18" s="112">
        <v>6</v>
      </c>
      <c r="K18" s="112">
        <v>7</v>
      </c>
      <c r="L18" s="112">
        <v>8</v>
      </c>
      <c r="M18" s="112">
        <v>9</v>
      </c>
      <c r="N18" s="112">
        <v>10</v>
      </c>
      <c r="O18" s="112">
        <v>11</v>
      </c>
      <c r="P18" s="112">
        <v>12</v>
      </c>
      <c r="Q18" s="112">
        <v>13</v>
      </c>
      <c r="R18" s="112">
        <v>14</v>
      </c>
      <c r="S18" s="112">
        <v>15</v>
      </c>
      <c r="T18" s="112">
        <v>16</v>
      </c>
      <c r="U18" s="112">
        <v>17</v>
      </c>
      <c r="V18" s="112">
        <v>18</v>
      </c>
      <c r="W18" s="112">
        <v>19</v>
      </c>
      <c r="X18" s="112">
        <v>20</v>
      </c>
      <c r="Y18" s="112">
        <v>21</v>
      </c>
      <c r="Z18" s="112">
        <v>22</v>
      </c>
      <c r="AA18" s="112">
        <v>23</v>
      </c>
      <c r="AB18" s="112">
        <v>24</v>
      </c>
      <c r="AC18" s="112">
        <v>25</v>
      </c>
      <c r="AD18" s="112">
        <v>26</v>
      </c>
      <c r="AE18" s="112">
        <v>27</v>
      </c>
      <c r="AF18" s="112">
        <v>28</v>
      </c>
      <c r="AG18" s="112">
        <v>29</v>
      </c>
      <c r="AH18" s="112">
        <v>30</v>
      </c>
      <c r="AI18" s="112">
        <v>31</v>
      </c>
      <c r="AJ18" s="112">
        <v>32</v>
      </c>
      <c r="AK18" s="112">
        <v>33</v>
      </c>
      <c r="AL18" s="112">
        <v>34</v>
      </c>
      <c r="AM18" s="112">
        <v>35</v>
      </c>
      <c r="AN18" s="112">
        <v>36</v>
      </c>
      <c r="AO18" s="112">
        <v>37</v>
      </c>
      <c r="AP18" s="112">
        <v>38</v>
      </c>
      <c r="AQ18" s="112">
        <v>39</v>
      </c>
      <c r="AR18" s="112">
        <v>40</v>
      </c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</row>
    <row r="19" spans="2:44" s="96" customFormat="1" ht="27">
      <c r="B19" s="112" t="s">
        <v>10677</v>
      </c>
      <c r="C19" s="113" t="s">
        <v>10690</v>
      </c>
      <c r="D19" s="114" t="s">
        <v>10691</v>
      </c>
      <c r="E19" s="112" t="str">
        <f>MID($D19,1,1)</f>
        <v>你</v>
      </c>
      <c r="F19" s="112" t="str">
        <f>MID($D19,2,1)</f>
        <v>通</v>
      </c>
      <c r="G19" s="112" t="str">
        <f>MID($D19,3,1)</f>
        <v>知</v>
      </c>
      <c r="H19" s="112" t="str">
        <f>MID($D19,4,1)</f>
        <v>她</v>
      </c>
      <c r="I19" s="112" t="str">
        <f>MID($D19,5,1)</f>
        <v>明</v>
      </c>
      <c r="J19" s="112" t="str">
        <f>MID($D19,6,1)</f>
        <v>天</v>
      </c>
      <c r="K19" s="112" t="str">
        <f>MID($D19,7,1)</f>
        <v>上</v>
      </c>
      <c r="L19" s="112" t="str">
        <f>MID($D19,8,1)</f>
        <v>课</v>
      </c>
      <c r="M19" s="112" t="str">
        <f>MID($D19,9,1)</f>
        <v>。</v>
      </c>
      <c r="N19" s="112" t="str">
        <f>MID($D19,10,1)</f>
        <v/>
      </c>
      <c r="O19" s="112" t="str">
        <f>MID($D19,11,1)</f>
        <v/>
      </c>
      <c r="P19" s="112" t="str">
        <f>MID($D19,12,1)</f>
        <v/>
      </c>
      <c r="Q19" s="112" t="str">
        <f>MID($D19,13,1)</f>
        <v/>
      </c>
      <c r="R19" s="112" t="str">
        <f>MID($D19,14,1)</f>
        <v/>
      </c>
      <c r="S19" s="112" t="str">
        <f>MID($D19,15,1)</f>
        <v/>
      </c>
      <c r="T19" s="112" t="str">
        <f>MID($D19,16,1)</f>
        <v/>
      </c>
      <c r="U19" s="112" t="str">
        <f>MID($D19,17,1)</f>
        <v/>
      </c>
      <c r="V19" s="112" t="str">
        <f>MID($D19,18,1)</f>
        <v/>
      </c>
      <c r="W19" s="112" t="str">
        <f>MID($D19,19,1)</f>
        <v/>
      </c>
      <c r="X19" s="112" t="str">
        <f>MID($D19,20,1)</f>
        <v/>
      </c>
      <c r="Y19" s="112" t="str">
        <f>MID($D19,21,1)</f>
        <v/>
      </c>
      <c r="Z19" s="112" t="str">
        <f>MID($D19,22,1)</f>
        <v/>
      </c>
      <c r="AA19" s="112" t="str">
        <f>MID($D19,23,1)</f>
        <v/>
      </c>
      <c r="AB19" s="112" t="str">
        <f>MID($D19,24,1)</f>
        <v/>
      </c>
      <c r="AC19" s="112" t="str">
        <f>MID($D19,25,1)</f>
        <v/>
      </c>
      <c r="AD19" s="112" t="str">
        <f>MID($D19,26,1)</f>
        <v/>
      </c>
      <c r="AE19" s="112" t="str">
        <f>MID($D19,27,1)</f>
        <v/>
      </c>
      <c r="AF19" s="112" t="str">
        <f>MID($D19,28,1)</f>
        <v/>
      </c>
      <c r="AG19" s="112" t="str">
        <f>MID($D19,29,1)</f>
        <v/>
      </c>
      <c r="AH19" s="112" t="str">
        <f>MID($D19,30,1)</f>
        <v/>
      </c>
      <c r="AI19" s="112" t="str">
        <f>MID($D19,31,1)</f>
        <v/>
      </c>
      <c r="AJ19" s="112" t="str">
        <f>MID($D19,32,1)</f>
        <v/>
      </c>
      <c r="AK19" s="112" t="str">
        <f>MID($D19,33,1)</f>
        <v/>
      </c>
      <c r="AL19" s="112" t="str">
        <f>MID($D19,34,1)</f>
        <v/>
      </c>
      <c r="AM19" s="112" t="str">
        <f>MID($D19,35,1)</f>
        <v/>
      </c>
      <c r="AN19" s="112" t="str">
        <f>MID($D19,36,1)</f>
        <v/>
      </c>
      <c r="AO19" s="112" t="str">
        <f>MID($D19,37,1)</f>
        <v/>
      </c>
      <c r="AP19" s="112" t="str">
        <f>MID($D19,38,1)</f>
        <v/>
      </c>
      <c r="AQ19" s="112" t="str">
        <f>MID($D19,39,1)</f>
        <v/>
      </c>
      <c r="AR19" s="112" t="str">
        <f>MID($D19,40,1)</f>
        <v/>
      </c>
    </row>
    <row r="20" spans="2:44" s="96" customFormat="1" ht="27">
      <c r="B20" s="112" t="s">
        <v>10678</v>
      </c>
      <c r="C20" s="115"/>
      <c r="D20" s="113" t="s">
        <v>10692</v>
      </c>
      <c r="E20" s="112" t="str">
        <f>IF(MID(D20,1,FIND(" ",D20,1)-2)&amp;E19&amp;MID(D20,FIND(" ",D20,1)-1,1)=VLOOKUP(MID(D20,1,FIND(" ",D20,1)-2)&amp;E19&amp;MID(D20,FIND(" ",D20,1)-1,1),'フレーズ表抜粋'!$B$3:$E$2150,1,FALSE),"○","×")</f>
        <v>○</v>
      </c>
      <c r="F20" s="112" t="str">
        <f>IF(MID(D20,FIND(" ",D20,1)+1,FIND(" ",D20,FIND(" ",D20,1)+1)-FIND(" ",D20,1)-2)&amp;F19&amp;MID(D20,FIND(" ",D20,FIND(" ",D20,1)+1)-1,1)=VLOOKUP(MID(D20,FIND(" ",D20,1)+1,FIND(" ",D20,FIND(" ",D20,1)+1)-FIND(" ",D20,1)-2)&amp;F19&amp;MID(D20,FIND(" ",D20,FIND(" ",D20,1)+1)-1,1),'フレーズ表抜粋'!$B$3:$E$2150,1,FALSE),"○","×")</f>
        <v>○</v>
      </c>
      <c r="G20" s="112" t="str">
        <f>IF(MID(D20,FIND(" ",D20,FIND(" ",D20,1)+1)+1,FIND(" ",D20,FIND(" ",D20,FIND(" ",D20,1)+1)+1)-FIND(" ",D20,FIND(" ",D20,1)+1)-2)&amp;G19&amp;MID(D20,FIND(" ",D20,FIND(" ",D20,FIND(" ",D20,1)+1)+1)-1,1)=VLOOKUP(MID(D20,FIND(" ",D20,FIND(" ",D20,1)+1)+1,FIND(" ",D20,FIND(" ",D20,FIND(" ",D20,1)+1)+1)-FIND(" ",D20,FIND(" ",D20,1)+1)-2)&amp;G19&amp;MID(D20,FIND(" ",D20,FIND(" ",D20,FIND(" ",D20,1)+1)+1)-1,1),'フレーズ表抜粋'!$B$3:$E$2150,1,FALSE),"○","×")</f>
        <v>○</v>
      </c>
      <c r="H20" s="112" t="str">
        <f>IF(MID(D20,FIND(" ",D20,FIND(" ",D20,FIND(" ",D20,1)+1)+1)+1,FIND(" ",D20,FIND(" ",D20,FIND(" ",D20,FIND(" ",D20,1)+1)+1)+1)-FIND(" ",D20,FIND(" ",D20,FIND(" ",D20,1)+1)+1)-2)&amp;H19&amp;MID(D20,FIND(" ",D20,FIND(" ",D20,FIND(" ",D20,FIND(" ",D20,1)+1)+1)+1)-1,1)=VLOOKUP(MID(D20,FIND(" ",D20,FIND(" ",D20,FIND(" ",D20,1)+1)+1)+1,FIND(" ",D20,FIND(" ",D20,FIND(" ",D20,FIND(" ",D20,1)+1)+1)+1)-FIND(" ",D20,FIND(" ",D20,FIND(" ",D20,1)+1)+1)-2)&amp;H19&amp;MID(D20,FIND(" ",D20,FIND(" ",D20,FIND(" ",D20,FIND(" ",D20,1)+1)+1)+1)-1,1),'フレーズ表抜粋'!$B$3:$E$2150,1,FALSE),"○","×")</f>
        <v>○</v>
      </c>
      <c r="I20" s="112" t="str">
        <f>IF(MID(D20,FIND(" ",D20,FIND(" ",D20,FIND(" ",D20,FIND(" ",D20,1)+1)+1)+1)+1,FIND(" ",D20,FIND(" ",D20,FIND(" ",D20,FIND(" ",D20,FIND(" ",D20,FIND(" ",D20,1)+1)+1)+1)+1))-FIND(" ",D20,FIND(" ",D20,FIND(" ",D20,FIND(" ",D20,1)+1)+1)+1)-2)&amp;I19&amp;MID(D20,FIND(" ",D20,FIND(" ",D20,FIND(" ",D20,FIND(" ",D20,FIND(" ",D20,FIND(" ",D20,1)+1)+1)+1)+1))-1,1)=VLOOKUP(MID(D20,FIND(" ",D20,FIND(" ",D20,FIND(" ",D20,FIND(" ",D20,1)+1)+1)+1)+1,FIND(" ",D20,FIND(" ",D20,FIND(" ",D20,FIND(" ",D20,FIND(" ",D20,FIND(" ",D20,1)+1)+1)+1)+1))-FIND(" ",D20,FIND(" ",D20,FIND(" ",D20,FIND(" ",D20,1)+1)+1)+1)-2)&amp;I19&amp;MID(D20,FIND(" ",D20,FIND(" ",D20,FIND(" ",D20,FIND(" ",D20,FIND(" ",D20,FIND(" ",D20,1)+1)+1)+1)+1))-1,1),'フレーズ表抜粋'!$B$3:$E$2150,1,FALSE),"○","×")</f>
        <v>○</v>
      </c>
      <c r="J20" s="112" t="str">
        <f>IF(MID(D20,FIND(" ",D20,FIND(" ",D20,FIND(" ",D20,FIND(" ",D20,FIND(" ",D20,FIND(" ",D20,1)+1)+1)+1)+1))+1,FIND(" ",D20,FIND(" ",D20,FIND(" ",D20,FIND(" ",D20,FIND(" ",D20,FIND(" ",D20,FIND(" ",D20,1)+1)+1)+1)+1)+1))-FIND(" ",D20,FIND(" ",D20,FIND(" ",D20,FIND(" ",D20,FIND(" ",D20,FIND(" ",D20,1)+1)+1)+1)+1))-2)&amp;J19&amp;MID(D20,FIND(" ",D20,FIND(" ",D20,FIND(" ",D20,FIND(" ",D20,FIND(" ",D20,FIND(" ",D20,FIND(" ",D20,1)+1)+1)+1)+1)+1))-1,1)=VLOOKUP(MID(D20,FIND(" ",D20,FIND(" ",D20,FIND(" ",D20,FIND(" ",D20,FIND(" ",D20,FIND(" ",D20,1)+1)+1)+1)+1))+1,FIND(" ",D20,FIND(" ",D20,FIND(" ",D20,FIND(" ",D20,FIND(" ",D20,FIND(" ",D20,FIND(" ",D20,1)+1)+1)+1)+1)+1))-FIND(" ",D20,FIND(" ",D20,FIND(" ",D20,FIND(" ",D20,FIND(" ",D20,FIND(" ",D20,1)+1)+1)+1)+1))-2)&amp;J19&amp;MID(D20,FIND(" ",D20,FIND(" ",D20,FIND(" ",D20,FIND(" ",D20,FIND(" ",D20,FIND(" ",D20,FIND(" ",D20,1)+1)+1)+1)+1)+1))-1,1),'フレーズ表抜粋'!$B$3:$E$2150,1,FALSE),"○","×")</f>
        <v>○</v>
      </c>
      <c r="K20" s="112" t="str">
        <f>IF(MID(D20,FIND(" ",D20,FIND(" ",D20,FIND(" ",D20,FIND(" ",D20,FIND(" ",D20,FIND(" ",D20,FIND(" ",D20,1)+1)+1)+1)+1)+1))+1,FIND(" ",D20,FIND(" ",D20,FIND(" ",D20,FIND(" ",D20,FIND(" ",D20,FIND(" ",D20,FIND(" ",D20,FIND(" ",D20,1)+1)+1)+1)+1)+1)+1))-FIND(" ",D20,FIND(" ",D20,FIND(" ",D20,FIND(" ",D20,FIND(" ",D20,FIND(" ",D20,FIND(" ",D20,1)+1)+1)+1)+1)+1))-2)&amp;K19&amp;MID(D20,FIND(" ",D20,FIND(" ",D20,FIND(" ",D20,FIND(" ",D20,FIND(" ",D20,FIND(" ",D20,FIND(" ",D20,FIND(" ",D20,1)+1)+1)+1)+1)+1)+1))-1,1)=VLOOKUP(MID(D20,FIND(" ",D20,FIND(" ",D20,FIND(" ",D20,FIND(" ",D20,FIND(" ",D20,FIND(" ",D20,FIND(" ",D20,1)+1)+1)+1)+1)+1))+1,FIND(" ",D20,FIND(" ",D20,FIND(" ",D20,FIND(" ",D20,FIND(" ",D20,FIND(" ",D20,FIND(" ",D20,FIND(" ",D20,1)+1)+1)+1)+1)+1)+1))-FIND(" ",D20,FIND(" ",D20,FIND(" ",D20,FIND(" ",D20,FIND(" ",D20,FIND(" ",D20,FIND(" ",D20,1)+1)+1)+1)+1)+1))-2)&amp;K19&amp;MID(D20,FIND(" ",D20,FIND(" ",D20,FIND(" ",D20,FIND(" ",D20,FIND(" ",D20,FIND(" ",D20,FIND(" ",D20,FIND(" ",D20,1)+1)+1)+1)+1)+1)+1))-1,1),'フレーズ表抜粋'!$B$3:$E$2150,1,FALSE),"○","×")</f>
        <v>○</v>
      </c>
      <c r="L20" s="112" t="str">
        <f>IF(MID(D20,FIND(" ",D20,FIND(" ",D20,FIND(" ",D20,FIND(" ",D20,FIND(" ",D20,FIND(" ",D20,FIND(" ",D20,FIND(" ",D20,1)+1)+1)+1)+1)+1)+1))+1,FIND(" ",D20,FIND(" ",D20,FIND(" ",D20,FIND(" ",D20,FIND(" ",D20,FIND(" ",D20,FIND(" ",D20,FIND(" ",D20,FIND(" ",D20,1)+1)+1)+1)+1)+1)+1)+1))-FIND(" ",D20,FIND(" ",D20,FIND(" ",D20,FIND(" ",D20,FIND(" ",D20,FIND(" ",D20,FIND(" ",D20,FIND(" ",D20,1)+1)+1)+1)+1)+1)+1))-2)&amp;L19&amp;MID(D20,FIND(" ",D20,FIND(" ",D20,FIND(" ",D20,FIND(" ",D20,FIND(" ",D20,FIND(" ",D20,FIND(" ",D20,FIND(" ",D20,FIND(" ",D20,1)+1)+1)+1)+1)+1)+1)+1))-1,1)=VLOOKUP(MID(D20,FIND(" ",D20,FIND(" ",D20,FIND(" ",D20,FIND(" ",D20,FIND(" ",D20,FIND(" ",D20,FIND(" ",D20,FIND(" ",D20,1)+1)+1)+1)+1)+1)+1))+1,FIND(" ",D20,FIND(" ",D20,FIND(" ",D20,FIND(" ",D20,FIND(" ",D20,FIND(" ",D20,FIND(" ",D20,FIND(" ",D20,FIND(" ",D20,1)+1)+1)+1)+1)+1)+1)+1))-FIND(" ",D20,FIND(" ",D20,FIND(" ",D20,FIND(" ",D20,FIND(" ",D20,FIND(" ",D20,FIND(" ",D20,FIND(" ",D20,1)+1)+1)+1)+1)+1)+1))-2)&amp;L19&amp;MID(D20,FIND(" ",D20,FIND(" ",D20,FIND(" ",D20,FIND(" ",D20,FIND(" ",D20,FIND(" ",D20,FIND(" ",D20,FIND(" ",D20,FIND(" ",D20,1)+1)+1)+1)+1)+1)+1)+1))-1,1),'フレーズ表抜粋'!$B$3:$E$2150,1,FALSE),"○","×")</f>
        <v>○</v>
      </c>
      <c r="M20" s="112" t="e">
        <f>IF(MID(D20,FIND(" ",D20,FIND(" ",D20,FIND(" ",D20,FIND(" ",D20,FIND(" ",D20,FIND(" ",D20,FIND(" ",D20,FIND(" ",D20,FIND(" ",D20,1)+1)+1)+1)+1)+1)+1)+1))+1,FIND(" ",D20,FIND(" ",D20,FIND(" ",D20,FIND(" ",D20,FIND(" ",D20,FIND(" ",D20,FIND(" ",D20,FIND(" ",D20,FIND(" ",D20,FIND(" ",D20,1)+1)+1)+1)+1)+1)+1)+1)+1))-FIND(" ",D20,FIND(" ",D20,FIND(" ",D20,FIND(" ",D20,FIND(" ",D20,FIND(" ",D20,FIND(" ",D20,FIND(" ",D20,FIND(" ",D20,1)+1)+1)+1)+1)+1)+1)+1))-2)&amp;M19&amp;MID(D20,FIND(" ",D20,FIND(" ",D20,FIND(" ",D20,FIND(" ",D20,FIND(" ",D20,FIND(" ",D20,FIND(" ",D20,FIND(" ",D20,FIND(" ",D20,FIND(" ",D20,1)+1)+1)+1)+1)+1)+1)+1)+1))-1,1)=VLOOKUP(MID(D20,FIND(" ",D20,FIND(" ",D20,FIND(" ",D20,FIND(" ",D20,FIND(" ",D20,FIND(" ",D20,FIND(" ",D20,FIND(" ",D20,FIND(" ",D20,1)+1)+1)+1)+1)+1)+1)+1))+1,FIND(" ",D20,FIND(" ",D20,FIND(" ",D20,FIND(" ",D20,FIND(" ",D20,FIND(" ",D20,FIND(" ",D20,FIND(" ",D20,FIND(" ",D20,FIND(" ",D20,1)+1)+1)+1)+1)+1)+1)+1)+1))-FIND(" ",D20,FIND(" ",D20,FIND(" ",D20,FIND(" ",D20,FIND(" ",D20,FIND(" ",D20,FIND(" ",D20,FIND(" ",D20,FIND(" ",D20,1)+1)+1)+1)+1)+1)+1)+1))-2)&amp;M19&amp;MID(D20,FIND(" ",D20,FIND(" ",D20,FIND(" ",D20,FIND(" ",D20,FIND(" ",D20,FIND(" ",D20,FIND(" ",D20,FIND(" ",D20,FIND(" ",D20,FIND(" ",D20,1)+1)+1)+1)+1)+1)+1)+1)+1))-1,1),'フレーズ表抜粋'!$B$3:$E$2150,1,FALSE),"○","×")</f>
        <v>#VALUE!</v>
      </c>
      <c r="N20" s="112" t="e">
        <f>IF(MID(D20,FIND(" ",D20,FIND(" ",D20,FIND(" ",D20,FIND(" ",D20,FIND(" ",D20,FIND(" ",D20,FIND(" ",D20,FIND(" ",D20,FIND(" ",D20,FIND(" ",D20,1)+1)+1)+1)+1)+1)+1)+1)+1))+1,FIND(" ",D20,FIND(" ",D20,FIND(" ",D20,FIND(" ",D20,FIND(" ",D20,FIND(" ",D20,FIND(" ",D20,FIND(" ",D20,FIND(" ",D20,FIND(" ",D20,FIND(" ",D20,1)+1)+1)+1)+1)+1)+1)+1)+1)+1))-FIND(" ",D20,FIND(" ",D20,FIND(" ",D20,FIND(" ",D20,FIND(" ",D20,FIND(" ",D20,FIND(" ",D20,FIND(" ",D20,FIND(" ",D20,FIND(" ",D20,1)+1)+1)+1)+1)+1)+1)+1)+1))-2)&amp;N19&amp;MID(D20,FIND(" ",D20,FIND(" ",D20,FIND(" ",D20,FIND(" ",D20,FIND(" ",D20,FIND(" ",D20,FIND(" ",D20,FIND(" ",D20,FIND(" ",D20,FIND(" ",D20,FIND(" ",D20,1)+1)+1)+1)+1)+1)+1)+1)+1)+1))-1,1)=VLOOKUP(MID(D20,FIND(" ",D20,FIND(" ",D20,FIND(" ",D20,FIND(" ",D20,FIND(" ",D20,FIND(" ",D20,FIND(" ",D20,FIND(" ",D20,FIND(" ",D20,FIND(" ",D20,1)+1)+1)+1)+1)+1)+1)+1)+1))+1,FIND(" ",D20,FIND(" ",D20,FIND(" ",D20,FIND(" ",D20,FIND(" ",D20,FIND(" ",D20,FIND(" ",D20,FIND(" ",D20,FIND(" ",D20,FIND(" ",D20,FIND(" ",D20,1)+1)+1)+1)+1)+1)+1)+1)+1)+1))-FIND(" ",D20,FIND(" ",D20,FIND(" ",D20,FIND(" ",D20,FIND(" ",D20,FIND(" ",D20,FIND(" ",D20,FIND(" ",D20,FIND(" ",D20,FIND(" ",D20,1)+1)+1)+1)+1)+1)+1)+1)+1))-2)&amp;N19&amp;MID(D20,FIND(" ",D20,FIND(" ",D20,FIND(" ",D20,FIND(" ",D20,FIND(" ",D20,FIND(" ",D20,FIND(" ",D20,FIND(" ",D20,FIND(" ",D20,FIND(" ",D20,FIND(" ",D20,1)+1)+1)+1)+1)+1)+1)+1)+1)+1))-1,1),'フレーズ表抜粋'!$B$3:$E$2150,1,FALSE),"○","×")</f>
        <v>#VALUE!</v>
      </c>
      <c r="O20" s="112" t="e">
        <f>IF(MID(D20,FIND(" ",D20,FIND(" ",D20,FIND(" ",D20,FIND(" ",D20,FIND(" ",D20,FIND(" ",D20,FIND(" ",D20,FIND(" ",D20,FIND(" ",D20,FIND(" ",D20,FIND(" ",D20,1)+1)+1)+1)+1)+1)+1)+1)+1)+1))+1,FIND(" ",D20,FIND(" ",D20,FIND(" ",D20,FIND(" ",D20,FIND(" ",D20,FIND(" ",D20,FIND(" ",D20,FIND(" ",D20,FIND(" ",D20,FIND(" ",D20,FIND(" ",D20,FIND(" ",D20,1)+1)+1)+1)+1)+1)+1)+1)+1)+1)+1))-FIND(" ",D20,FIND(" ",D20,FIND(" ",D20,FIND(" ",D20,FIND(" ",D20,FIND(" ",D20,FIND(" ",D20,FIND(" ",D20,FIND(" ",D20,FIND(" ",D20,FIND(" ",D20,1)+1)+1)+1)+1)+1)+1)+1)+1)+1))-2)&amp;O19&amp;MID(D20,FIND(" ",D20,FIND(" ",D20,FIND(" ",D20,FIND(" ",D20,FIND(" ",D20,FIND(" ",D20,FIND(" ",D20,FIND(" ",D20,FIND(" ",D20,FIND(" ",D20,FIND(" ",D20,FIND(" ",D20,1)+1)+1)+1)+1)+1)+1)+1)+1)+1)+1))-1,1)=VLOOKUP(MID(D20,FIND(" ",D20,FIND(" ",D20,FIND(" ",D20,FIND(" ",D20,FIND(" ",D20,FIND(" ",D20,FIND(" ",D20,FIND(" ",D20,FIND(" ",D20,FIND(" ",D20,FIND(" ",D20,1)+1)+1)+1)+1)+1)+1)+1)+1)+1))+1,FIND(" ",D20,FIND(" ",D20,FIND(" ",D20,FIND(" ",D20,FIND(" ",D20,FIND(" ",D20,FIND(" ",D20,FIND(" ",D20,FIND(" ",D20,FIND(" ",D20,FIND(" ",D20,FIND(" ",D20,1)+1)+1)+1)+1)+1)+1)+1)+1)+1)+1))-FIND(" ",D20,FIND(" ",D20,FIND(" ",D20,FIND(" ",D20,FIND(" ",D20,FIND(" ",D20,FIND(" ",D20,FIND(" ",D20,FIND(" ",D20,FIND(" ",D20,FIND(" ",D20,1)+1)+1)+1)+1)+1)+1)+1)+1)+1))-2)&amp;O19&amp;MID(D20,FIND(" ",D20,FIND(" ",D20,FIND(" ",D20,FIND(" ",D20,FIND(" ",D20,FIND(" ",D20,FIND(" ",D20,FIND(" ",D20,FIND(" ",D20,FIND(" ",D20,FIND(" ",D20,FIND(" ",D20,1)+1)+1)+1)+1)+1)+1)+1)+1)+1)+1))-1,1),'フレーズ表抜粋'!$B$3:$E$2150,1,FALSE),"○","×")</f>
        <v>#VALUE!</v>
      </c>
      <c r="P20" s="112" t="e">
        <f>IF(MID(D20,FIND(" ",D20,FIND(" ",D20,FIND(" ",D20,FIND(" ",D20,FIND(" ",D20,FIND(" ",D20,FIND(" ",D20,FIND(" ",D20,FIND(" ",D20,FIND(" ",D20,FIND(" ",D20,FIND(" ",D20,1)+1)+1)+1)+1)+1)+1)+1)+1)+1)+1))+1,FIND(" ",D20,FIND(" ",D20,FIND(" ",D20,FIND(" ",D20,FIND(" ",D20,FIND(" ",D20,FIND(" ",D20,FIND(" ",D20,FIND(" ",D20,FIND(" ",D20,FIND(" ",D20,FIND(" ",D20,FIND(" ",D20,1)+1)+1)+1)+1)+1)+1)+1)+1)+1)+1)+1))-FIND(" ",D20,FIND(" ",D20,FIND(" ",D20,FIND(" ",D20,FIND(" ",D20,FIND(" ",D20,FIND(" ",D20,FIND(" ",D20,FIND(" ",D20,FIND(" ",D20,FIND(" ",D20,FIND(" ",D20,1)+1)+1)+1)+1)+1)+1)+1)+1)+1)+1))-2)&amp;P19&amp;MID(D20,FIND(" ",D20,FIND(" ",D20,FIND(" ",D20,FIND(" ",D20,FIND(" ",D20,FIND(" ",D20,FIND(" ",D20,FIND(" ",D20,FIND(" ",D20,FIND(" ",D20,FIND(" ",D20,FIND(" ",D20,FIND(" ",D20,1)+1)+1)+1)+1)+1)+1)+1)+1)+1)+1)+1))-1,1)=VLOOKUP(MID(D20,FIND(" ",D20,FIND(" ",D20,FIND(" ",D20,FIND(" ",D20,FIND(" ",D20,FIND(" ",D20,FIND(" ",D20,FIND(" ",D20,FIND(" ",D20,FIND(" ",D20,FIND(" ",D20,FIND(" ",D20,1)+1)+1)+1)+1)+1)+1)+1)+1)+1)+1))+1,FIND(" ",D20,FIND(" ",D20,FIND(" ",D20,FIND(" ",D20,FIND(" ",D20,FIND(" ",D20,FIND(" ",D20,FIND(" ",D20,FIND(" ",D20,FIND(" ",D20,FIND(" ",D20,FIND(" ",D20,FIND(" ",D20,1)+1)+1)+1)+1)+1)+1)+1)+1)+1)+1)+1))-FIND(" ",D20,FIND(" ",D20,FIND(" ",D20,FIND(" ",D20,FIND(" ",D20,FIND(" ",D20,FIND(" ",D20,FIND(" ",D20,FIND(" ",D20,FIND(" ",D20,FIND(" ",D20,FIND(" ",D20,1)+1)+1)+1)+1)+1)+1)+1)+1)+1)+1))-2)&amp;P19&amp;MID(D20,FIND(" ",D20,FIND(" ",D20,FIND(" ",D20,FIND(" ",D20,FIND(" ",D20,FIND(" ",D20,FIND(" ",D20,FIND(" ",D20,FIND(" ",D20,FIND(" ",D20,FIND(" ",D20,FIND(" ",D20,FIND(" ",D20,1)+1)+1)+1)+1)+1)+1)+1)+1)+1)+1)+1))-1,1),'フレーズ表抜粋'!$B$3:$E$2150,1,FALSE),"○","×")</f>
        <v>#VALUE!</v>
      </c>
      <c r="Q20" s="112" t="e">
        <f>IF(MID(D20,FIND(" ",D20,FIND(" ",D20,FIND(" ",D20,FIND(" ",D20,FIND(" ",D20,FIND(" ",D20,FIND(" ",D20,FIND(" ",D20,FIND(" ",D20,FIND(" ",D20,FIND(" ",D20,FIND(" ",D20,FIND(" ",D20,1)+1)+1)+1)+1)+1)+1)+1)+1)+1)+1)+1))+1,FIND(" ",D20,FIND(" ",D20,FIND(" ",D20,FIND(" ",D20,FIND(" ",D20,FIND(" ",D20,FIND(" ",D20,FIND(" ",D20,FIND(" ",D20,FIND(" ",D20,FIND(" ",D20,FIND(" ",D20,FIND(" ",D20,FIND(" ",D20,1)+1)+1)+1)+1)+1)+1)+1)+1)+1)+1)+1)+1))-FIND(" ",D20,FIND(" ",D20,FIND(" ",D20,FIND(" ",D20,FIND(" ",D20,FIND(" ",D20,FIND(" ",D20,FIND(" ",D20,FIND(" ",D20,FIND(" ",D20,FIND(" ",D20,FIND(" ",D20,FIND(" ",D20,1)+1)+1)+1)+1)+1)+1)+1)+1)+1)+1)+1))-2)&amp;Q19&amp;MID(D20,FIND(" ",D20,FIND(" ",D20,FIND(" ",D20,FIND(" ",D20,FIND(" ",D20,FIND(" ",D20,FIND(" ",D20,FIND(" ",D20,FIND(" ",D20,FIND(" ",D20,FIND(" ",D20,FIND(" ",D20,FIND(" ",D20,FIND(" ",D20,1)+1)+1)+1)+1)+1)+1)+1)+1)+1)+1)+1)+1))-1,1)=VLOOKUP(MID(D20,FIND(" ",D20,FIND(" ",D20,FIND(" ",D20,FIND(" ",D20,FIND(" ",D20,FIND(" ",D20,FIND(" ",D20,FIND(" ",D20,FIND(" ",D20,FIND(" ",D20,FIND(" ",D20,FIND(" ",D20,FIND(" ",D20,1)+1)+1)+1)+1)+1)+1)+1)+1)+1)+1)+1))+1,FIND(" ",D20,FIND(" ",D20,FIND(" ",D20,FIND(" ",D20,FIND(" ",D20,FIND(" ",D20,FIND(" ",D20,FIND(" ",D20,FIND(" ",D20,FIND(" ",D20,FIND(" ",D20,FIND(" ",D20,FIND(" ",D20,FIND(" ",D20,1)+1)+1)+1)+1)+1)+1)+1)+1)+1)+1)+1)+1))-FIND(" ",D20,FIND(" ",D20,FIND(" ",D20,FIND(" ",D20,FIND(" ",D20,FIND(" ",D20,FIND(" ",D20,FIND(" ",D20,FIND(" ",D20,FIND(" ",D20,FIND(" ",D20,FIND(" ",D20,FIND(" ",D20,1)+1)+1)+1)+1)+1)+1)+1)+1)+1)+1)+1))-2)&amp;Q19&amp;MID(D20,FIND(" ",D20,FIND(" ",D20,FIND(" ",D20,FIND(" ",D20,FIND(" ",D20,FIND(" ",D20,FIND(" ",D20,FIND(" ",D20,FIND(" ",D20,FIND(" ",D20,FIND(" ",D20,FIND(" ",D20,FIND(" ",D20,FIND(" ",D20,1)+1)+1)+1)+1)+1)+1)+1)+1)+1)+1)+1)+1))-1,1),'フレーズ表抜粋'!$B$3:$E$2150,1,FALSE),"○","×")</f>
        <v>#VALUE!</v>
      </c>
      <c r="R20" s="112" t="e">
        <f>IF(MID(D20,FIND(" ",D20,FIND(" ",D20,FIND(" ",D20,FIND(" ",D20,FIND(" ",D20,FIND(" ",D20,FIND(" ",D20,FIND(" ",D20,FIND(" ",D20,FIND(" ",D20,FIND(" ",D20,FIND(" ",D20,FIND(" ",D20,FIND(" ",D20,1)+1)+1)+1)+1)+1)+1)+1)+1)+1)+1)+1)+1))+1,FIND(" ",D20,FIND(" ",D20,FIND(" ",D20,FIND(" ",D20,FIND(" ",D20,FIND(" ",D20,FIND(" ",D20,FIND(" ",D20,FIND(" ",D20,FIND(" ",D20,FIND(" ",D20,FIND(" ",D20,FIND(" ",D20,FIND(" ",D20,FIND(" ",D20,1)+1)+1)+1)+1)+1)+1)+1)+1)+1)+1)+1)+1)+1))-FIND(" ",D20,FIND(" ",D20,FIND(" ",D20,FIND(" ",D20,FIND(" ",D20,FIND(" ",D20,FIND(" ",D20,FIND(" ",D20,FIND(" ",D20,FIND(" ",D20,FIND(" ",D20,FIND(" ",D20,FIND(" ",D20,FIND(" ",D20,1)+1)+1)+1)+1)+1)+1)+1)+1)+1)+1)+1)+1))-2)&amp;R19&amp;MID(D20,FIND(" ",D20,FIND(" ",D20,FIND(" ",D20,FIND(" ",D20,FIND(" ",D20,FIND(" ",D20,FIND(" ",D20,FIND(" ",D20,FIND(" ",D20,FIND(" ",D20,FIND(" ",D20,FIND(" ",D20,FIND(" ",D20,FIND(" ",D20,FIND(" ",D20,1)+1)+1)+1)+1)+1)+1)+1)+1)+1)+1)+1)+1)+1))-1,1)=VLOOKUP(MID(D20,FIND(" ",D20,FIND(" ",D20,FIND(" ",D20,FIND(" ",D20,FIND(" ",D20,FIND(" ",D20,FIND(" ",D20,FIND(" ",D20,FIND(" ",D20,FIND(" ",D20,FIND(" ",D20,FIND(" ",D20,FIND(" ",D20,FIND(" ",D20,1)+1)+1)+1)+1)+1)+1)+1)+1)+1)+1)+1)+1))+1,FIND(" ",D20,FIND(" ",D20,FIND(" ",D20,FIND(" ",D20,FIND(" ",D20,FIND(" ",D20,FIND(" ",D20,FIND(" ",D20,FIND(" ",D20,FIND(" ",D20,FIND(" ",D20,FIND(" ",D20,FIND(" ",D20,FIND(" ",D20,FIND(" ",D20,1)+1)+1)+1)+1)+1)+1)+1)+1)+1)+1)+1)+1)+1))-FIND(" ",D20,FIND(" ",D20,FIND(" ",D20,FIND(" ",D20,FIND(" ",D20,FIND(" ",D20,FIND(" ",D20,FIND(" ",D20,FIND(" ",D20,FIND(" ",D20,FIND(" ",D20,FIND(" ",D20,FIND(" ",D20,FIND(" ",D20,1)+1)+1)+1)+1)+1)+1)+1)+1)+1)+1)+1)+1))-2)&amp;R19&amp;MID(D20,FIND(" ",D20,FIND(" ",D20,FIND(" ",D20,FIND(" ",D20,FIND(" ",D20,FIND(" ",D20,FIND(" ",D20,FIND(" ",D20,FIND(" ",D20,FIND(" ",D20,FIND(" ",D20,FIND(" ",D20,FIND(" ",D20,FIND(" ",D20,FIND(" ",D20,1)+1)+1)+1)+1)+1)+1)+1)+1)+1)+1)+1)+1)+1))-1,1),'フレーズ表抜粋'!$B$3:$E$2150,1,FALSE),"○","×")</f>
        <v>#VALUE!</v>
      </c>
      <c r="S20" s="112" t="e">
        <f>IF(MID(D20,FIND(" ",D20,FIND(" ",D20,FIND(" ",D20,FIND(" ",D20,FIND(" ",D20,FIND(" ",D20,FIND(" ",D20,FIND(" ",D20,FIND(" ",D20,FIND(" ",D20,FIND(" ",D20,FIND(" ",D20,FIND(" ",D20,FIND(" ",D20,FIND(" ",D20,1)+1)+1)+1)+1)+1)+1)+1)+1)+1)+1)+1)+1)+1))+1,FIND(" ",D20,FIND(" ",D20,FIND(" ",D20,FIND(" ",D20,FIND(" ",D20,FIND(" ",D20,FIND(" ",D20,FIND(" ",D20,FIND(" ",D20,FIND(" ",D20,FIND(" ",D20,FIND(" ",D20,FIND(" ",D20,FIND(" ",D20,FIND(" ",D20,FIND(" ",D20,1)+1)+1)+1)+1)+1)+1)+1)+1)+1)+1)+1)+1)+1)+1))-FIND(" ",D20,FIND(" ",D20,FIND(" ",D20,FIND(" ",D20,FIND(" ",D20,FIND(" ",D20,FIND(" ",D20,FIND(" ",D20,FIND(" ",D20,FIND(" ",D20,FIND(" ",D20,FIND(" ",D20,FIND(" ",D20,FIND(" ",D20,FIND(" ",D20,1)+1)+1)+1)+1)+1)+1)+1)+1)+1)+1)+1)+1)+1))-2)&amp;S19&amp;MID(D20,FIND(" ",D20,FIND(" ",D20,FIND(" ",D20,FIND(" ",D20,FIND(" ",D20,FIND(" ",D20,FIND(" ",D20,FIND(" ",D20,FIND(" ",D20,FIND(" ",D20,FIND(" ",D20,FIND(" ",D20,FIND(" ",D20,FIND(" ",D20,FIND(" ",D20,FIND(" ",D20,1)+1)+1)+1)+1)+1)+1)+1)+1)+1)+1)+1)+1)+1)+1))-1,1)=VLOOKUP(MID(D20,FIND(" ",D20,FIND(" ",D20,FIND(" ",D20,FIND(" ",D20,FIND(" ",D20,FIND(" ",D20,FIND(" ",D20,FIND(" ",D20,FIND(" ",D20,FIND(" ",D20,FIND(" ",D20,FIND(" ",D20,FIND(" ",D20,FIND(" ",D20,FIND(" ",D20,1)+1)+1)+1)+1)+1)+1)+1)+1)+1)+1)+1)+1)+1))+1,FIND(" ",D20,FIND(" ",D20,FIND(" ",D20,FIND(" ",D20,FIND(" ",D20,FIND(" ",D20,FIND(" ",D20,FIND(" ",D20,FIND(" ",D20,FIND(" ",D20,FIND(" ",D20,FIND(" ",D20,FIND(" ",D20,FIND(" ",D20,FIND(" ",D20,FIND(" ",D20,1)+1)+1)+1)+1)+1)+1)+1)+1)+1)+1)+1)+1)+1)+1))-FIND(" ",D20,FIND(" ",D20,FIND(" ",D20,FIND(" ",D20,FIND(" ",D20,FIND(" ",D20,FIND(" ",D20,FIND(" ",D20,FIND(" ",D20,FIND(" ",D20,FIND(" ",D20,FIND(" ",D20,FIND(" ",D20,FIND(" ",D20,FIND(" ",D20,1)+1)+1)+1)+1)+1)+1)+1)+1)+1)+1)+1)+1)+1))-2)&amp;S19&amp;MID(D20,FIND(" ",D20,FIND(" ",D20,FIND(" ",D20,FIND(" ",D20,FIND(" ",D20,FIND(" ",D20,FIND(" ",D20,FIND(" ",D20,FIND(" ",D20,FIND(" ",D20,FIND(" ",D20,FIND(" ",D20,FIND(" ",D20,FIND(" ",D20,FIND(" ",D20,FIND(" ",D20,1)+1)+1)+1)+1)+1)+1)+1)+1)+1)+1)+1)+1)+1)+1))-1,1),'フレーズ表抜粋'!$B$3:$E$2150,1,FALSE),"○","×")</f>
        <v>#VALUE!</v>
      </c>
      <c r="T20" s="112" t="e">
        <f>IF(MID(D20,FIND(" ",D20,FIND(" ",D20,FIND(" ",D20,FIND(" ",D20,FIND(" ",D20,FIND(" ",D20,FIND(" ",D20,FIND(" ",D20,FIND(" ",D20,FIND(" ",D20,FIND(" ",D20,FIND(" ",D20,FIND(" ",D20,FIND(" ",D20,FIND(" ",D20,FIND(" ",D20,1)+1)+1)+1)+1)+1)+1)+1)+1)+1)+1)+1)+1)+1)+1))+1,FIND(" ",D20,FIND(" ",D20,FIND(" ",D20,FIND(" ",D20,FIND(" ",D20,FIND(" ",D20,FIND(" ",D20,FIND(" ",D20,FIND(" ",D20,FIND(" ",D20,FIND(" ",D20,FIND(" ",D20,FIND(" ",D20,FIND(" ",D20,FIND(" ",D20,FIND(" ",D20,FIND(" ",D20,1)+1)+1)+1)+1)+1)+1)+1)+1)+1)+1)+1)+1)+1)+1)+1))-FIND(" ",D20,FIND(" ",D20,FIND(" ",D20,FIND(" ",D20,FIND(" ",D20,FIND(" ",D20,FIND(" ",D20,FIND(" ",D20,FIND(" ",D20,FIND(" ",D20,FIND(" ",D20,FIND(" ",D20,FIND(" ",D20,FIND(" ",D20,FIND(" ",D20,FIND(" ",D20,1)+1)+1)+1)+1)+1)+1)+1)+1)+1)+1)+1)+1)+1)+1))-2)&amp;T19&amp;MID(D20,FIND(" ",D20,FIND(" ",D20,FIND(" ",D20,FIND(" ",D20,FIND(" ",D20,FIND(" ",D20,FIND(" ",D20,FIND(" ",D20,FIND(" ",D20,FIND(" ",D20,FIND(" ",D20,FIND(" ",D20,FIND(" ",D20,FIND(" ",D20,FIND(" ",D20,FIND(" ",D20,FIND(" ",D20,1)+1)+1)+1)+1)+1)+1)+1)+1)+1)+1)+1)+1)+1)+1)+1))-1,1)=VLOOKUP(MID(D20,FIND(" ",D20,FIND(" ",D20,FIND(" ",D20,FIND(" ",D20,FIND(" ",D20,FIND(" ",D20,FIND(" ",D20,FIND(" ",D20,FIND(" ",D20,FIND(" ",D20,FIND(" ",D20,FIND(" ",D20,FIND(" ",D20,FIND(" ",D20,FIND(" ",D20,FIND(" ",D20,1)+1)+1)+1)+1)+1)+1)+1)+1)+1)+1)+1)+1)+1)+1))+1,FIND(" ",D20,FIND(" ",D20,FIND(" ",D20,FIND(" ",D20,FIND(" ",D20,FIND(" ",D20,FIND(" ",D20,FIND(" ",D20,FIND(" ",D20,FIND(" ",D20,FIND(" ",D20,FIND(" ",D20,FIND(" ",D20,FIND(" ",D20,FIND(" ",D20,FIND(" ",D20,FIND(" ",D20,1)+1)+1)+1)+1)+1)+1)+1)+1)+1)+1)+1)+1)+1)+1)+1))-FIND(" ",D20,FIND(" ",D20,FIND(" ",D20,FIND(" ",D20,FIND(" ",D20,FIND(" ",D20,FIND(" ",D20,FIND(" ",D20,FIND(" ",D20,FIND(" ",D20,FIND(" ",D20,FIND(" ",D20,FIND(" ",D20,FIND(" ",D20,FIND(" ",D20,FIND(" ",D20,1)+1)+1)+1)+1)+1)+1)+1)+1)+1)+1)+1)+1)+1)+1))-2)&amp;T19&amp;MID(D20,FIND(" ",D20,FIND(" ",D20,FIND(" ",D20,FIND(" ",D20,FIND(" ",D20,FIND(" ",D20,FIND(" ",D20,FIND(" ",D20,FIND(" ",D20,FIND(" ",D20,FIND(" ",D20,FIND(" ",D20,FIND(" ",D20,FIND(" ",D20,FIND(" ",D20,FIND(" ",D20,FIND(" ",D20,1)+1)+1)+1)+1)+1)+1)+1)+1)+1)+1)+1)+1)+1)+1)+1))-1,1),'フレーズ表抜粋'!$B$3:$E$2150,1,FALSE),"○","×")</f>
        <v>#VALUE!</v>
      </c>
      <c r="U20" s="112" t="e">
        <f>IF(MID(D20,FIND(" ",D20,FIND(" ",D20,FIND(" ",D20,FIND(" ",D20,FIND(" ",D20,FIND(" ",D20,FIND(" ",D20,FIND(" ",D20,FIND(" ",D20,FIND(" ",D20,FIND(" ",D20,FIND(" ",D20,FIND(" ",D20,FIND(" ",D20,FIND(" ",D20,FIND(" ",D20,FIND(" ",D20,1)+1)+1)+1)+1)+1)+1)+1)+1)+1)+1)+1)+1)+1)+1)+1))+1,FIND("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",D20,1)+1)+1)+1)+1)+1)+1)+1)+1)+1)+1)+1)+1)+1)+1)+1)+1))-FIND(" ",D20,FIND(" ",D20,FIND(" ",D20,FIND(" ",D20,FIND(" ",D20,FIND(" ",D20,FIND(" ",D20,FIND(" ",D20,FIND(" ",D20,FIND(" ",D20,FIND(" ",D20,FIND(" ",D20,FIND(" ",D20,FIND(" ",D20,FIND(" ",D20,FIND(" ",D20,FIND(" ",D20,1)+1)+1)+1)+1)+1)+1)+1)+1)+1)+1)+1)+1)+1)+1)+1))-2)&amp;U19&amp;MID(D20,FIND("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",D20,1)+1)+1)+1)+1)+1)+1)+1)+1)+1)+1)+1)+1)+1)+1)+1)+1))-FIND(" ",D20,FIND(" ",D20,FIND(" ",D20,FIND(" ",D20,FIND(" ",D20,FIND(" ",D20,FIND(" ",D20,FIND(" ",D20,FIND(" ",D20,FIND(" ",D20,FIND(" ",D20,FIND(" ",D20,FIND(" ",D20,FIND(" ",D20,FIND(" ",D20,FIND(" ",D20,FIND(" ",D20,1)+1)+1)+1)+1)+1)+1)+1)+1)+1)+1)+1)+1)+1)+1)+1))-2)&amp;U19&amp;MID(D20,FIND("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",D20,1)+1)+1)+1)+1)+1)+1)+1)+1)+1)+1)+1)+1)+1)+1)+1)+1))-1,1),'フレーズ表抜粋'!$B$3:$E$2150,1,FALSE),"○","×")</f>
        <v>#VALUE!</v>
      </c>
      <c r="V20" s="112" t="e">
        <f>IF(MID(D20,FIND("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",D20,1)+1)+1)+1)+1)+1)+1)+1)+1)+1)+1)+1)+1)+1)+1)+1)+1))-2)&amp;V19&amp;MID(D20,FIND("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",D20,1)+1)+1)+1)+1)+1)+1)+1)+1)+1)+1)+1)+1)+1)+1)+1)+1))-2)&amp;V19&amp;MID(D20,FIND("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",D20,1)+1)+1)+1)+1)+1)+1)+1)+1)+1)+1)+1)+1)+1)+1)+1)+1)+1))-1,1),'フレーズ表抜粋'!$B$3:$E$2150,1,FALSE),"○","×")</f>
        <v>#VALUE!</v>
      </c>
      <c r="W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",D20,1)+1)+1)+1)+1)+1)+1)+1)+1)+1)+1)+1)+1)+1)+1)+1)+1)+1))-2)&amp;W19&amp;MID(D20,FIND("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",D20,1)+1)+1)+1)+1)+1)+1)+1)+1)+1)+1)+1)+1)+1)+1)+1)+1)+1))-2)&amp;W19&amp;MID(D20,FIND("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",D20,1)+1)+1)+1)+1)+1)+1)+1)+1)+1)+1)+1)+1)+1)+1)+1)+1)+1)+1))-1,1),'フレーズ表抜粋'!$B$3:$E$2150,1,FALSE),"○","×")</f>
        <v>#VALUE!</v>
      </c>
      <c r="X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",D20,1)+1)+1)+1)+1)+1)+1)+1)+1)+1)+1)+1)+1)+1)+1)+1)+1)+1)+1))-2)&amp;X19&amp;MID(D20,FIND("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",D20,1)+1)+1)+1)+1)+1)+1)+1)+1)+1)+1)+1)+1)+1)+1)+1)+1)+1)+1))-2)&amp;X19&amp;MID(D20,FIND("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",D20,1)+1)+1)+1)+1)+1)+1)+1)+1)+1)+1)+1)+1)+1)+1)+1)+1)+1)+1)+1))-1,1),'フレーズ表抜粋'!$B$3:$E$2150,1,FALSE),"○","×")</f>
        <v>#VALUE!</v>
      </c>
      <c r="Y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",D20,1)+1)+1)+1)+1)+1)+1)+1)+1)+1)+1)+1)+1)+1)+1)+1)+1)+1)+1)+1))-2)&amp;Y19&amp;MID(D20,FIND("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",D20,1)+1)+1)+1)+1)+1)+1)+1)+1)+1)+1)+1)+1)+1)+1)+1)+1)+1)+1)+1))-2)&amp;Y19&amp;MID(D20,FIND("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",D20,1)+1)+1)+1)+1)+1)+1)+1)+1)+1)+1)+1)+1)+1)+1)+1)+1)+1)+1)+1)+1))-1,1),'フレーズ表抜粋'!$B$3:$E$2150,1,FALSE),"○","×")</f>
        <v>#VALUE!</v>
      </c>
      <c r="Z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",D20,1)+1)+1)+1)+1)+1)+1)+1)+1)+1)+1)+1)+1)+1)+1)+1)+1)+1)+1)+1)+1))-2)&amp;Z19&amp;MID(D20,FIND("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",D20,1)+1)+1)+1)+1)+1)+1)+1)+1)+1)+1)+1)+1)+1)+1)+1)+1)+1)+1)+1)+1))-2)&amp;Z19&amp;MID(D20,FIND("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",D20,1)+1)+1)+1)+1)+1)+1)+1)+1)+1)+1)+1)+1)+1)+1)+1)+1)+1)+1)+1)+1)+1))-1,1),'フレーズ表抜粋'!$B$3:$E$2150,1,FALSE),"○","×")</f>
        <v>#VALUE!</v>
      </c>
      <c r="AA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",D20,1)+1)+1)+1)+1)+1)+1)+1)+1)+1)+1)+1)+1)+1)+1)+1)+1)+1)+1)+1)+1)+1))-2)&amp;AA19&amp;MID(D20,FIND("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",D20,1)+1)+1)+1)+1)+1)+1)+1)+1)+1)+1)+1)+1)+1)+1)+1)+1)+1)+1)+1)+1)+1))-2)&amp;AA19&amp;MID(D20,FIND("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",D20,1)+1)+1)+1)+1)+1)+1)+1)+1)+1)+1)+1)+1)+1)+1)+1)+1)+1)+1)+1)+1)+1)+1))-1,1),'フレーズ表抜粋'!$B$3:$E$2150,1,FALSE),"○","×")</f>
        <v>#VALUE!</v>
      </c>
      <c r="AB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",D20,1)+1)+1)+1)+1)+1)+1)+1)+1)+1)+1)+1)+1)+1)+1)+1)+1)+1)+1)+1)+1)+1)+1))-2)&amp;AB19&amp;MID(D20,FIND("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",D20,1)+1)+1)+1)+1)+1)+1)+1)+1)+1)+1)+1)+1)+1)+1)+1)+1)+1)+1)+1)+1)+1)+1))-2)&amp;AB19&amp;MID(D20,FIND("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",D20,1)+1)+1)+1)+1)+1)+1)+1)+1)+1)+1)+1)+1)+1)+1)+1)+1)+1)+1)+1)+1)+1)+1)+1))-1,1),'フレーズ表抜粋'!$B$3:$E$2150,1,FALSE),"○","×")</f>
        <v>#VALUE!</v>
      </c>
      <c r="AC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",D20,1)+1)+1)+1)+1)+1)+1)+1)+1)+1)+1)+1)+1)+1)+1)+1)+1)+1)+1)+1)+1)+1)+1)+1))-2)&amp;AC19&amp;MID(D20,FIND("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",D20,1)+1)+1)+1)+1)+1)+1)+1)+1)+1)+1)+1)+1)+1)+1)+1)+1)+1)+1)+1)+1)+1)+1)+1))-2)&amp;AC19&amp;MID(D20,FIND("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",D20,1)+1)+1)+1)+1)+1)+1)+1)+1)+1)+1)+1)+1)+1)+1)+1)+1)+1)+1)+1)+1)+1)+1)+1)+1))-1,1),'フレーズ表抜粋'!$B$3:$E$2150,1,FALSE),"○","×")</f>
        <v>#VALUE!</v>
      </c>
      <c r="AD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",D20,1)+1)+1)+1)+1)+1)+1)+1)+1)+1)+1)+1)+1)+1)+1)+1)+1)+1)+1)+1)+1)+1)+1)+1)+1))-2)&amp;AD19&amp;MID(D20,FIND("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",D20,1)+1)+1)+1)+1)+1)+1)+1)+1)+1)+1)+1)+1)+1)+1)+1)+1)+1)+1)+1)+1)+1)+1)+1)+1))-2)&amp;AD19&amp;MID(D20,FIND("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",D20,1)+1)+1)+1)+1)+1)+1)+1)+1)+1)+1)+1)+1)+1)+1)+1)+1)+1)+1)+1)+1)+1)+1)+1)+1)+1))-1,1),'フレーズ表抜粋'!$B$3:$E$2150,1,FALSE),"○","×")</f>
        <v>#VALUE!</v>
      </c>
      <c r="AE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",D20,1)+1)+1)+1)+1)+1)+1)+1)+1)+1)+1)+1)+1)+1)+1)+1)+1)+1)+1)+1)+1)+1)+1)+1)+1)+1))-2)&amp;AE19&amp;MID(D20,FIND("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",D20,1)+1)+1)+1)+1)+1)+1)+1)+1)+1)+1)+1)+1)+1)+1)+1)+1)+1)+1)+1)+1)+1)+1)+1)+1)+1))-2)&amp;AE19&amp;MID(D20,FIND("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",D20,1)+1)+1)+1)+1)+1)+1)+1)+1)+1)+1)+1)+1)+1)+1)+1)+1)+1)+1)+1)+1)+1)+1)+1)+1)+1)+1))-1,1),'フレーズ表抜粋'!$B$3:$E$2150,1,FALSE),"○","×")</f>
        <v>#VALUE!</v>
      </c>
      <c r="AF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",D20,1)+1)+1)+1)+1)+1)+1)+1)+1)+1)+1)+1)+1)+1)+1)+1)+1)+1)+1)+1)+1)+1)+1)+1)+1)+1)+1))-2)&amp;AF19&amp;MID(D20,FIND("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",D20,1)+1)+1)+1)+1)+1)+1)+1)+1)+1)+1)+1)+1)+1)+1)+1)+1)+1)+1)+1)+1)+1)+1)+1)+1)+1)+1))-2)&amp;AF19&amp;MID(D20,FIND("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",D20,1)+1)+1)+1)+1)+1)+1)+1)+1)+1)+1)+1)+1)+1)+1)+1)+1)+1)+1)+1)+1)+1)+1)+1)+1)+1)+1)+1))-1,1),'フレーズ表抜粋'!$B$3:$E$2150,1,FALSE),"○","×")</f>
        <v>#VALUE!</v>
      </c>
      <c r="AG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",D20,1)+1)+1)+1)+1)+1)+1)+1)+1)+1)+1)+1)+1)+1)+1)+1)+1)+1)+1)+1)+1)+1)+1)+1)+1)+1)+1)+1))-2)&amp;AG19&amp;MID(D20,FIND("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",D20,1)+1)+1)+1)+1)+1)+1)+1)+1)+1)+1)+1)+1)+1)+1)+1)+1)+1)+1)+1)+1)+1)+1)+1)+1)+1)+1)+1))-2)&amp;AG19&amp;MID(D20,FIND("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",D20,1)+1)+1)+1)+1)+1)+1)+1)+1)+1)+1)+1)+1)+1)+1)+1)+1)+1)+1)+1)+1)+1)+1)+1)+1)+1)+1)+1)+1))-1,1),'フレーズ表抜粋'!$B$3:$E$2150,1,FALSE),"○","×")</f>
        <v>#VALUE!</v>
      </c>
      <c r="AH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",D20,1)+1)+1)+1)+1)+1)+1)+1)+1)+1)+1)+1)+1)+1)+1)+1)+1)+1)+1)+1)+1)+1)+1)+1)+1)+1)+1)+1)+1))-2)&amp;AH19&amp;MID(D20,FIND("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",D20,1)+1)+1)+1)+1)+1)+1)+1)+1)+1)+1)+1)+1)+1)+1)+1)+1)+1)+1)+1)+1)+1)+1)+1)+1)+1)+1)+1)+1))-2)&amp;AH19&amp;MID(D20,FIND("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",D20,1)+1)+1)+1)+1)+1)+1)+1)+1)+1)+1)+1)+1)+1)+1)+1)+1)+1)+1)+1)+1)+1)+1)+1)+1)+1)+1)+1)+1)+1))-1,1),'フレーズ表抜粋'!$B$3:$E$2150,1,FALSE),"○","×")</f>
        <v>#VALUE!</v>
      </c>
      <c r="AI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",D20,1)+1)+1)+1)+1)+1)+1)+1)+1)+1)+1)+1)+1)+1)+1)+1)+1)+1)+1)+1)+1)+1)+1)+1)+1)+1)+1)+1)+1)+1))-2)&amp;AI19&amp;MID(D20,FIND("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",D20,1)+1)+1)+1)+1)+1)+1)+1)+1)+1)+1)+1)+1)+1)+1)+1)+1)+1)+1)+1)+1)+1)+1)+1)+1)+1)+1)+1)+1)+1))-2)&amp;AI19&amp;MID(D20,FIND("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",D20,1)+1)+1)+1)+1)+1)+1)+1)+1)+1)+1)+1)+1)+1)+1)+1)+1)+1)+1)+1)+1)+1)+1)+1)+1)+1)+1)+1)+1)+1)+1))-1,1),'フレーズ表抜粋'!$B$3:$E$2150,1,FALSE),"○","×")</f>
        <v>#VALUE!</v>
      </c>
      <c r="AJ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",D20,1)+1)+1)+1)+1)+1)+1)+1)+1)+1)+1)+1)+1)+1)+1)+1)+1)+1)+1)+1)+1)+1)+1)+1)+1)+1)+1)+1)+1)+1)+1))-2)&amp;AJ19&amp;MID(D20,FIND("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",D20,1)+1)+1)+1)+1)+1)+1)+1)+1)+1)+1)+1)+1)+1)+1)+1)+1)+1)+1)+1)+1)+1)+1)+1)+1)+1)+1)+1)+1)+1)+1))-2)&amp;AJ19&amp;MID(D20,FIND("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",D20,1)+1)+1)+1)+1)+1)+1)+1)+1)+1)+1)+1)+1)+1)+1)+1)+1)+1)+1)+1)+1)+1)+1)+1)+1)+1)+1)+1)+1)+1)+1)+1))-1,1),'フレーズ表抜粋'!$B$3:$E$2150,1,FALSE),"○","×")</f>
        <v>#VALUE!</v>
      </c>
      <c r="AK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",D20,1)+1)+1)+1)+1)+1)+1)+1)+1)+1)+1)+1)+1)+1)+1)+1)+1)+1)+1)+1)+1)+1)+1)+1)+1)+1)+1)+1)+1)+1)+1)+1))-2)&amp;AK19&amp;MID(D20,FIND("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",D20,1)+1)+1)+1)+1)+1)+1)+1)+1)+1)+1)+1)+1)+1)+1)+1)+1)+1)+1)+1)+1)+1)+1)+1)+1)+1)+1)+1)+1)+1)+1)+1))-2)&amp;AK19&amp;MID(D20,FIND("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",D20,1)+1)+1)+1)+1)+1)+1)+1)+1)+1)+1)+1)+1)+1)+1)+1)+1)+1)+1)+1)+1)+1)+1)+1)+1)+1)+1)+1)+1)+1)+1)+1)+1))-1,1),'フレーズ表抜粋'!$B$3:$E$2150,1,FALSE),"○","×")</f>
        <v>#VALUE!</v>
      </c>
      <c r="AL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",D20,1)+1)+1)+1)+1)+1)+1)+1)+1)+1)+1)+1)+1)+1)+1)+1)+1)+1)+1)+1)+1)+1)+1)+1)+1)+1)+1)+1)+1)+1)+1)+1)+1))-2)&amp;AL19&amp;MID(D20,FIND("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",D20,1)+1)+1)+1)+1)+1)+1)+1)+1)+1)+1)+1)+1)+1)+1)+1)+1)+1)+1)+1)+1)+1)+1)+1)+1)+1)+1)+1)+1)+1)+1)+1)+1))-2)&amp;AL19&amp;MID(D20,FIND("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",D20,1)+1)+1)+1)+1)+1)+1)+1)+1)+1)+1)+1)+1)+1)+1)+1)+1)+1)+1)+1)+1)+1)+1)+1)+1)+1)+1)+1)+1)+1)+1)+1)+1)+1))-1,1),'フレーズ表抜粋'!$B$3:$E$2150,1,FALSE),"○","×")</f>
        <v>#VALUE!</v>
      </c>
      <c r="AM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",D20,1)+1)+1)+1)+1)+1)+1)+1)+1)+1)+1)+1)+1)+1)+1)+1)+1)+1)+1)+1)+1)+1)+1)+1)+1)+1)+1)+1)+1)+1)+1)+1)+1)+1))-2)&amp;AM19&amp;MID(D20,FIND("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",D20,1)+1)+1)+1)+1)+1)+1)+1)+1)+1)+1)+1)+1)+1)+1)+1)+1)+1)+1)+1)+1)+1)+1)+1)+1)+1)+1)+1)+1)+1)+1)+1)+1)+1))-2)&amp;AM19&amp;MID(D20,FIND("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",D20,1)+1)+1)+1)+1)+1)+1)+1)+1)+1)+1)+1)+1)+1)+1)+1)+1)+1)+1)+1)+1)+1)+1)+1)+1)+1)+1)+1)+1)+1)+1)+1)+1)+1)+1))-1,1),'フレーズ表抜粋'!$B$3:$E$2150,1,FALSE),"○","×")</f>
        <v>#VALUE!</v>
      </c>
      <c r="AN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",D20,1)+1)+1)+1)+1)+1)+1)+1)+1)+1)+1)+1)+1)+1)+1)+1)+1)+1)+1)+1)+1)+1)+1)+1)+1)+1)+1)+1)+1)+1)+1)+1)+1)+1)+1))-2)&amp;AN19&amp;MID(D20,FIND("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",D20,1)+1)+1)+1)+1)+1)+1)+1)+1)+1)+1)+1)+1)+1)+1)+1)+1)+1)+1)+1)+1)+1)+1)+1)+1)+1)+1)+1)+1)+1)+1)+1)+1)+1)+1))-2)&amp;AN19&amp;MID(D20,FIND("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",D20,1)+1)+1)+1)+1)+1)+1)+1)+1)+1)+1)+1)+1)+1)+1)+1)+1)+1)+1)+1)+1)+1)+1)+1)+1)+1)+1)+1)+1)+1)+1)+1)+1)+1)+1)+1))-1,1),'フレーズ表抜粋'!$B$3:$E$2150,1,FALSE),"○","×")</f>
        <v>#VALUE!</v>
      </c>
      <c r="AO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",D20,1)+1)+1)+1)+1)+1)+1)+1)+1)+1)+1)+1)+1)+1)+1)+1)+1)+1)+1)+1)+1)+1)+1)+1)+1)+1)+1)+1)+1)+1)+1)+1)+1)+1)+1)+1))-2)&amp;AO19&amp;MID(D20,FIND("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",D20,1)+1)+1)+1)+1)+1)+1)+1)+1)+1)+1)+1)+1)+1)+1)+1)+1)+1)+1)+1)+1)+1)+1)+1)+1)+1)+1)+1)+1)+1)+1)+1)+1)+1)+1)+1))-2)&amp;AO19&amp;MID(D20,FIND("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",D20,1)+1)+1)+1)+1)+1)+1)+1)+1)+1)+1)+1)+1)+1)+1)+1)+1)+1)+1)+1)+1)+1)+1)+1)+1)+1)+1)+1)+1)+1)+1)+1)+1)+1)+1)+1)+1))-1,1),'フレーズ表抜粋'!$B$3:$E$2150,1,FALSE),"○","×")</f>
        <v>#VALUE!</v>
      </c>
      <c r="AP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",D20,1)+1)+1)+1)+1)+1)+1)+1)+1)+1)+1)+1)+1)+1)+1)+1)+1)+1)+1)+1)+1)+1)+1)+1)+1)+1)+1)+1)+1)+1)+1)+1)+1)+1)+1)+1)+1))-2)&amp;AP19&amp;MID(D20,FIND("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",D20,1)+1)+1)+1)+1)+1)+1)+1)+1)+1)+1)+1)+1)+1)+1)+1)+1)+1)+1)+1)+1)+1)+1)+1)+1)+1)+1)+1)+1)+1)+1)+1)+1)+1)+1)+1)+1))-2)&amp;AP19&amp;MID(D20,FIND("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",D20,1)+1)+1)+1)+1)+1)+1)+1)+1)+1)+1)+1)+1)+1)+1)+1)+1)+1)+1)+1)+1)+1)+1)+1)+1)+1)+1)+1)+1)+1)+1)+1)+1)+1)+1)+1)+1)+1))-1,1),'フレーズ表抜粋'!$B$3:$E$2150,1,FALSE),"○","×")</f>
        <v>#VALUE!</v>
      </c>
      <c r="AQ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",D20,1)+1)+1)+1)+1)+1)+1)+1)+1)+1)+1)+1)+1)+1)+1)+1)+1)+1)+1)+1)+1)+1)+1)+1)+1)+1)+1)+1)+1)+1)+1)+1)+1)+1)+1)+1)+1)+1))-2)&amp;AQ19&amp;MID(D20,FIND("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",D20,1)+1)+1)+1)+1)+1)+1)+1)+1)+1)+1)+1)+1)+1)+1)+1)+1)+1)+1)+1)+1)+1)+1)+1)+1)+1)+1)+1)+1)+1)+1)+1)+1)+1)+1)+1)+1)+1))-2)&amp;AQ19&amp;MID(D20,FIND("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",D20,1)+1)+1)+1)+1)+1)+1)+1)+1)+1)+1)+1)+1)+1)+1)+1)+1)+1)+1)+1)+1)+1)+1)+1)+1)+1)+1)+1)+1)+1)+1)+1)+1)+1)+1)+1)+1)+1)+1))-1,1),'フレーズ表抜粋'!$B$3:$E$2150,1,FALSE),"○","×")</f>
        <v>#VALUE!</v>
      </c>
      <c r="AR20" s="112" t="e">
        <f>IF(MID(D20,FIND("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",D20,1)+1)+1)+1)+1)+1)+1)+1)+1)+1)+1)+1)+1)+1)+1)+1)+1)+1)+1)+1)+1)+1)+1)+1)+1)+1)+1)+1)+1)+1)+1)+1)+1)+1)+1)+1)+1)+1)+1))-2)&amp;AR19&amp;MID(D20,FIND("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",D20,1)+1)+1)+1)+1)+1)+1)+1)+1)+1)+1)+1)+1)+1)+1)+1)+1)+1)+1)+1)+1)+1)+1)+1)+1)+1)+1)+1)+1)+1)+1)+1)+1)+1)+1)+1)+1)+1)+1)+1))-1,1)=VLOOKUP(MID(D20,FIND("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",D20,1)+1)+1)+1)+1)+1)+1)+1)+1)+1)+1)+1)+1)+1)+1)+1)+1)+1)+1)+1)+1)+1)+1)+1)+1)+1)+1)+1)+1)+1)+1)+1)+1)+1)+1)+1)+1)+1)+1))+1,FIND("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",D20,1)+1)+1)+1)+1)+1)+1)+1)+1)+1)+1)+1)+1)+1)+1)+1)+1)+1)+1)+1)+1)+1)+1)+1)+1)+1)+1)+1)+1)+1)+1)+1)+1)+1)+1)+1)+1)+1)+1)+1))-FIND("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",D20,1)+1)+1)+1)+1)+1)+1)+1)+1)+1)+1)+1)+1)+1)+1)+1)+1)+1)+1)+1)+1)+1)+1)+1)+1)+1)+1)+1)+1)+1)+1)+1)+1)+1)+1)+1)+1)+1)+1))-2)&amp;AR19&amp;MID(D20,FIND("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",D20,FIND(" ",D20,1)+1)+1)+1)+1)+1)+1)+1)+1)+1)+1)+1)+1)+1)+1)+1)+1)+1)+1)+1)+1)+1)+1)+1)+1)+1)+1)+1)+1)+1)+1)+1)+1)+1)+1)+1)+1)+1)+1)+1))-1,1),'フレーズ表抜粋'!$B$3:$E$2150,1,FALSE),"○","×")</f>
        <v>#VALUE!</v>
      </c>
    </row>
    <row r="21" spans="3:4" s="95" customFormat="1" ht="15">
      <c r="C21" s="106"/>
      <c r="D21" s="106"/>
    </row>
    <row r="22" spans="1:67" ht="15">
      <c r="A22">
        <v>4</v>
      </c>
      <c r="B22" s="116" t="s">
        <v>10685</v>
      </c>
      <c r="C22" s="112" t="s">
        <v>10676</v>
      </c>
      <c r="D22" s="112" t="s">
        <v>10682</v>
      </c>
      <c r="E22" s="112">
        <v>1</v>
      </c>
      <c r="F22" s="112">
        <v>2</v>
      </c>
      <c r="G22" s="112">
        <v>3</v>
      </c>
      <c r="H22" s="112">
        <v>4</v>
      </c>
      <c r="I22" s="112">
        <v>5</v>
      </c>
      <c r="J22" s="112">
        <v>6</v>
      </c>
      <c r="K22" s="112">
        <v>7</v>
      </c>
      <c r="L22" s="112">
        <v>8</v>
      </c>
      <c r="M22" s="112">
        <v>9</v>
      </c>
      <c r="N22" s="112">
        <v>10</v>
      </c>
      <c r="O22" s="112">
        <v>11</v>
      </c>
      <c r="P22" s="112">
        <v>12</v>
      </c>
      <c r="Q22" s="112">
        <v>13</v>
      </c>
      <c r="R22" s="112">
        <v>14</v>
      </c>
      <c r="S22" s="112">
        <v>15</v>
      </c>
      <c r="T22" s="112">
        <v>16</v>
      </c>
      <c r="U22" s="112">
        <v>17</v>
      </c>
      <c r="V22" s="112">
        <v>18</v>
      </c>
      <c r="W22" s="112">
        <v>19</v>
      </c>
      <c r="X22" s="112">
        <v>20</v>
      </c>
      <c r="Y22" s="112">
        <v>21</v>
      </c>
      <c r="Z22" s="112">
        <v>22</v>
      </c>
      <c r="AA22" s="112">
        <v>23</v>
      </c>
      <c r="AB22" s="112">
        <v>24</v>
      </c>
      <c r="AC22" s="112">
        <v>25</v>
      </c>
      <c r="AD22" s="112">
        <v>26</v>
      </c>
      <c r="AE22" s="112">
        <v>27</v>
      </c>
      <c r="AF22" s="112">
        <v>28</v>
      </c>
      <c r="AG22" s="112">
        <v>29</v>
      </c>
      <c r="AH22" s="112">
        <v>30</v>
      </c>
      <c r="AI22" s="112">
        <v>31</v>
      </c>
      <c r="AJ22" s="112">
        <v>32</v>
      </c>
      <c r="AK22" s="112">
        <v>33</v>
      </c>
      <c r="AL22" s="112">
        <v>34</v>
      </c>
      <c r="AM22" s="112">
        <v>35</v>
      </c>
      <c r="AN22" s="112">
        <v>36</v>
      </c>
      <c r="AO22" s="112">
        <v>37</v>
      </c>
      <c r="AP22" s="112">
        <v>38</v>
      </c>
      <c r="AQ22" s="112">
        <v>39</v>
      </c>
      <c r="AR22" s="112">
        <v>40</v>
      </c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</row>
    <row r="23" spans="2:44" s="96" customFormat="1" ht="27">
      <c r="B23" s="112" t="s">
        <v>10677</v>
      </c>
      <c r="C23" s="113" t="s">
        <v>10693</v>
      </c>
      <c r="D23" s="114" t="s">
        <v>10694</v>
      </c>
      <c r="E23" s="112" t="str">
        <f>MID($D23,1,1)</f>
        <v>我</v>
      </c>
      <c r="F23" s="112" t="str">
        <f>MID($D23,2,1)</f>
        <v>和</v>
      </c>
      <c r="G23" s="112" t="str">
        <f>MID($D23,3,1)</f>
        <v>男</v>
      </c>
      <c r="H23" s="112" t="str">
        <f>MID($D23,4,1)</f>
        <v>朋</v>
      </c>
      <c r="I23" s="112" t="str">
        <f>MID($D23,5,1)</f>
        <v>友</v>
      </c>
      <c r="J23" s="112" t="str">
        <f>MID($D23,6,1)</f>
        <v>一</v>
      </c>
      <c r="K23" s="112" t="str">
        <f>MID($D23,7,1)</f>
        <v>起</v>
      </c>
      <c r="L23" s="112" t="str">
        <f>MID($D23,8,1)</f>
        <v>看</v>
      </c>
      <c r="M23" s="112" t="str">
        <f>MID($D23,9,1)</f>
        <v>电</v>
      </c>
      <c r="N23" s="112" t="str">
        <f>MID($D23,10,1)</f>
        <v>影</v>
      </c>
      <c r="O23" s="112" t="str">
        <f>MID($D23,11,1)</f>
        <v>。</v>
      </c>
      <c r="P23" s="112" t="str">
        <f>MID($D23,12,1)</f>
        <v/>
      </c>
      <c r="Q23" s="112" t="str">
        <f>MID($D23,13,1)</f>
        <v/>
      </c>
      <c r="R23" s="112" t="str">
        <f>MID($D23,14,1)</f>
        <v/>
      </c>
      <c r="S23" s="112" t="str">
        <f>MID($D23,15,1)</f>
        <v/>
      </c>
      <c r="T23" s="112" t="str">
        <f>MID($D23,16,1)</f>
        <v/>
      </c>
      <c r="U23" s="112" t="str">
        <f>MID($D23,17,1)</f>
        <v/>
      </c>
      <c r="V23" s="112" t="str">
        <f>MID($D23,18,1)</f>
        <v/>
      </c>
      <c r="W23" s="112" t="str">
        <f>MID($D23,19,1)</f>
        <v/>
      </c>
      <c r="X23" s="112" t="str">
        <f>MID($D23,20,1)</f>
        <v/>
      </c>
      <c r="Y23" s="112" t="str">
        <f>MID($D23,21,1)</f>
        <v/>
      </c>
      <c r="Z23" s="112" t="str">
        <f>MID($D23,22,1)</f>
        <v/>
      </c>
      <c r="AA23" s="112" t="str">
        <f>MID($D23,23,1)</f>
        <v/>
      </c>
      <c r="AB23" s="112" t="str">
        <f>MID($D23,24,1)</f>
        <v/>
      </c>
      <c r="AC23" s="112" t="str">
        <f>MID($D23,25,1)</f>
        <v/>
      </c>
      <c r="AD23" s="112" t="str">
        <f>MID($D23,26,1)</f>
        <v/>
      </c>
      <c r="AE23" s="112" t="str">
        <f>MID($D23,27,1)</f>
        <v/>
      </c>
      <c r="AF23" s="112" t="str">
        <f>MID($D23,28,1)</f>
        <v/>
      </c>
      <c r="AG23" s="112" t="str">
        <f>MID($D23,29,1)</f>
        <v/>
      </c>
      <c r="AH23" s="112" t="str">
        <f>MID($D23,30,1)</f>
        <v/>
      </c>
      <c r="AI23" s="112" t="str">
        <f>MID($D23,31,1)</f>
        <v/>
      </c>
      <c r="AJ23" s="112" t="str">
        <f>MID($D23,32,1)</f>
        <v/>
      </c>
      <c r="AK23" s="112" t="str">
        <f>MID($D23,33,1)</f>
        <v/>
      </c>
      <c r="AL23" s="112" t="str">
        <f>MID($D23,34,1)</f>
        <v/>
      </c>
      <c r="AM23" s="112" t="str">
        <f>MID($D23,35,1)</f>
        <v/>
      </c>
      <c r="AN23" s="112" t="str">
        <f>MID($D23,36,1)</f>
        <v/>
      </c>
      <c r="AO23" s="112" t="str">
        <f>MID($D23,37,1)</f>
        <v/>
      </c>
      <c r="AP23" s="112" t="str">
        <f>MID($D23,38,1)</f>
        <v/>
      </c>
      <c r="AQ23" s="112" t="str">
        <f>MID($D23,39,1)</f>
        <v/>
      </c>
      <c r="AR23" s="112" t="str">
        <f>MID($D23,40,1)</f>
        <v/>
      </c>
    </row>
    <row r="24" spans="2:44" s="96" customFormat="1" ht="27">
      <c r="B24" s="112" t="s">
        <v>10678</v>
      </c>
      <c r="C24" s="115"/>
      <c r="D24" s="113" t="s">
        <v>10725</v>
      </c>
      <c r="E24" s="112" t="str">
        <f>IF(MID(D24,1,FIND(" ",D24,1)-2)&amp;E23&amp;MID(D24,FIND(" ",D24,1)-1,1)=VLOOKUP(MID(D24,1,FIND(" ",D24,1)-2)&amp;E23&amp;MID(D24,FIND(" ",D24,1)-1,1),'フレーズ表抜粋'!$B$3:$E$2150,1,FALSE),"○","×")</f>
        <v>○</v>
      </c>
      <c r="F24" s="112" t="str">
        <f>IF(MID(D24,FIND(" ",D24,1)+1,FIND(" ",D24,FIND(" ",D24,1)+1)-FIND(" ",D24,1)-2)&amp;F23&amp;MID(D24,FIND(" ",D24,FIND(" ",D24,1)+1)-1,1)=VLOOKUP(MID(D24,FIND(" ",D24,1)+1,FIND(" ",D24,FIND(" ",D24,1)+1)-FIND(" ",D24,1)-2)&amp;F23&amp;MID(D24,FIND(" ",D24,FIND(" ",D24,1)+1)-1,1),'フレーズ表抜粋'!$B$3:$E$2150,1,FALSE),"○","×")</f>
        <v>○</v>
      </c>
      <c r="G24" s="112" t="str">
        <f>IF(MID(D24,FIND(" ",D24,FIND(" ",D24,1)+1)+1,FIND(" ",D24,FIND(" ",D24,FIND(" ",D24,1)+1)+1)-FIND(" ",D24,FIND(" ",D24,1)+1)-2)&amp;G23&amp;MID(D24,FIND(" ",D24,FIND(" ",D24,FIND(" ",D24,1)+1)+1)-1,1)=VLOOKUP(MID(D24,FIND(" ",D24,FIND(" ",D24,1)+1)+1,FIND(" ",D24,FIND(" ",D24,FIND(" ",D24,1)+1)+1)-FIND(" ",D24,FIND(" ",D24,1)+1)-2)&amp;G23&amp;MID(D24,FIND(" ",D24,FIND(" ",D24,FIND(" ",D24,1)+1)+1)-1,1),'フレーズ表抜粋'!$B$3:$E$2150,1,FALSE),"○","×")</f>
        <v>○</v>
      </c>
      <c r="H24" s="112" t="str">
        <f>IF(MID(D24,FIND(" ",D24,FIND(" ",D24,FIND(" ",D24,1)+1)+1)+1,FIND(" ",D24,FIND(" ",D24,FIND(" ",D24,FIND(" ",D24,1)+1)+1)+1)-FIND(" ",D24,FIND(" ",D24,FIND(" ",D24,1)+1)+1)-2)&amp;H23&amp;MID(D24,FIND(" ",D24,FIND(" ",D24,FIND(" ",D24,FIND(" ",D24,1)+1)+1)+1)-1,1)=VLOOKUP(MID(D24,FIND(" ",D24,FIND(" ",D24,FIND(" ",D24,1)+1)+1)+1,FIND(" ",D24,FIND(" ",D24,FIND(" ",D24,FIND(" ",D24,1)+1)+1)+1)-FIND(" ",D24,FIND(" ",D24,FIND(" ",D24,1)+1)+1)-2)&amp;H23&amp;MID(D24,FIND(" ",D24,FIND(" ",D24,FIND(" ",D24,FIND(" ",D24,1)+1)+1)+1)-1,1),'フレーズ表抜粋'!$B$3:$E$2150,1,FALSE),"○","×")</f>
        <v>○</v>
      </c>
      <c r="I24" s="112" t="str">
        <f>IF(MID(D24,FIND(" ",D24,FIND(" ",D24,FIND(" ",D24,FIND(" ",D24,1)+1)+1)+1)+1,FIND(" ",D24,FIND(" ",D24,FIND(" ",D24,FIND(" ",D24,FIND(" ",D24,FIND(" ",D24,1)+1)+1)+1)+1))-FIND(" ",D24,FIND(" ",D24,FIND(" ",D24,FIND(" ",D24,1)+1)+1)+1)-2)&amp;I23&amp;MID(D24,FIND(" ",D24,FIND(" ",D24,FIND(" ",D24,FIND(" ",D24,FIND(" ",D24,FIND(" ",D24,1)+1)+1)+1)+1))-1,1)=VLOOKUP(MID(D24,FIND(" ",D24,FIND(" ",D24,FIND(" ",D24,FIND(" ",D24,1)+1)+1)+1)+1,FIND(" ",D24,FIND(" ",D24,FIND(" ",D24,FIND(" ",D24,FIND(" ",D24,FIND(" ",D24,1)+1)+1)+1)+1))-FIND(" ",D24,FIND(" ",D24,FIND(" ",D24,FIND(" ",D24,1)+1)+1)+1)-2)&amp;I23&amp;MID(D24,FIND(" ",D24,FIND(" ",D24,FIND(" ",D24,FIND(" ",D24,FIND(" ",D24,FIND(" ",D24,1)+1)+1)+1)+1))-1,1),'フレーズ表抜粋'!$B$3:$E$2150,1,FALSE),"○","×")</f>
        <v>○</v>
      </c>
      <c r="J24" s="112" t="e">
        <f>IF(MID(D24,FIND(" ",D24,FIND(" ",D24,FIND(" ",D24,FIND(" ",D24,FIND(" ",D24,FIND(" ",D24,1)+1)+1)+1)+1))+1,FIND(" ",D24,FIND(" ",D24,FIND(" ",D24,FIND(" ",D24,FIND(" ",D24,FIND(" ",D24,FIND(" ",D24,1)+1)+1)+1)+1)+1))-FIND(" ",D24,FIND(" ",D24,FIND(" ",D24,FIND(" ",D24,FIND(" ",D24,FIND(" ",D24,1)+1)+1)+1)+1))-2)&amp;J23&amp;MID(D24,FIND(" ",D24,FIND(" ",D24,FIND(" ",D24,FIND(" ",D24,FIND(" ",D24,FIND(" ",D24,FIND(" ",D24,1)+1)+1)+1)+1)+1))-1,1)=VLOOKUP(MID(D24,FIND(" ",D24,FIND(" ",D24,FIND(" ",D24,FIND(" ",D24,FIND(" ",D24,FIND(" ",D24,1)+1)+1)+1)+1))+1,FIND(" ",D24,FIND(" ",D24,FIND(" ",D24,FIND(" ",D24,FIND(" ",D24,FIND(" ",D24,FIND(" ",D24,1)+1)+1)+1)+1)+1))-FIND(" ",D24,FIND(" ",D24,FIND(" ",D24,FIND(" ",D24,FIND(" ",D24,FIND(" ",D24,1)+1)+1)+1)+1))-2)&amp;J23&amp;MID(D24,FIND(" ",D24,FIND(" ",D24,FIND(" ",D24,FIND(" ",D24,FIND(" ",D24,FIND(" ",D24,FIND(" ",D24,1)+1)+1)+1)+1)+1))-1,1),'フレーズ表抜粋'!$B$3:$E$2150,1,FALSE),"○","×")</f>
        <v>#N/A</v>
      </c>
      <c r="K24" s="112" t="str">
        <f>IF(MID(D24,FIND(" ",D24,FIND(" ",D24,FIND(" ",D24,FIND(" ",D24,FIND(" ",D24,FIND(" ",D24,FIND(" ",D24,1)+1)+1)+1)+1)+1))+1,FIND(" ",D24,FIND(" ",D24,FIND(" ",D24,FIND(" ",D24,FIND(" ",D24,FIND(" ",D24,FIND(" ",D24,FIND(" ",D24,1)+1)+1)+1)+1)+1)+1))-FIND(" ",D24,FIND(" ",D24,FIND(" ",D24,FIND(" ",D24,FIND(" ",D24,FIND(" ",D24,FIND(" ",D24,1)+1)+1)+1)+1)+1))-2)&amp;K23&amp;MID(D24,FIND(" ",D24,FIND(" ",D24,FIND(" ",D24,FIND(" ",D24,FIND(" ",D24,FIND(" ",D24,FIND(" ",D24,FIND(" ",D24,1)+1)+1)+1)+1)+1)+1))-1,1)=VLOOKUP(MID(D24,FIND(" ",D24,FIND(" ",D24,FIND(" ",D24,FIND(" ",D24,FIND(" ",D24,FIND(" ",D24,FIND(" ",D24,1)+1)+1)+1)+1)+1))+1,FIND(" ",D24,FIND(" ",D24,FIND(" ",D24,FIND(" ",D24,FIND(" ",D24,FIND(" ",D24,FIND(" ",D24,FIND(" ",D24,1)+1)+1)+1)+1)+1)+1))-FIND(" ",D24,FIND(" ",D24,FIND(" ",D24,FIND(" ",D24,FIND(" ",D24,FIND(" ",D24,FIND(" ",D24,1)+1)+1)+1)+1)+1))-2)&amp;K23&amp;MID(D24,FIND(" ",D24,FIND(" ",D24,FIND(" ",D24,FIND(" ",D24,FIND(" ",D24,FIND(" ",D24,FIND(" ",D24,FIND(" ",D24,1)+1)+1)+1)+1)+1)+1))-1,1),'フレーズ表抜粋'!$B$3:$E$2150,1,FALSE),"○","×")</f>
        <v>○</v>
      </c>
      <c r="L24" s="112" t="str">
        <f>IF(MID(D24,FIND(" ",D24,FIND(" ",D24,FIND(" ",D24,FIND(" ",D24,FIND(" ",D24,FIND(" ",D24,FIND(" ",D24,FIND(" ",D24,1)+1)+1)+1)+1)+1)+1))+1,FIND(" ",D24,FIND(" ",D24,FIND(" ",D24,FIND(" ",D24,FIND(" ",D24,FIND(" ",D24,FIND(" ",D24,FIND(" ",D24,FIND(" ",D24,1)+1)+1)+1)+1)+1)+1)+1))-FIND(" ",D24,FIND(" ",D24,FIND(" ",D24,FIND(" ",D24,FIND(" ",D24,FIND(" ",D24,FIND(" ",D24,FIND(" ",D24,1)+1)+1)+1)+1)+1)+1))-2)&amp;L23&amp;MID(D24,FIND(" ",D24,FIND(" ",D24,FIND(" ",D24,FIND(" ",D24,FIND(" ",D24,FIND(" ",D24,FIND(" ",D24,FIND(" ",D24,FIND(" ",D24,1)+1)+1)+1)+1)+1)+1)+1))-1,1)=VLOOKUP(MID(D24,FIND(" ",D24,FIND(" ",D24,FIND(" ",D24,FIND(" ",D24,FIND(" ",D24,FIND(" ",D24,FIND(" ",D24,FIND(" ",D24,1)+1)+1)+1)+1)+1)+1))+1,FIND(" ",D24,FIND(" ",D24,FIND(" ",D24,FIND(" ",D24,FIND(" ",D24,FIND(" ",D24,FIND(" ",D24,FIND(" ",D24,FIND(" ",D24,1)+1)+1)+1)+1)+1)+1)+1))-FIND(" ",D24,FIND(" ",D24,FIND(" ",D24,FIND(" ",D24,FIND(" ",D24,FIND(" ",D24,FIND(" ",D24,FIND(" ",D24,1)+1)+1)+1)+1)+1)+1))-2)&amp;L23&amp;MID(D24,FIND(" ",D24,FIND(" ",D24,FIND(" ",D24,FIND(" ",D24,FIND(" ",D24,FIND(" ",D24,FIND(" ",D24,FIND(" ",D24,FIND(" ",D24,1)+1)+1)+1)+1)+1)+1)+1))-1,1),'フレーズ表抜粋'!$B$3:$E$2150,1,FALSE),"○","×")</f>
        <v>○</v>
      </c>
      <c r="M24" s="112" t="str">
        <f>IF(MID(D24,FIND(" ",D24,FIND(" ",D24,FIND(" ",D24,FIND(" ",D24,FIND(" ",D24,FIND(" ",D24,FIND(" ",D24,FIND(" ",D24,FIND(" ",D24,1)+1)+1)+1)+1)+1)+1)+1))+1,FIND(" ",D24,FIND(" ",D24,FIND(" ",D24,FIND(" ",D24,FIND(" ",D24,FIND(" ",D24,FIND(" ",D24,FIND(" ",D24,FIND(" ",D24,FIND(" ",D24,1)+1)+1)+1)+1)+1)+1)+1)+1))-FIND(" ",D24,FIND(" ",D24,FIND(" ",D24,FIND(" ",D24,FIND(" ",D24,FIND(" ",D24,FIND(" ",D24,FIND(" ",D24,FIND(" ",D24,1)+1)+1)+1)+1)+1)+1)+1))-2)&amp;M23&amp;MID(D24,FIND(" ",D24,FIND(" ",D24,FIND(" ",D24,FIND(" ",D24,FIND(" ",D24,FIND(" ",D24,FIND(" ",D24,FIND(" ",D24,FIND(" ",D24,FIND(" ",D24,1)+1)+1)+1)+1)+1)+1)+1)+1))-1,1)=VLOOKUP(MID(D24,FIND(" ",D24,FIND(" ",D24,FIND(" ",D24,FIND(" ",D24,FIND(" ",D24,FIND(" ",D24,FIND(" ",D24,FIND(" ",D24,FIND(" ",D24,1)+1)+1)+1)+1)+1)+1)+1))+1,FIND(" ",D24,FIND(" ",D24,FIND(" ",D24,FIND(" ",D24,FIND(" ",D24,FIND(" ",D24,FIND(" ",D24,FIND(" ",D24,FIND(" ",D24,FIND(" ",D24,1)+1)+1)+1)+1)+1)+1)+1)+1))-FIND(" ",D24,FIND(" ",D24,FIND(" ",D24,FIND(" ",D24,FIND(" ",D24,FIND(" ",D24,FIND(" ",D24,FIND(" ",D24,FIND(" ",D24,1)+1)+1)+1)+1)+1)+1)+1))-2)&amp;M23&amp;MID(D24,FIND(" ",D24,FIND(" ",D24,FIND(" ",D24,FIND(" ",D24,FIND(" ",D24,FIND(" ",D24,FIND(" ",D24,FIND(" ",D24,FIND(" ",D24,FIND(" ",D24,1)+1)+1)+1)+1)+1)+1)+1)+1))-1,1),'フレーズ表抜粋'!$B$3:$E$2150,1,FALSE),"○","×")</f>
        <v>○</v>
      </c>
      <c r="N24" s="112" t="str">
        <f>IF(MID(D24,FIND(" ",D24,FIND(" ",D24,FIND(" ",D24,FIND(" ",D24,FIND(" ",D24,FIND(" ",D24,FIND(" ",D24,FIND(" ",D24,FIND(" ",D24,FIND(" ",D24,1)+1)+1)+1)+1)+1)+1)+1)+1))+1,FIND(" ",D24,FIND(" ",D24,FIND(" ",D24,FIND(" ",D24,FIND(" ",D24,FIND(" ",D24,FIND(" ",D24,FIND(" ",D24,FIND(" ",D24,FIND(" ",D24,FIND(" ",D24,1)+1)+1)+1)+1)+1)+1)+1)+1)+1))-FIND(" ",D24,FIND(" ",D24,FIND(" ",D24,FIND(" ",D24,FIND(" ",D24,FIND(" ",D24,FIND(" ",D24,FIND(" ",D24,FIND(" ",D24,FIND(" ",D24,1)+1)+1)+1)+1)+1)+1)+1)+1))-2)&amp;N23&amp;MID(D24,FIND(" ",D24,FIND(" ",D24,FIND(" ",D24,FIND(" ",D24,FIND(" ",D24,FIND(" ",D24,FIND(" ",D24,FIND(" ",D24,FIND(" ",D24,FIND(" ",D24,FIND(" ",D24,1)+1)+1)+1)+1)+1)+1)+1)+1)+1))-1,1)=VLOOKUP(MID(D24,FIND(" ",D24,FIND(" ",D24,FIND(" ",D24,FIND(" ",D24,FIND(" ",D24,FIND(" ",D24,FIND(" ",D24,FIND(" ",D24,FIND(" ",D24,FIND(" ",D24,1)+1)+1)+1)+1)+1)+1)+1)+1))+1,FIND(" ",D24,FIND(" ",D24,FIND(" ",D24,FIND(" ",D24,FIND(" ",D24,FIND(" ",D24,FIND(" ",D24,FIND(" ",D24,FIND(" ",D24,FIND(" ",D24,FIND(" ",D24,1)+1)+1)+1)+1)+1)+1)+1)+1)+1))-FIND(" ",D24,FIND(" ",D24,FIND(" ",D24,FIND(" ",D24,FIND(" ",D24,FIND(" ",D24,FIND(" ",D24,FIND(" ",D24,FIND(" ",D24,FIND(" ",D24,1)+1)+1)+1)+1)+1)+1)+1)+1))-2)&amp;N23&amp;MID(D24,FIND(" ",D24,FIND(" ",D24,FIND(" ",D24,FIND(" ",D24,FIND(" ",D24,FIND(" ",D24,FIND(" ",D24,FIND(" ",D24,FIND(" ",D24,FIND(" ",D24,FIND(" ",D24,1)+1)+1)+1)+1)+1)+1)+1)+1)+1))-1,1),'フレーズ表抜粋'!$B$3:$E$2150,1,FALSE),"○","×")</f>
        <v>○</v>
      </c>
      <c r="O24" s="112" t="e">
        <f>IF(MID(D24,FIND(" ",D24,FIND(" ",D24,FIND(" ",D24,FIND(" ",D24,FIND(" ",D24,FIND(" ",D24,FIND(" ",D24,FIND(" ",D24,FIND(" ",D24,FIND(" ",D24,FIND(" ",D24,1)+1)+1)+1)+1)+1)+1)+1)+1)+1))+1,FIND(" ",D24,FIND(" ",D24,FIND(" ",D24,FIND(" ",D24,FIND(" ",D24,FIND(" ",D24,FIND(" ",D24,FIND(" ",D24,FIND(" ",D24,FIND(" ",D24,FIND(" ",D24,FIND(" ",D24,1)+1)+1)+1)+1)+1)+1)+1)+1)+1)+1))-FIND(" ",D24,FIND(" ",D24,FIND(" ",D24,FIND(" ",D24,FIND(" ",D24,FIND(" ",D24,FIND(" ",D24,FIND(" ",D24,FIND(" ",D24,FIND(" ",D24,FIND(" ",D24,1)+1)+1)+1)+1)+1)+1)+1)+1)+1))-2)&amp;O23&amp;MID(D24,FIND(" ",D24,FIND(" ",D24,FIND(" ",D24,FIND(" ",D24,FIND(" ",D24,FIND(" ",D24,FIND(" ",D24,FIND(" ",D24,FIND(" ",D24,FIND(" ",D24,FIND(" ",D24,FIND(" ",D24,1)+1)+1)+1)+1)+1)+1)+1)+1)+1)+1))-1,1)=VLOOKUP(MID(D24,FIND(" ",D24,FIND(" ",D24,FIND(" ",D24,FIND(" ",D24,FIND(" ",D24,FIND(" ",D24,FIND(" ",D24,FIND(" ",D24,FIND(" ",D24,FIND(" ",D24,FIND(" ",D24,1)+1)+1)+1)+1)+1)+1)+1)+1)+1))+1,FIND(" ",D24,FIND(" ",D24,FIND(" ",D24,FIND(" ",D24,FIND(" ",D24,FIND(" ",D24,FIND(" ",D24,FIND(" ",D24,FIND(" ",D24,FIND(" ",D24,FIND(" ",D24,FIND(" ",D24,1)+1)+1)+1)+1)+1)+1)+1)+1)+1)+1))-FIND(" ",D24,FIND(" ",D24,FIND(" ",D24,FIND(" ",D24,FIND(" ",D24,FIND(" ",D24,FIND(" ",D24,FIND(" ",D24,FIND(" ",D24,FIND(" ",D24,FIND(" ",D24,1)+1)+1)+1)+1)+1)+1)+1)+1)+1))-2)&amp;O23&amp;MID(D24,FIND(" ",D24,FIND(" ",D24,FIND(" ",D24,FIND(" ",D24,FIND(" ",D24,FIND(" ",D24,FIND(" ",D24,FIND(" ",D24,FIND(" ",D24,FIND(" ",D24,FIND(" ",D24,FIND(" ",D24,1)+1)+1)+1)+1)+1)+1)+1)+1)+1)+1))-1,1),'フレーズ表抜粋'!$B$3:$E$2150,1,FALSE),"○","×")</f>
        <v>#VALUE!</v>
      </c>
      <c r="P24" s="112" t="e">
        <f>IF(MID(D24,FIND(" ",D24,FIND(" ",D24,FIND(" ",D24,FIND(" ",D24,FIND(" ",D24,FIND(" ",D24,FIND(" ",D24,FIND(" ",D24,FIND(" ",D24,FIND(" ",D24,FIND(" ",D24,FIND(" ",D24,1)+1)+1)+1)+1)+1)+1)+1)+1)+1)+1))+1,FIND(" ",D24,FIND(" ",D24,FIND(" ",D24,FIND(" ",D24,FIND(" ",D24,FIND(" ",D24,FIND(" ",D24,FIND(" ",D24,FIND(" ",D24,FIND(" ",D24,FIND(" ",D24,FIND(" ",D24,FIND(" ",D24,1)+1)+1)+1)+1)+1)+1)+1)+1)+1)+1)+1))-FIND(" ",D24,FIND(" ",D24,FIND(" ",D24,FIND(" ",D24,FIND(" ",D24,FIND(" ",D24,FIND(" ",D24,FIND(" ",D24,FIND(" ",D24,FIND(" ",D24,FIND(" ",D24,FIND(" ",D24,1)+1)+1)+1)+1)+1)+1)+1)+1)+1)+1))-2)&amp;P23&amp;MID(D24,FIND(" ",D24,FIND(" ",D24,FIND(" ",D24,FIND(" ",D24,FIND(" ",D24,FIND(" ",D24,FIND(" ",D24,FIND(" ",D24,FIND(" ",D24,FIND(" ",D24,FIND(" ",D24,FIND(" ",D24,FIND(" ",D24,1)+1)+1)+1)+1)+1)+1)+1)+1)+1)+1)+1))-1,1)=VLOOKUP(MID(D24,FIND(" ",D24,FIND(" ",D24,FIND(" ",D24,FIND(" ",D24,FIND(" ",D24,FIND(" ",D24,FIND(" ",D24,FIND(" ",D24,FIND(" ",D24,FIND(" ",D24,FIND(" ",D24,FIND(" ",D24,1)+1)+1)+1)+1)+1)+1)+1)+1)+1)+1))+1,FIND(" ",D24,FIND(" ",D24,FIND(" ",D24,FIND(" ",D24,FIND(" ",D24,FIND(" ",D24,FIND(" ",D24,FIND(" ",D24,FIND(" ",D24,FIND(" ",D24,FIND(" ",D24,FIND(" ",D24,FIND(" ",D24,1)+1)+1)+1)+1)+1)+1)+1)+1)+1)+1)+1))-FIND(" ",D24,FIND(" ",D24,FIND(" ",D24,FIND(" ",D24,FIND(" ",D24,FIND(" ",D24,FIND(" ",D24,FIND(" ",D24,FIND(" ",D24,FIND(" ",D24,FIND(" ",D24,FIND(" ",D24,1)+1)+1)+1)+1)+1)+1)+1)+1)+1)+1))-2)&amp;P23&amp;MID(D24,FIND(" ",D24,FIND(" ",D24,FIND(" ",D24,FIND(" ",D24,FIND(" ",D24,FIND(" ",D24,FIND(" ",D24,FIND(" ",D24,FIND(" ",D24,FIND(" ",D24,FIND(" ",D24,FIND(" ",D24,FIND(" ",D24,1)+1)+1)+1)+1)+1)+1)+1)+1)+1)+1)+1))-1,1),'フレーズ表抜粋'!$B$3:$E$2150,1,FALSE),"○","×")</f>
        <v>#VALUE!</v>
      </c>
      <c r="Q24" s="112" t="e">
        <f>IF(MID(D24,FIND(" ",D24,FIND(" ",D24,FIND(" ",D24,FIND(" ",D24,FIND(" ",D24,FIND(" ",D24,FIND(" ",D24,FIND(" ",D24,FIND(" ",D24,FIND(" ",D24,FIND(" ",D24,FIND(" ",D24,FIND(" ",D24,1)+1)+1)+1)+1)+1)+1)+1)+1)+1)+1)+1))+1,FIND(" ",D24,FIND(" ",D24,FIND(" ",D24,FIND(" ",D24,FIND(" ",D24,FIND(" ",D24,FIND(" ",D24,FIND(" ",D24,FIND(" ",D24,FIND(" ",D24,FIND(" ",D24,FIND(" ",D24,FIND(" ",D24,FIND(" ",D24,1)+1)+1)+1)+1)+1)+1)+1)+1)+1)+1)+1)+1))-FIND(" ",D24,FIND(" ",D24,FIND(" ",D24,FIND(" ",D24,FIND(" ",D24,FIND(" ",D24,FIND(" ",D24,FIND(" ",D24,FIND(" ",D24,FIND(" ",D24,FIND(" ",D24,FIND(" ",D24,FIND(" ",D24,1)+1)+1)+1)+1)+1)+1)+1)+1)+1)+1)+1))-2)&amp;Q23&amp;MID(D24,FIND(" ",D24,FIND(" ",D24,FIND(" ",D24,FIND(" ",D24,FIND(" ",D24,FIND(" ",D24,FIND(" ",D24,FIND(" ",D24,FIND(" ",D24,FIND(" ",D24,FIND(" ",D24,FIND(" ",D24,FIND(" ",D24,FIND(" ",D24,1)+1)+1)+1)+1)+1)+1)+1)+1)+1)+1)+1)+1))-1,1)=VLOOKUP(MID(D24,FIND(" ",D24,FIND(" ",D24,FIND(" ",D24,FIND(" ",D24,FIND(" ",D24,FIND(" ",D24,FIND(" ",D24,FIND(" ",D24,FIND(" ",D24,FIND(" ",D24,FIND(" ",D24,FIND(" ",D24,FIND(" ",D24,1)+1)+1)+1)+1)+1)+1)+1)+1)+1)+1)+1))+1,FIND(" ",D24,FIND(" ",D24,FIND(" ",D24,FIND(" ",D24,FIND(" ",D24,FIND(" ",D24,FIND(" ",D24,FIND(" ",D24,FIND(" ",D24,FIND(" ",D24,FIND(" ",D24,FIND(" ",D24,FIND(" ",D24,FIND(" ",D24,1)+1)+1)+1)+1)+1)+1)+1)+1)+1)+1)+1)+1))-FIND(" ",D24,FIND(" ",D24,FIND(" ",D24,FIND(" ",D24,FIND(" ",D24,FIND(" ",D24,FIND(" ",D24,FIND(" ",D24,FIND(" ",D24,FIND(" ",D24,FIND(" ",D24,FIND(" ",D24,FIND(" ",D24,1)+1)+1)+1)+1)+1)+1)+1)+1)+1)+1)+1))-2)&amp;Q23&amp;MID(D24,FIND(" ",D24,FIND(" ",D24,FIND(" ",D24,FIND(" ",D24,FIND(" ",D24,FIND(" ",D24,FIND(" ",D24,FIND(" ",D24,FIND(" ",D24,FIND(" ",D24,FIND(" ",D24,FIND(" ",D24,FIND(" ",D24,FIND(" ",D24,1)+1)+1)+1)+1)+1)+1)+1)+1)+1)+1)+1)+1))-1,1),'フレーズ表抜粋'!$B$3:$E$2150,1,FALSE),"○","×")</f>
        <v>#VALUE!</v>
      </c>
      <c r="R24" s="112" t="e">
        <f>IF(MID(D24,FIND(" ",D24,FIND(" ",D24,FIND(" ",D24,FIND(" ",D24,FIND(" ",D24,FIND(" ",D24,FIND(" ",D24,FIND(" ",D24,FIND(" ",D24,FIND(" ",D24,FIND(" ",D24,FIND(" ",D24,FIND(" ",D24,FIND(" ",D24,1)+1)+1)+1)+1)+1)+1)+1)+1)+1)+1)+1)+1))+1,FIND(" ",D24,FIND(" ",D24,FIND(" ",D24,FIND(" ",D24,FIND(" ",D24,FIND(" ",D24,FIND(" ",D24,FIND(" ",D24,FIND(" ",D24,FIND(" ",D24,FIND(" ",D24,FIND(" ",D24,FIND(" ",D24,FIND(" ",D24,FIND(" ",D24,1)+1)+1)+1)+1)+1)+1)+1)+1)+1)+1)+1)+1)+1))-FIND(" ",D24,FIND(" ",D24,FIND(" ",D24,FIND(" ",D24,FIND(" ",D24,FIND(" ",D24,FIND(" ",D24,FIND(" ",D24,FIND(" ",D24,FIND(" ",D24,FIND(" ",D24,FIND(" ",D24,FIND(" ",D24,FIND(" ",D24,1)+1)+1)+1)+1)+1)+1)+1)+1)+1)+1)+1)+1))-2)&amp;R23&amp;MID(D24,FIND(" ",D24,FIND(" ",D24,FIND(" ",D24,FIND(" ",D24,FIND(" ",D24,FIND(" ",D24,FIND(" ",D24,FIND(" ",D24,FIND(" ",D24,FIND(" ",D24,FIND(" ",D24,FIND(" ",D24,FIND(" ",D24,FIND(" ",D24,FIND(" ",D24,1)+1)+1)+1)+1)+1)+1)+1)+1)+1)+1)+1)+1)+1))-1,1)=VLOOKUP(MID(D24,FIND(" ",D24,FIND(" ",D24,FIND(" ",D24,FIND(" ",D24,FIND(" ",D24,FIND(" ",D24,FIND(" ",D24,FIND(" ",D24,FIND(" ",D24,FIND(" ",D24,FIND(" ",D24,FIND(" ",D24,FIND(" ",D24,FIND(" ",D24,1)+1)+1)+1)+1)+1)+1)+1)+1)+1)+1)+1)+1))+1,FIND(" ",D24,FIND(" ",D24,FIND(" ",D24,FIND(" ",D24,FIND(" ",D24,FIND(" ",D24,FIND(" ",D24,FIND(" ",D24,FIND(" ",D24,FIND(" ",D24,FIND(" ",D24,FIND(" ",D24,FIND(" ",D24,FIND(" ",D24,FIND(" ",D24,1)+1)+1)+1)+1)+1)+1)+1)+1)+1)+1)+1)+1)+1))-FIND(" ",D24,FIND(" ",D24,FIND(" ",D24,FIND(" ",D24,FIND(" ",D24,FIND(" ",D24,FIND(" ",D24,FIND(" ",D24,FIND(" ",D24,FIND(" ",D24,FIND(" ",D24,FIND(" ",D24,FIND(" ",D24,FIND(" ",D24,1)+1)+1)+1)+1)+1)+1)+1)+1)+1)+1)+1)+1))-2)&amp;R23&amp;MID(D24,FIND(" ",D24,FIND(" ",D24,FIND(" ",D24,FIND(" ",D24,FIND(" ",D24,FIND(" ",D24,FIND(" ",D24,FIND(" ",D24,FIND(" ",D24,FIND(" ",D24,FIND(" ",D24,FIND(" ",D24,FIND(" ",D24,FIND(" ",D24,FIND(" ",D24,1)+1)+1)+1)+1)+1)+1)+1)+1)+1)+1)+1)+1)+1))-1,1),'フレーズ表抜粋'!$B$3:$E$2150,1,FALSE),"○","×")</f>
        <v>#VALUE!</v>
      </c>
      <c r="S24" s="112" t="e">
        <f>IF(MID(D24,FIND(" ",D24,FIND(" ",D24,FIND(" ",D24,FIND(" ",D24,FIND(" ",D24,FIND(" ",D24,FIND(" ",D24,FIND(" ",D24,FIND(" ",D24,FIND(" ",D24,FIND(" ",D24,FIND(" ",D24,FIND(" ",D24,FIND(" ",D24,FIND(" ",D24,1)+1)+1)+1)+1)+1)+1)+1)+1)+1)+1)+1)+1)+1))+1,FIND(" ",D24,FIND(" ",D24,FIND(" ",D24,FIND(" ",D24,FIND(" ",D24,FIND(" ",D24,FIND(" ",D24,FIND(" ",D24,FIND(" ",D24,FIND(" ",D24,FIND(" ",D24,FIND(" ",D24,FIND(" ",D24,FIND(" ",D24,FIND(" ",D24,FIND(" ",D24,1)+1)+1)+1)+1)+1)+1)+1)+1)+1)+1)+1)+1)+1)+1))-FIND(" ",D24,FIND(" ",D24,FIND(" ",D24,FIND(" ",D24,FIND(" ",D24,FIND(" ",D24,FIND(" ",D24,FIND(" ",D24,FIND(" ",D24,FIND(" ",D24,FIND(" ",D24,FIND(" ",D24,FIND(" ",D24,FIND(" ",D24,FIND(" ",D24,1)+1)+1)+1)+1)+1)+1)+1)+1)+1)+1)+1)+1)+1))-2)&amp;S23&amp;MID(D24,FIND(" ",D24,FIND(" ",D24,FIND(" ",D24,FIND(" ",D24,FIND(" ",D24,FIND(" ",D24,FIND(" ",D24,FIND(" ",D24,FIND(" ",D24,FIND(" ",D24,FIND(" ",D24,FIND(" ",D24,FIND(" ",D24,FIND(" ",D24,FIND(" ",D24,FIND(" ",D24,1)+1)+1)+1)+1)+1)+1)+1)+1)+1)+1)+1)+1)+1)+1))-1,1)=VLOOKUP(MID(D24,FIND(" ",D24,FIND(" ",D24,FIND(" ",D24,FIND(" ",D24,FIND(" ",D24,FIND(" ",D24,FIND(" ",D24,FIND(" ",D24,FIND(" ",D24,FIND(" ",D24,FIND(" ",D24,FIND(" ",D24,FIND(" ",D24,FIND(" ",D24,FIND(" ",D24,1)+1)+1)+1)+1)+1)+1)+1)+1)+1)+1)+1)+1)+1))+1,FIND(" ",D24,FIND(" ",D24,FIND(" ",D24,FIND(" ",D24,FIND(" ",D24,FIND(" ",D24,FIND(" ",D24,FIND(" ",D24,FIND(" ",D24,FIND(" ",D24,FIND(" ",D24,FIND(" ",D24,FIND(" ",D24,FIND(" ",D24,FIND(" ",D24,FIND(" ",D24,1)+1)+1)+1)+1)+1)+1)+1)+1)+1)+1)+1)+1)+1)+1))-FIND(" ",D24,FIND(" ",D24,FIND(" ",D24,FIND(" ",D24,FIND(" ",D24,FIND(" ",D24,FIND(" ",D24,FIND(" ",D24,FIND(" ",D24,FIND(" ",D24,FIND(" ",D24,FIND(" ",D24,FIND(" ",D24,FIND(" ",D24,FIND(" ",D24,1)+1)+1)+1)+1)+1)+1)+1)+1)+1)+1)+1)+1)+1))-2)&amp;S23&amp;MID(D24,FIND(" ",D24,FIND(" ",D24,FIND(" ",D24,FIND(" ",D24,FIND(" ",D24,FIND(" ",D24,FIND(" ",D24,FIND(" ",D24,FIND(" ",D24,FIND(" ",D24,FIND(" ",D24,FIND(" ",D24,FIND(" ",D24,FIND(" ",D24,FIND(" ",D24,FIND(" ",D24,1)+1)+1)+1)+1)+1)+1)+1)+1)+1)+1)+1)+1)+1)+1))-1,1),'フレーズ表抜粋'!$B$3:$E$2150,1,FALSE),"○","×")</f>
        <v>#VALUE!</v>
      </c>
      <c r="T24" s="112" t="e">
        <f>IF(MID(D24,FIND(" ",D24,FIND(" ",D24,FIND(" ",D24,FIND(" ",D24,FIND(" ",D24,FIND(" ",D24,FIND(" ",D24,FIND(" ",D24,FIND(" ",D24,FIND(" ",D24,FIND(" ",D24,FIND(" ",D24,FIND(" ",D24,FIND(" ",D24,FIND(" ",D24,FIND(" ",D24,1)+1)+1)+1)+1)+1)+1)+1)+1)+1)+1)+1)+1)+1)+1))+1,FIND(" ",D24,FIND(" ",D24,FIND(" ",D24,FIND(" ",D24,FIND(" ",D24,FIND(" ",D24,FIND(" ",D24,FIND(" ",D24,FIND(" ",D24,FIND(" ",D24,FIND(" ",D24,FIND(" ",D24,FIND(" ",D24,FIND(" ",D24,FIND(" ",D24,FIND(" ",D24,FIND(" ",D24,1)+1)+1)+1)+1)+1)+1)+1)+1)+1)+1)+1)+1)+1)+1)+1))-FIND(" ",D24,FIND(" ",D24,FIND(" ",D24,FIND(" ",D24,FIND(" ",D24,FIND(" ",D24,FIND(" ",D24,FIND(" ",D24,FIND(" ",D24,FIND(" ",D24,FIND(" ",D24,FIND(" ",D24,FIND(" ",D24,FIND(" ",D24,FIND(" ",D24,FIND(" ",D24,1)+1)+1)+1)+1)+1)+1)+1)+1)+1)+1)+1)+1)+1)+1))-2)&amp;T23&amp;MID(D24,FIND(" ",D24,FIND(" ",D24,FIND(" ",D24,FIND(" ",D24,FIND(" ",D24,FIND(" ",D24,FIND(" ",D24,FIND(" ",D24,FIND(" ",D24,FIND(" ",D24,FIND(" ",D24,FIND(" ",D24,FIND(" ",D24,FIND(" ",D24,FIND(" ",D24,FIND(" ",D24,FIND(" ",D24,1)+1)+1)+1)+1)+1)+1)+1)+1)+1)+1)+1)+1)+1)+1)+1))-1,1)=VLOOKUP(MID(D24,FIND(" ",D24,FIND(" ",D24,FIND(" ",D24,FIND(" ",D24,FIND(" ",D24,FIND(" ",D24,FIND(" ",D24,FIND(" ",D24,FIND(" ",D24,FIND(" ",D24,FIND(" ",D24,FIND(" ",D24,FIND(" ",D24,FIND(" ",D24,FIND(" ",D24,FIND(" ",D24,1)+1)+1)+1)+1)+1)+1)+1)+1)+1)+1)+1)+1)+1)+1))+1,FIND(" ",D24,FIND(" ",D24,FIND(" ",D24,FIND(" ",D24,FIND(" ",D24,FIND(" ",D24,FIND(" ",D24,FIND(" ",D24,FIND(" ",D24,FIND(" ",D24,FIND(" ",D24,FIND(" ",D24,FIND(" ",D24,FIND(" ",D24,FIND(" ",D24,FIND(" ",D24,FIND(" ",D24,1)+1)+1)+1)+1)+1)+1)+1)+1)+1)+1)+1)+1)+1)+1)+1))-FIND(" ",D24,FIND(" ",D24,FIND(" ",D24,FIND(" ",D24,FIND(" ",D24,FIND(" ",D24,FIND(" ",D24,FIND(" ",D24,FIND(" ",D24,FIND(" ",D24,FIND(" ",D24,FIND(" ",D24,FIND(" ",D24,FIND(" ",D24,FIND(" ",D24,FIND(" ",D24,1)+1)+1)+1)+1)+1)+1)+1)+1)+1)+1)+1)+1)+1)+1))-2)&amp;T23&amp;MID(D24,FIND(" ",D24,FIND(" ",D24,FIND(" ",D24,FIND(" ",D24,FIND(" ",D24,FIND(" ",D24,FIND(" ",D24,FIND(" ",D24,FIND(" ",D24,FIND(" ",D24,FIND(" ",D24,FIND(" ",D24,FIND(" ",D24,FIND(" ",D24,FIND(" ",D24,FIND(" ",D24,FIND(" ",D24,1)+1)+1)+1)+1)+1)+1)+1)+1)+1)+1)+1)+1)+1)+1)+1))-1,1),'フレーズ表抜粋'!$B$3:$E$2150,1,FALSE),"○","×")</f>
        <v>#VALUE!</v>
      </c>
      <c r="U24" s="112" t="e">
        <f>IF(MID(D24,FIND(" ",D24,FIND(" ",D24,FIND(" ",D24,FIND(" ",D24,FIND(" ",D24,FIND(" ",D24,FIND(" ",D24,FIND(" ",D24,FIND(" ",D24,FIND(" ",D24,FIND(" ",D24,FIND(" ",D24,FIND(" ",D24,FIND(" ",D24,FIND(" ",D24,FIND(" ",D24,FIND(" ",D24,1)+1)+1)+1)+1)+1)+1)+1)+1)+1)+1)+1)+1)+1)+1)+1))+1,FIND("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",D24,1)+1)+1)+1)+1)+1)+1)+1)+1)+1)+1)+1)+1)+1)+1)+1)+1))-FIND(" ",D24,FIND(" ",D24,FIND(" ",D24,FIND(" ",D24,FIND(" ",D24,FIND(" ",D24,FIND(" ",D24,FIND(" ",D24,FIND(" ",D24,FIND(" ",D24,FIND(" ",D24,FIND(" ",D24,FIND(" ",D24,FIND(" ",D24,FIND(" ",D24,FIND(" ",D24,FIND(" ",D24,1)+1)+1)+1)+1)+1)+1)+1)+1)+1)+1)+1)+1)+1)+1)+1))-2)&amp;U23&amp;MID(D24,FIND("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",D24,1)+1)+1)+1)+1)+1)+1)+1)+1)+1)+1)+1)+1)+1)+1)+1)+1))-FIND(" ",D24,FIND(" ",D24,FIND(" ",D24,FIND(" ",D24,FIND(" ",D24,FIND(" ",D24,FIND(" ",D24,FIND(" ",D24,FIND(" ",D24,FIND(" ",D24,FIND(" ",D24,FIND(" ",D24,FIND(" ",D24,FIND(" ",D24,FIND(" ",D24,FIND(" ",D24,FIND(" ",D24,1)+1)+1)+1)+1)+1)+1)+1)+1)+1)+1)+1)+1)+1)+1)+1))-2)&amp;U23&amp;MID(D24,FIND("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",D24,1)+1)+1)+1)+1)+1)+1)+1)+1)+1)+1)+1)+1)+1)+1)+1)+1))-1,1),'フレーズ表抜粋'!$B$3:$E$2150,1,FALSE),"○","×")</f>
        <v>#VALUE!</v>
      </c>
      <c r="V24" s="112" t="e">
        <f>IF(MID(D24,FIND("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",D24,1)+1)+1)+1)+1)+1)+1)+1)+1)+1)+1)+1)+1)+1)+1)+1)+1))-2)&amp;V23&amp;MID(D24,FIND("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",D24,1)+1)+1)+1)+1)+1)+1)+1)+1)+1)+1)+1)+1)+1)+1)+1)+1))-2)&amp;V23&amp;MID(D24,FIND("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",D24,1)+1)+1)+1)+1)+1)+1)+1)+1)+1)+1)+1)+1)+1)+1)+1)+1)+1))-1,1),'フレーズ表抜粋'!$B$3:$E$2150,1,FALSE),"○","×")</f>
        <v>#VALUE!</v>
      </c>
      <c r="W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",D24,1)+1)+1)+1)+1)+1)+1)+1)+1)+1)+1)+1)+1)+1)+1)+1)+1)+1))-2)&amp;W23&amp;MID(D24,FIND("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",D24,1)+1)+1)+1)+1)+1)+1)+1)+1)+1)+1)+1)+1)+1)+1)+1)+1)+1))-2)&amp;W23&amp;MID(D24,FIND("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",D24,1)+1)+1)+1)+1)+1)+1)+1)+1)+1)+1)+1)+1)+1)+1)+1)+1)+1)+1))-1,1),'フレーズ表抜粋'!$B$3:$E$2150,1,FALSE),"○","×")</f>
        <v>#VALUE!</v>
      </c>
      <c r="X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",D24,1)+1)+1)+1)+1)+1)+1)+1)+1)+1)+1)+1)+1)+1)+1)+1)+1)+1)+1))-2)&amp;X23&amp;MID(D24,FIND("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",D24,1)+1)+1)+1)+1)+1)+1)+1)+1)+1)+1)+1)+1)+1)+1)+1)+1)+1)+1))-2)&amp;X23&amp;MID(D24,FIND("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",D24,1)+1)+1)+1)+1)+1)+1)+1)+1)+1)+1)+1)+1)+1)+1)+1)+1)+1)+1)+1))-1,1),'フレーズ表抜粋'!$B$3:$E$2150,1,FALSE),"○","×")</f>
        <v>#VALUE!</v>
      </c>
      <c r="Y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",D24,1)+1)+1)+1)+1)+1)+1)+1)+1)+1)+1)+1)+1)+1)+1)+1)+1)+1)+1)+1))-2)&amp;Y23&amp;MID(D24,FIND("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",D24,1)+1)+1)+1)+1)+1)+1)+1)+1)+1)+1)+1)+1)+1)+1)+1)+1)+1)+1)+1))-2)&amp;Y23&amp;MID(D24,FIND("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",D24,1)+1)+1)+1)+1)+1)+1)+1)+1)+1)+1)+1)+1)+1)+1)+1)+1)+1)+1)+1)+1))-1,1),'フレーズ表抜粋'!$B$3:$E$2150,1,FALSE),"○","×")</f>
        <v>#VALUE!</v>
      </c>
      <c r="Z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",D24,1)+1)+1)+1)+1)+1)+1)+1)+1)+1)+1)+1)+1)+1)+1)+1)+1)+1)+1)+1)+1))-2)&amp;Z23&amp;MID(D24,FIND("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",D24,1)+1)+1)+1)+1)+1)+1)+1)+1)+1)+1)+1)+1)+1)+1)+1)+1)+1)+1)+1)+1))-2)&amp;Z23&amp;MID(D24,FIND("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",D24,1)+1)+1)+1)+1)+1)+1)+1)+1)+1)+1)+1)+1)+1)+1)+1)+1)+1)+1)+1)+1)+1))-1,1),'フレーズ表抜粋'!$B$3:$E$2150,1,FALSE),"○","×")</f>
        <v>#VALUE!</v>
      </c>
      <c r="AA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",D24,1)+1)+1)+1)+1)+1)+1)+1)+1)+1)+1)+1)+1)+1)+1)+1)+1)+1)+1)+1)+1)+1))-2)&amp;AA23&amp;MID(D24,FIND("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",D24,1)+1)+1)+1)+1)+1)+1)+1)+1)+1)+1)+1)+1)+1)+1)+1)+1)+1)+1)+1)+1)+1))-2)&amp;AA23&amp;MID(D24,FIND("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",D24,1)+1)+1)+1)+1)+1)+1)+1)+1)+1)+1)+1)+1)+1)+1)+1)+1)+1)+1)+1)+1)+1)+1))-1,1),'フレーズ表抜粋'!$B$3:$E$2150,1,FALSE),"○","×")</f>
        <v>#VALUE!</v>
      </c>
      <c r="AB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",D24,1)+1)+1)+1)+1)+1)+1)+1)+1)+1)+1)+1)+1)+1)+1)+1)+1)+1)+1)+1)+1)+1)+1))-2)&amp;AB23&amp;MID(D24,FIND("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",D24,1)+1)+1)+1)+1)+1)+1)+1)+1)+1)+1)+1)+1)+1)+1)+1)+1)+1)+1)+1)+1)+1)+1))-2)&amp;AB23&amp;MID(D24,FIND("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",D24,1)+1)+1)+1)+1)+1)+1)+1)+1)+1)+1)+1)+1)+1)+1)+1)+1)+1)+1)+1)+1)+1)+1)+1))-1,1),'フレーズ表抜粋'!$B$3:$E$2150,1,FALSE),"○","×")</f>
        <v>#VALUE!</v>
      </c>
      <c r="AC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",D24,1)+1)+1)+1)+1)+1)+1)+1)+1)+1)+1)+1)+1)+1)+1)+1)+1)+1)+1)+1)+1)+1)+1)+1))-2)&amp;AC23&amp;MID(D24,FIND("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",D24,1)+1)+1)+1)+1)+1)+1)+1)+1)+1)+1)+1)+1)+1)+1)+1)+1)+1)+1)+1)+1)+1)+1)+1))-2)&amp;AC23&amp;MID(D24,FIND("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",D24,1)+1)+1)+1)+1)+1)+1)+1)+1)+1)+1)+1)+1)+1)+1)+1)+1)+1)+1)+1)+1)+1)+1)+1)+1))-1,1),'フレーズ表抜粋'!$B$3:$E$2150,1,FALSE),"○","×")</f>
        <v>#VALUE!</v>
      </c>
      <c r="AD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",D24,1)+1)+1)+1)+1)+1)+1)+1)+1)+1)+1)+1)+1)+1)+1)+1)+1)+1)+1)+1)+1)+1)+1)+1)+1))-2)&amp;AD23&amp;MID(D24,FIND("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",D24,1)+1)+1)+1)+1)+1)+1)+1)+1)+1)+1)+1)+1)+1)+1)+1)+1)+1)+1)+1)+1)+1)+1)+1)+1))-2)&amp;AD23&amp;MID(D24,FIND("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",D24,1)+1)+1)+1)+1)+1)+1)+1)+1)+1)+1)+1)+1)+1)+1)+1)+1)+1)+1)+1)+1)+1)+1)+1)+1)+1))-1,1),'フレーズ表抜粋'!$B$3:$E$2150,1,FALSE),"○","×")</f>
        <v>#VALUE!</v>
      </c>
      <c r="AE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",D24,1)+1)+1)+1)+1)+1)+1)+1)+1)+1)+1)+1)+1)+1)+1)+1)+1)+1)+1)+1)+1)+1)+1)+1)+1)+1))-2)&amp;AE23&amp;MID(D24,FIND("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",D24,1)+1)+1)+1)+1)+1)+1)+1)+1)+1)+1)+1)+1)+1)+1)+1)+1)+1)+1)+1)+1)+1)+1)+1)+1)+1))-2)&amp;AE23&amp;MID(D24,FIND("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",D24,1)+1)+1)+1)+1)+1)+1)+1)+1)+1)+1)+1)+1)+1)+1)+1)+1)+1)+1)+1)+1)+1)+1)+1)+1)+1)+1))-1,1),'フレーズ表抜粋'!$B$3:$E$2150,1,FALSE),"○","×")</f>
        <v>#VALUE!</v>
      </c>
      <c r="AF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",D24,1)+1)+1)+1)+1)+1)+1)+1)+1)+1)+1)+1)+1)+1)+1)+1)+1)+1)+1)+1)+1)+1)+1)+1)+1)+1)+1))-2)&amp;AF23&amp;MID(D24,FIND("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",D24,1)+1)+1)+1)+1)+1)+1)+1)+1)+1)+1)+1)+1)+1)+1)+1)+1)+1)+1)+1)+1)+1)+1)+1)+1)+1)+1))-2)&amp;AF23&amp;MID(D24,FIND("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",D24,1)+1)+1)+1)+1)+1)+1)+1)+1)+1)+1)+1)+1)+1)+1)+1)+1)+1)+1)+1)+1)+1)+1)+1)+1)+1)+1)+1))-1,1),'フレーズ表抜粋'!$B$3:$E$2150,1,FALSE),"○","×")</f>
        <v>#VALUE!</v>
      </c>
      <c r="AG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",D24,1)+1)+1)+1)+1)+1)+1)+1)+1)+1)+1)+1)+1)+1)+1)+1)+1)+1)+1)+1)+1)+1)+1)+1)+1)+1)+1)+1))-2)&amp;AG23&amp;MID(D24,FIND("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",D24,1)+1)+1)+1)+1)+1)+1)+1)+1)+1)+1)+1)+1)+1)+1)+1)+1)+1)+1)+1)+1)+1)+1)+1)+1)+1)+1)+1))-2)&amp;AG23&amp;MID(D24,FIND("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",D24,1)+1)+1)+1)+1)+1)+1)+1)+1)+1)+1)+1)+1)+1)+1)+1)+1)+1)+1)+1)+1)+1)+1)+1)+1)+1)+1)+1)+1))-1,1),'フレーズ表抜粋'!$B$3:$E$2150,1,FALSE),"○","×")</f>
        <v>#VALUE!</v>
      </c>
      <c r="AH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",D24,1)+1)+1)+1)+1)+1)+1)+1)+1)+1)+1)+1)+1)+1)+1)+1)+1)+1)+1)+1)+1)+1)+1)+1)+1)+1)+1)+1)+1))-2)&amp;AH23&amp;MID(D24,FIND("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",D24,1)+1)+1)+1)+1)+1)+1)+1)+1)+1)+1)+1)+1)+1)+1)+1)+1)+1)+1)+1)+1)+1)+1)+1)+1)+1)+1)+1)+1))-2)&amp;AH23&amp;MID(D24,FIND("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",D24,1)+1)+1)+1)+1)+1)+1)+1)+1)+1)+1)+1)+1)+1)+1)+1)+1)+1)+1)+1)+1)+1)+1)+1)+1)+1)+1)+1)+1)+1))-1,1),'フレーズ表抜粋'!$B$3:$E$2150,1,FALSE),"○","×")</f>
        <v>#VALUE!</v>
      </c>
      <c r="AI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",D24,1)+1)+1)+1)+1)+1)+1)+1)+1)+1)+1)+1)+1)+1)+1)+1)+1)+1)+1)+1)+1)+1)+1)+1)+1)+1)+1)+1)+1)+1))-2)&amp;AI23&amp;MID(D24,FIND("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",D24,1)+1)+1)+1)+1)+1)+1)+1)+1)+1)+1)+1)+1)+1)+1)+1)+1)+1)+1)+1)+1)+1)+1)+1)+1)+1)+1)+1)+1)+1))-2)&amp;AI23&amp;MID(D24,FIND("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",D24,1)+1)+1)+1)+1)+1)+1)+1)+1)+1)+1)+1)+1)+1)+1)+1)+1)+1)+1)+1)+1)+1)+1)+1)+1)+1)+1)+1)+1)+1)+1))-1,1),'フレーズ表抜粋'!$B$3:$E$2150,1,FALSE),"○","×")</f>
        <v>#VALUE!</v>
      </c>
      <c r="AJ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",D24,1)+1)+1)+1)+1)+1)+1)+1)+1)+1)+1)+1)+1)+1)+1)+1)+1)+1)+1)+1)+1)+1)+1)+1)+1)+1)+1)+1)+1)+1)+1))-2)&amp;AJ23&amp;MID(D24,FIND("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",D24,1)+1)+1)+1)+1)+1)+1)+1)+1)+1)+1)+1)+1)+1)+1)+1)+1)+1)+1)+1)+1)+1)+1)+1)+1)+1)+1)+1)+1)+1)+1))-2)&amp;AJ23&amp;MID(D24,FIND("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",D24,1)+1)+1)+1)+1)+1)+1)+1)+1)+1)+1)+1)+1)+1)+1)+1)+1)+1)+1)+1)+1)+1)+1)+1)+1)+1)+1)+1)+1)+1)+1)+1))-1,1),'フレーズ表抜粋'!$B$3:$E$2150,1,FALSE),"○","×")</f>
        <v>#VALUE!</v>
      </c>
      <c r="AK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",D24,1)+1)+1)+1)+1)+1)+1)+1)+1)+1)+1)+1)+1)+1)+1)+1)+1)+1)+1)+1)+1)+1)+1)+1)+1)+1)+1)+1)+1)+1)+1)+1))-2)&amp;AK23&amp;MID(D24,FIND("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",D24,1)+1)+1)+1)+1)+1)+1)+1)+1)+1)+1)+1)+1)+1)+1)+1)+1)+1)+1)+1)+1)+1)+1)+1)+1)+1)+1)+1)+1)+1)+1)+1))-2)&amp;AK23&amp;MID(D24,FIND("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",D24,1)+1)+1)+1)+1)+1)+1)+1)+1)+1)+1)+1)+1)+1)+1)+1)+1)+1)+1)+1)+1)+1)+1)+1)+1)+1)+1)+1)+1)+1)+1)+1)+1))-1,1),'フレーズ表抜粋'!$B$3:$E$2150,1,FALSE),"○","×")</f>
        <v>#VALUE!</v>
      </c>
      <c r="AL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",D24,1)+1)+1)+1)+1)+1)+1)+1)+1)+1)+1)+1)+1)+1)+1)+1)+1)+1)+1)+1)+1)+1)+1)+1)+1)+1)+1)+1)+1)+1)+1)+1)+1))-2)&amp;AL23&amp;MID(D24,FIND("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",D24,1)+1)+1)+1)+1)+1)+1)+1)+1)+1)+1)+1)+1)+1)+1)+1)+1)+1)+1)+1)+1)+1)+1)+1)+1)+1)+1)+1)+1)+1)+1)+1)+1))-2)&amp;AL23&amp;MID(D24,FIND("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",D24,1)+1)+1)+1)+1)+1)+1)+1)+1)+1)+1)+1)+1)+1)+1)+1)+1)+1)+1)+1)+1)+1)+1)+1)+1)+1)+1)+1)+1)+1)+1)+1)+1)+1))-1,1),'フレーズ表抜粋'!$B$3:$E$2150,1,FALSE),"○","×")</f>
        <v>#VALUE!</v>
      </c>
      <c r="AM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",D24,1)+1)+1)+1)+1)+1)+1)+1)+1)+1)+1)+1)+1)+1)+1)+1)+1)+1)+1)+1)+1)+1)+1)+1)+1)+1)+1)+1)+1)+1)+1)+1)+1)+1))-2)&amp;AM23&amp;MID(D24,FIND("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",D24,1)+1)+1)+1)+1)+1)+1)+1)+1)+1)+1)+1)+1)+1)+1)+1)+1)+1)+1)+1)+1)+1)+1)+1)+1)+1)+1)+1)+1)+1)+1)+1)+1)+1))-2)&amp;AM23&amp;MID(D24,FIND("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",D24,1)+1)+1)+1)+1)+1)+1)+1)+1)+1)+1)+1)+1)+1)+1)+1)+1)+1)+1)+1)+1)+1)+1)+1)+1)+1)+1)+1)+1)+1)+1)+1)+1)+1)+1))-1,1),'フレーズ表抜粋'!$B$3:$E$2150,1,FALSE),"○","×")</f>
        <v>#VALUE!</v>
      </c>
      <c r="AN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",D24,1)+1)+1)+1)+1)+1)+1)+1)+1)+1)+1)+1)+1)+1)+1)+1)+1)+1)+1)+1)+1)+1)+1)+1)+1)+1)+1)+1)+1)+1)+1)+1)+1)+1)+1))-2)&amp;AN23&amp;MID(D24,FIND("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",D24,1)+1)+1)+1)+1)+1)+1)+1)+1)+1)+1)+1)+1)+1)+1)+1)+1)+1)+1)+1)+1)+1)+1)+1)+1)+1)+1)+1)+1)+1)+1)+1)+1)+1)+1))-2)&amp;AN23&amp;MID(D24,FIND("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",D24,1)+1)+1)+1)+1)+1)+1)+1)+1)+1)+1)+1)+1)+1)+1)+1)+1)+1)+1)+1)+1)+1)+1)+1)+1)+1)+1)+1)+1)+1)+1)+1)+1)+1)+1)+1))-1,1),'フレーズ表抜粋'!$B$3:$E$2150,1,FALSE),"○","×")</f>
        <v>#VALUE!</v>
      </c>
      <c r="AO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",D24,1)+1)+1)+1)+1)+1)+1)+1)+1)+1)+1)+1)+1)+1)+1)+1)+1)+1)+1)+1)+1)+1)+1)+1)+1)+1)+1)+1)+1)+1)+1)+1)+1)+1)+1)+1))-2)&amp;AO23&amp;MID(D24,FIND("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",D24,1)+1)+1)+1)+1)+1)+1)+1)+1)+1)+1)+1)+1)+1)+1)+1)+1)+1)+1)+1)+1)+1)+1)+1)+1)+1)+1)+1)+1)+1)+1)+1)+1)+1)+1)+1))-2)&amp;AO23&amp;MID(D24,FIND("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",D24,1)+1)+1)+1)+1)+1)+1)+1)+1)+1)+1)+1)+1)+1)+1)+1)+1)+1)+1)+1)+1)+1)+1)+1)+1)+1)+1)+1)+1)+1)+1)+1)+1)+1)+1)+1)+1))-1,1),'フレーズ表抜粋'!$B$3:$E$2150,1,FALSE),"○","×")</f>
        <v>#VALUE!</v>
      </c>
      <c r="AP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",D24,1)+1)+1)+1)+1)+1)+1)+1)+1)+1)+1)+1)+1)+1)+1)+1)+1)+1)+1)+1)+1)+1)+1)+1)+1)+1)+1)+1)+1)+1)+1)+1)+1)+1)+1)+1)+1))-2)&amp;AP23&amp;MID(D24,FIND("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",D24,1)+1)+1)+1)+1)+1)+1)+1)+1)+1)+1)+1)+1)+1)+1)+1)+1)+1)+1)+1)+1)+1)+1)+1)+1)+1)+1)+1)+1)+1)+1)+1)+1)+1)+1)+1)+1))-2)&amp;AP23&amp;MID(D24,FIND("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",D24,1)+1)+1)+1)+1)+1)+1)+1)+1)+1)+1)+1)+1)+1)+1)+1)+1)+1)+1)+1)+1)+1)+1)+1)+1)+1)+1)+1)+1)+1)+1)+1)+1)+1)+1)+1)+1)+1))-1,1),'フレーズ表抜粋'!$B$3:$E$2150,1,FALSE),"○","×")</f>
        <v>#VALUE!</v>
      </c>
      <c r="AQ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",D24,1)+1)+1)+1)+1)+1)+1)+1)+1)+1)+1)+1)+1)+1)+1)+1)+1)+1)+1)+1)+1)+1)+1)+1)+1)+1)+1)+1)+1)+1)+1)+1)+1)+1)+1)+1)+1)+1))-2)&amp;AQ23&amp;MID(D24,FIND("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",D24,1)+1)+1)+1)+1)+1)+1)+1)+1)+1)+1)+1)+1)+1)+1)+1)+1)+1)+1)+1)+1)+1)+1)+1)+1)+1)+1)+1)+1)+1)+1)+1)+1)+1)+1)+1)+1)+1))-2)&amp;AQ23&amp;MID(D24,FIND("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",D24,1)+1)+1)+1)+1)+1)+1)+1)+1)+1)+1)+1)+1)+1)+1)+1)+1)+1)+1)+1)+1)+1)+1)+1)+1)+1)+1)+1)+1)+1)+1)+1)+1)+1)+1)+1)+1)+1)+1))-1,1),'フレーズ表抜粋'!$B$3:$E$2150,1,FALSE),"○","×")</f>
        <v>#VALUE!</v>
      </c>
      <c r="AR24" s="112" t="e">
        <f>IF(MID(D24,FIND("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",D24,1)+1)+1)+1)+1)+1)+1)+1)+1)+1)+1)+1)+1)+1)+1)+1)+1)+1)+1)+1)+1)+1)+1)+1)+1)+1)+1)+1)+1)+1)+1)+1)+1)+1)+1)+1)+1)+1)+1))-2)&amp;AR23&amp;MID(D24,FIND("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",D24,1)+1)+1)+1)+1)+1)+1)+1)+1)+1)+1)+1)+1)+1)+1)+1)+1)+1)+1)+1)+1)+1)+1)+1)+1)+1)+1)+1)+1)+1)+1)+1)+1)+1)+1)+1)+1)+1)+1)+1))-1,1)=VLOOKUP(MID(D24,FIND("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",D24,1)+1)+1)+1)+1)+1)+1)+1)+1)+1)+1)+1)+1)+1)+1)+1)+1)+1)+1)+1)+1)+1)+1)+1)+1)+1)+1)+1)+1)+1)+1)+1)+1)+1)+1)+1)+1)+1)+1))+1,FIND("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",D24,1)+1)+1)+1)+1)+1)+1)+1)+1)+1)+1)+1)+1)+1)+1)+1)+1)+1)+1)+1)+1)+1)+1)+1)+1)+1)+1)+1)+1)+1)+1)+1)+1)+1)+1)+1)+1)+1)+1)+1))-FIND("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",D24,1)+1)+1)+1)+1)+1)+1)+1)+1)+1)+1)+1)+1)+1)+1)+1)+1)+1)+1)+1)+1)+1)+1)+1)+1)+1)+1)+1)+1)+1)+1)+1)+1)+1)+1)+1)+1)+1)+1))-2)&amp;AR23&amp;MID(D24,FIND("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",D24,FIND(" ",D24,1)+1)+1)+1)+1)+1)+1)+1)+1)+1)+1)+1)+1)+1)+1)+1)+1)+1)+1)+1)+1)+1)+1)+1)+1)+1)+1)+1)+1)+1)+1)+1)+1)+1)+1)+1)+1)+1)+1)+1))-1,1),'フレーズ表抜粋'!$B$3:$E$2150,1,FALSE),"○","×")</f>
        <v>#VALUE!</v>
      </c>
    </row>
    <row r="25" spans="3:37" s="95" customFormat="1" ht="15">
      <c r="C25" s="106"/>
      <c r="D25" s="106"/>
      <c r="E25" s="98"/>
      <c r="F25" s="98"/>
      <c r="G25" s="98"/>
      <c r="J25" s="98"/>
      <c r="K25" s="98"/>
      <c r="L25" s="98"/>
      <c r="M25" s="98"/>
      <c r="O25" s="98"/>
      <c r="P25" s="98"/>
      <c r="V25" s="100"/>
      <c r="X25" s="98"/>
      <c r="Y25" s="98"/>
      <c r="Z25" s="98"/>
      <c r="AA25" s="98"/>
      <c r="AB25" s="98"/>
      <c r="AC25" s="98"/>
      <c r="AE25" s="98"/>
      <c r="AF25" s="98"/>
      <c r="AK25" s="100"/>
    </row>
    <row r="26" spans="1:67" ht="15">
      <c r="A26">
        <v>5</v>
      </c>
      <c r="B26" s="116" t="s">
        <v>10685</v>
      </c>
      <c r="C26" s="112" t="s">
        <v>10676</v>
      </c>
      <c r="D26" s="112" t="s">
        <v>10682</v>
      </c>
      <c r="E26" s="112">
        <v>1</v>
      </c>
      <c r="F26" s="112">
        <v>2</v>
      </c>
      <c r="G26" s="112">
        <v>3</v>
      </c>
      <c r="H26" s="112">
        <v>4</v>
      </c>
      <c r="I26" s="112">
        <v>5</v>
      </c>
      <c r="J26" s="112">
        <v>6</v>
      </c>
      <c r="K26" s="112">
        <v>7</v>
      </c>
      <c r="L26" s="112">
        <v>8</v>
      </c>
      <c r="M26" s="112">
        <v>9</v>
      </c>
      <c r="N26" s="112">
        <v>10</v>
      </c>
      <c r="O26" s="112">
        <v>11</v>
      </c>
      <c r="P26" s="112">
        <v>12</v>
      </c>
      <c r="Q26" s="112">
        <v>13</v>
      </c>
      <c r="R26" s="112">
        <v>14</v>
      </c>
      <c r="S26" s="112">
        <v>15</v>
      </c>
      <c r="T26" s="112">
        <v>16</v>
      </c>
      <c r="U26" s="112">
        <v>17</v>
      </c>
      <c r="V26" s="112">
        <v>18</v>
      </c>
      <c r="W26" s="112">
        <v>19</v>
      </c>
      <c r="X26" s="112">
        <v>20</v>
      </c>
      <c r="Y26" s="112">
        <v>21</v>
      </c>
      <c r="Z26" s="112">
        <v>22</v>
      </c>
      <c r="AA26" s="112">
        <v>23</v>
      </c>
      <c r="AB26" s="112">
        <v>24</v>
      </c>
      <c r="AC26" s="112">
        <v>25</v>
      </c>
      <c r="AD26" s="112">
        <v>26</v>
      </c>
      <c r="AE26" s="112">
        <v>27</v>
      </c>
      <c r="AF26" s="112">
        <v>28</v>
      </c>
      <c r="AG26" s="112">
        <v>29</v>
      </c>
      <c r="AH26" s="112">
        <v>30</v>
      </c>
      <c r="AI26" s="112">
        <v>31</v>
      </c>
      <c r="AJ26" s="112">
        <v>32</v>
      </c>
      <c r="AK26" s="112">
        <v>33</v>
      </c>
      <c r="AL26" s="112">
        <v>34</v>
      </c>
      <c r="AM26" s="112">
        <v>35</v>
      </c>
      <c r="AN26" s="112">
        <v>36</v>
      </c>
      <c r="AO26" s="112">
        <v>37</v>
      </c>
      <c r="AP26" s="112">
        <v>38</v>
      </c>
      <c r="AQ26" s="112">
        <v>39</v>
      </c>
      <c r="AR26" s="112">
        <v>40</v>
      </c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</row>
    <row r="27" spans="2:44" s="96" customFormat="1" ht="27">
      <c r="B27" s="112" t="s">
        <v>10677</v>
      </c>
      <c r="C27" s="113" t="s">
        <v>10695</v>
      </c>
      <c r="D27" s="114" t="s">
        <v>10696</v>
      </c>
      <c r="E27" s="112" t="str">
        <f>MID($D27,1,1)</f>
        <v>这</v>
      </c>
      <c r="F27" s="112" t="str">
        <f>MID($D27,2,1)</f>
        <v>种</v>
      </c>
      <c r="G27" s="112" t="str">
        <f>MID($D27,3,1)</f>
        <v>蛋</v>
      </c>
      <c r="H27" s="112" t="str">
        <f>MID($D27,4,1)</f>
        <v>糕</v>
      </c>
      <c r="I27" s="112" t="str">
        <f>MID($D27,5,1)</f>
        <v>价</v>
      </c>
      <c r="J27" s="112" t="str">
        <f>MID($D27,6,1)</f>
        <v>格</v>
      </c>
      <c r="K27" s="112" t="str">
        <f>MID($D27,7,1)</f>
        <v>便</v>
      </c>
      <c r="L27" s="112" t="str">
        <f>MID($D27,8,1)</f>
        <v>宜</v>
      </c>
      <c r="M27" s="112" t="str">
        <f>MID($D27,9,1)</f>
        <v>,</v>
      </c>
      <c r="N27" s="112" t="str">
        <f>MID($D27,10,1)</f>
        <v>味</v>
      </c>
      <c r="O27" s="112" t="str">
        <f>MID($D27,11,1)</f>
        <v>道</v>
      </c>
      <c r="P27" s="112" t="str">
        <f>MID($D27,12,1)</f>
        <v>鲜</v>
      </c>
      <c r="Q27" s="112" t="str">
        <f>MID($D27,13,1)</f>
        <v>美</v>
      </c>
      <c r="R27" s="112" t="str">
        <f>MID($D27,14,1)</f>
        <v>。</v>
      </c>
      <c r="S27" s="112" t="str">
        <f>MID($D27,15,1)</f>
        <v/>
      </c>
      <c r="T27" s="112" t="str">
        <f>MID($D27,16,1)</f>
        <v/>
      </c>
      <c r="U27" s="112" t="str">
        <f>MID($D27,17,1)</f>
        <v/>
      </c>
      <c r="V27" s="112" t="str">
        <f>MID($D27,18,1)</f>
        <v/>
      </c>
      <c r="W27" s="112" t="str">
        <f>MID($D27,19,1)</f>
        <v/>
      </c>
      <c r="X27" s="112" t="str">
        <f>MID($D27,20,1)</f>
        <v/>
      </c>
      <c r="Y27" s="112" t="str">
        <f>MID($D27,21,1)</f>
        <v/>
      </c>
      <c r="Z27" s="112" t="str">
        <f>MID($D27,22,1)</f>
        <v/>
      </c>
      <c r="AA27" s="112" t="str">
        <f>MID($D27,23,1)</f>
        <v/>
      </c>
      <c r="AB27" s="112" t="str">
        <f>MID($D27,24,1)</f>
        <v/>
      </c>
      <c r="AC27" s="112" t="str">
        <f>MID($D27,25,1)</f>
        <v/>
      </c>
      <c r="AD27" s="112" t="str">
        <f>MID($D27,26,1)</f>
        <v/>
      </c>
      <c r="AE27" s="112" t="str">
        <f>MID($D27,27,1)</f>
        <v/>
      </c>
      <c r="AF27" s="112" t="str">
        <f>MID($D27,28,1)</f>
        <v/>
      </c>
      <c r="AG27" s="112" t="str">
        <f>MID($D27,29,1)</f>
        <v/>
      </c>
      <c r="AH27" s="112" t="str">
        <f>MID($D27,30,1)</f>
        <v/>
      </c>
      <c r="AI27" s="112" t="str">
        <f>MID($D27,31,1)</f>
        <v/>
      </c>
      <c r="AJ27" s="112" t="str">
        <f>MID($D27,32,1)</f>
        <v/>
      </c>
      <c r="AK27" s="112" t="str">
        <f>MID($D27,33,1)</f>
        <v/>
      </c>
      <c r="AL27" s="112" t="str">
        <f>MID($D27,34,1)</f>
        <v/>
      </c>
      <c r="AM27" s="112" t="str">
        <f>MID($D27,35,1)</f>
        <v/>
      </c>
      <c r="AN27" s="112" t="str">
        <f>MID($D27,36,1)</f>
        <v/>
      </c>
      <c r="AO27" s="112" t="str">
        <f>MID($D27,37,1)</f>
        <v/>
      </c>
      <c r="AP27" s="112" t="str">
        <f>MID($D27,38,1)</f>
        <v/>
      </c>
      <c r="AQ27" s="112" t="str">
        <f>MID($D27,39,1)</f>
        <v/>
      </c>
      <c r="AR27" s="112" t="str">
        <f>MID($D27,40,1)</f>
        <v/>
      </c>
    </row>
    <row r="28" spans="2:44" s="96" customFormat="1" ht="27">
      <c r="B28" s="112" t="s">
        <v>10678</v>
      </c>
      <c r="C28" s="115"/>
      <c r="D28" s="113" t="s">
        <v>10697</v>
      </c>
      <c r="E28" s="112" t="str">
        <f>IF(MID(D28,1,FIND(" ",D28,1)-2)&amp;E27&amp;MID(D28,FIND(" ",D28,1)-1,1)=VLOOKUP(MID(D28,1,FIND(" ",D28,1)-2)&amp;E27&amp;MID(D28,FIND(" ",D28,1)-1,1),'フレーズ表抜粋'!$B$3:$E$2150,1,FALSE),"○","×")</f>
        <v>○</v>
      </c>
      <c r="F28" s="112" t="str">
        <f>IF(MID(D28,FIND(" ",D28,1)+1,FIND(" ",D28,FIND(" ",D28,1)+1)-FIND(" ",D28,1)-2)&amp;F27&amp;MID(D28,FIND(" ",D28,FIND(" ",D28,1)+1)-1,1)=VLOOKUP(MID(D28,FIND(" ",D28,1)+1,FIND(" ",D28,FIND(" ",D28,1)+1)-FIND(" ",D28,1)-2)&amp;F27&amp;MID(D28,FIND(" ",D28,FIND(" ",D28,1)+1)-1,1),'フレーズ表抜粋'!$B$3:$E$2150,1,FALSE),"○","×")</f>
        <v>○</v>
      </c>
      <c r="G28" s="112" t="str">
        <f>IF(MID(D28,FIND(" ",D28,FIND(" ",D28,1)+1)+1,FIND(" ",D28,FIND(" ",D28,FIND(" ",D28,1)+1)+1)-FIND(" ",D28,FIND(" ",D28,1)+1)-2)&amp;G27&amp;MID(D28,FIND(" ",D28,FIND(" ",D28,FIND(" ",D28,1)+1)+1)-1,1)=VLOOKUP(MID(D28,FIND(" ",D28,FIND(" ",D28,1)+1)+1,FIND(" ",D28,FIND(" ",D28,FIND(" ",D28,1)+1)+1)-FIND(" ",D28,FIND(" ",D28,1)+1)-2)&amp;G27&amp;MID(D28,FIND(" ",D28,FIND(" ",D28,FIND(" ",D28,1)+1)+1)-1,1),'フレーズ表抜粋'!$B$3:$E$2150,1,FALSE),"○","×")</f>
        <v>○</v>
      </c>
      <c r="H28" s="112" t="str">
        <f>IF(MID(D28,FIND(" ",D28,FIND(" ",D28,FIND(" ",D28,1)+1)+1)+1,FIND(" ",D28,FIND(" ",D28,FIND(" ",D28,FIND(" ",D28,1)+1)+1)+1)-FIND(" ",D28,FIND(" ",D28,FIND(" ",D28,1)+1)+1)-2)&amp;H27&amp;MID(D28,FIND(" ",D28,FIND(" ",D28,FIND(" ",D28,FIND(" ",D28,1)+1)+1)+1)-1,1)=VLOOKUP(MID(D28,FIND(" ",D28,FIND(" ",D28,FIND(" ",D28,1)+1)+1)+1,FIND(" ",D28,FIND(" ",D28,FIND(" ",D28,FIND(" ",D28,1)+1)+1)+1)-FIND(" ",D28,FIND(" ",D28,FIND(" ",D28,1)+1)+1)-2)&amp;H27&amp;MID(D28,FIND(" ",D28,FIND(" ",D28,FIND(" ",D28,FIND(" ",D28,1)+1)+1)+1)-1,1),'フレーズ表抜粋'!$B$3:$E$2150,1,FALSE),"○","×")</f>
        <v>○</v>
      </c>
      <c r="I28" s="112" t="str">
        <f>IF(MID(D28,FIND(" ",D28,FIND(" ",D28,FIND(" ",D28,FIND(" ",D28,1)+1)+1)+1)+1,FIND(" ",D28,FIND(" ",D28,FIND(" ",D28,FIND(" ",D28,FIND(" ",D28,FIND(" ",D28,1)+1)+1)+1)+1))-FIND(" ",D28,FIND(" ",D28,FIND(" ",D28,FIND(" ",D28,1)+1)+1)+1)-2)&amp;I27&amp;MID(D28,FIND(" ",D28,FIND(" ",D28,FIND(" ",D28,FIND(" ",D28,FIND(" ",D28,FIND(" ",D28,1)+1)+1)+1)+1))-1,1)=VLOOKUP(MID(D28,FIND(" ",D28,FIND(" ",D28,FIND(" ",D28,FIND(" ",D28,1)+1)+1)+1)+1,FIND(" ",D28,FIND(" ",D28,FIND(" ",D28,FIND(" ",D28,FIND(" ",D28,FIND(" ",D28,1)+1)+1)+1)+1))-FIND(" ",D28,FIND(" ",D28,FIND(" ",D28,FIND(" ",D28,1)+1)+1)+1)-2)&amp;I27&amp;MID(D28,FIND(" ",D28,FIND(" ",D28,FIND(" ",D28,FIND(" ",D28,FIND(" ",D28,FIND(" ",D28,1)+1)+1)+1)+1))-1,1),'フレーズ表抜粋'!$B$3:$E$2150,1,FALSE),"○","×")</f>
        <v>○</v>
      </c>
      <c r="J28" s="112" t="str">
        <f>IF(MID(D28,FIND(" ",D28,FIND(" ",D28,FIND(" ",D28,FIND(" ",D28,FIND(" ",D28,FIND(" ",D28,1)+1)+1)+1)+1))+1,FIND(" ",D28,FIND(" ",D28,FIND(" ",D28,FIND(" ",D28,FIND(" ",D28,FIND(" ",D28,FIND(" ",D28,1)+1)+1)+1)+1)+1))-FIND(" ",D28,FIND(" ",D28,FIND(" ",D28,FIND(" ",D28,FIND(" ",D28,FIND(" ",D28,1)+1)+1)+1)+1))-2)&amp;J27&amp;MID(D28,FIND(" ",D28,FIND(" ",D28,FIND(" ",D28,FIND(" ",D28,FIND(" ",D28,FIND(" ",D28,FIND(" ",D28,1)+1)+1)+1)+1)+1))-1,1)=VLOOKUP(MID(D28,FIND(" ",D28,FIND(" ",D28,FIND(" ",D28,FIND(" ",D28,FIND(" ",D28,FIND(" ",D28,1)+1)+1)+1)+1))+1,FIND(" ",D28,FIND(" ",D28,FIND(" ",D28,FIND(" ",D28,FIND(" ",D28,FIND(" ",D28,FIND(" ",D28,1)+1)+1)+1)+1)+1))-FIND(" ",D28,FIND(" ",D28,FIND(" ",D28,FIND(" ",D28,FIND(" ",D28,FIND(" ",D28,1)+1)+1)+1)+1))-2)&amp;J27&amp;MID(D28,FIND(" ",D28,FIND(" ",D28,FIND(" ",D28,FIND(" ",D28,FIND(" ",D28,FIND(" ",D28,FIND(" ",D28,1)+1)+1)+1)+1)+1))-1,1),'フレーズ表抜粋'!$B$3:$E$2150,1,FALSE),"○","×")</f>
        <v>○</v>
      </c>
      <c r="K28" s="112" t="str">
        <f>IF(MID(D28,FIND(" ",D28,FIND(" ",D28,FIND(" ",D28,FIND(" ",D28,FIND(" ",D28,FIND(" ",D28,FIND(" ",D28,1)+1)+1)+1)+1)+1))+1,FIND(" ",D28,FIND(" ",D28,FIND(" ",D28,FIND(" ",D28,FIND(" ",D28,FIND(" ",D28,FIND(" ",D28,FIND(" ",D28,1)+1)+1)+1)+1)+1)+1))-FIND(" ",D28,FIND(" ",D28,FIND(" ",D28,FIND(" ",D28,FIND(" ",D28,FIND(" ",D28,FIND(" ",D28,1)+1)+1)+1)+1)+1))-2)&amp;K27&amp;MID(D28,FIND(" ",D28,FIND(" ",D28,FIND(" ",D28,FIND(" ",D28,FIND(" ",D28,FIND(" ",D28,FIND(" ",D28,FIND(" ",D28,1)+1)+1)+1)+1)+1)+1))-1,1)=VLOOKUP(MID(D28,FIND(" ",D28,FIND(" ",D28,FIND(" ",D28,FIND(" ",D28,FIND(" ",D28,FIND(" ",D28,FIND(" ",D28,1)+1)+1)+1)+1)+1))+1,FIND(" ",D28,FIND(" ",D28,FIND(" ",D28,FIND(" ",D28,FIND(" ",D28,FIND(" ",D28,FIND(" ",D28,FIND(" ",D28,1)+1)+1)+1)+1)+1)+1))-FIND(" ",D28,FIND(" ",D28,FIND(" ",D28,FIND(" ",D28,FIND(" ",D28,FIND(" ",D28,FIND(" ",D28,1)+1)+1)+1)+1)+1))-2)&amp;K27&amp;MID(D28,FIND(" ",D28,FIND(" ",D28,FIND(" ",D28,FIND(" ",D28,FIND(" ",D28,FIND(" ",D28,FIND(" ",D28,FIND(" ",D28,1)+1)+1)+1)+1)+1)+1))-1,1),'フレーズ表抜粋'!$B$3:$E$2150,1,FALSE),"○","×")</f>
        <v>○</v>
      </c>
      <c r="L28" s="112" t="str">
        <f>IF(MID(D28,FIND(" ",D28,FIND(" ",D28,FIND(" ",D28,FIND(" ",D28,FIND(" ",D28,FIND(" ",D28,FIND(" ",D28,FIND(" ",D28,1)+1)+1)+1)+1)+1)+1))+1,FIND(" ",D28,FIND(" ",D28,FIND(" ",D28,FIND(" ",D28,FIND(" ",D28,FIND(" ",D28,FIND(" ",D28,FIND(" ",D28,FIND(" ",D28,1)+1)+1)+1)+1)+1)+1)+1))-FIND(" ",D28,FIND(" ",D28,FIND(" ",D28,FIND(" ",D28,FIND(" ",D28,FIND(" ",D28,FIND(" ",D28,FIND(" ",D28,1)+1)+1)+1)+1)+1)+1))-2)&amp;L27&amp;MID(D28,FIND(" ",D28,FIND(" ",D28,FIND(" ",D28,FIND(" ",D28,FIND(" ",D28,FIND(" ",D28,FIND(" ",D28,FIND(" ",D28,FIND(" ",D28,1)+1)+1)+1)+1)+1)+1)+1))-1,1)=VLOOKUP(MID(D28,FIND(" ",D28,FIND(" ",D28,FIND(" ",D28,FIND(" ",D28,FIND(" ",D28,FIND(" ",D28,FIND(" ",D28,FIND(" ",D28,1)+1)+1)+1)+1)+1)+1))+1,FIND(" ",D28,FIND(" ",D28,FIND(" ",D28,FIND(" ",D28,FIND(" ",D28,FIND(" ",D28,FIND(" ",D28,FIND(" ",D28,FIND(" ",D28,1)+1)+1)+1)+1)+1)+1)+1))-FIND(" ",D28,FIND(" ",D28,FIND(" ",D28,FIND(" ",D28,FIND(" ",D28,FIND(" ",D28,FIND(" ",D28,FIND(" ",D28,1)+1)+1)+1)+1)+1)+1))-2)&amp;L27&amp;MID(D28,FIND(" ",D28,FIND(" ",D28,FIND(" ",D28,FIND(" ",D28,FIND(" ",D28,FIND(" ",D28,FIND(" ",D28,FIND(" ",D28,FIND(" ",D28,1)+1)+1)+1)+1)+1)+1)+1))-1,1),'フレーズ表抜粋'!$B$3:$E$2150,1,FALSE),"○","×")</f>
        <v>○</v>
      </c>
      <c r="M28" s="112" t="e">
        <f>IF(MID(D28,FIND(" ",D28,FIND(" ",D28,FIND(" ",D28,FIND(" ",D28,FIND(" ",D28,FIND(" ",D28,FIND(" ",D28,FIND(" ",D28,FIND(" ",D28,1)+1)+1)+1)+1)+1)+1)+1))+1,FIND(" ",D28,FIND(" ",D28,FIND(" ",D28,FIND(" ",D28,FIND(" ",D28,FIND(" ",D28,FIND(" ",D28,FIND(" ",D28,FIND(" ",D28,FIND(" ",D28,1)+1)+1)+1)+1)+1)+1)+1)+1))-FIND(" ",D28,FIND(" ",D28,FIND(" ",D28,FIND(" ",D28,FIND(" ",D28,FIND(" ",D28,FIND(" ",D28,FIND(" ",D28,FIND(" ",D28,1)+1)+1)+1)+1)+1)+1)+1))-2)&amp;M27&amp;MID(D28,FIND(" ",D28,FIND(" ",D28,FIND(" ",D28,FIND(" ",D28,FIND(" ",D28,FIND(" ",D28,FIND(" ",D28,FIND(" ",D28,FIND(" ",D28,FIND(" ",D28,1)+1)+1)+1)+1)+1)+1)+1)+1))-1,1)=VLOOKUP(MID(D28,FIND(" ",D28,FIND(" ",D28,FIND(" ",D28,FIND(" ",D28,FIND(" ",D28,FIND(" ",D28,FIND(" ",D28,FIND(" ",D28,FIND(" ",D28,1)+1)+1)+1)+1)+1)+1)+1))+1,FIND(" ",D28,FIND(" ",D28,FIND(" ",D28,FIND(" ",D28,FIND(" ",D28,FIND(" ",D28,FIND(" ",D28,FIND(" ",D28,FIND(" ",D28,FIND(" ",D28,1)+1)+1)+1)+1)+1)+1)+1)+1))-FIND(" ",D28,FIND(" ",D28,FIND(" ",D28,FIND(" ",D28,FIND(" ",D28,FIND(" ",D28,FIND(" ",D28,FIND(" ",D28,FIND(" ",D28,1)+1)+1)+1)+1)+1)+1)+1))-2)&amp;M27&amp;MID(D28,FIND(" ",D28,FIND(" ",D28,FIND(" ",D28,FIND(" ",D28,FIND(" ",D28,FIND(" ",D28,FIND(" ",D28,FIND(" ",D28,FIND(" ",D28,FIND(" ",D28,1)+1)+1)+1)+1)+1)+1)+1)+1))-1,1),'フレーズ表抜粋'!$B$3:$E$2150,1,FALSE),"○","×")</f>
        <v>#N/A</v>
      </c>
      <c r="N28" s="112" t="str">
        <f>IF(MID(D28,FIND(" ",D28,FIND(" ",D28,FIND(" ",D28,FIND(" ",D28,FIND(" ",D28,FIND(" ",D28,FIND(" ",D28,FIND(" ",D28,FIND(" ",D28,FIND(" ",D28,1)+1)+1)+1)+1)+1)+1)+1)+1))+1,FIND(" ",D28,FIND(" ",D28,FIND(" ",D28,FIND(" ",D28,FIND(" ",D28,FIND(" ",D28,FIND(" ",D28,FIND(" ",D28,FIND(" ",D28,FIND(" ",D28,FIND(" ",D28,1)+1)+1)+1)+1)+1)+1)+1)+1)+1))-FIND(" ",D28,FIND(" ",D28,FIND(" ",D28,FIND(" ",D28,FIND(" ",D28,FIND(" ",D28,FIND(" ",D28,FIND(" ",D28,FIND(" ",D28,FIND(" ",D28,1)+1)+1)+1)+1)+1)+1)+1)+1))-2)&amp;N27&amp;MID(D28,FIND(" ",D28,FIND(" ",D28,FIND(" ",D28,FIND(" ",D28,FIND(" ",D28,FIND(" ",D28,FIND(" ",D28,FIND(" ",D28,FIND(" ",D28,FIND(" ",D28,FIND(" ",D28,1)+1)+1)+1)+1)+1)+1)+1)+1)+1))-1,1)=VLOOKUP(MID(D28,FIND(" ",D28,FIND(" ",D28,FIND(" ",D28,FIND(" ",D28,FIND(" ",D28,FIND(" ",D28,FIND(" ",D28,FIND(" ",D28,FIND(" ",D28,FIND(" ",D28,1)+1)+1)+1)+1)+1)+1)+1)+1))+1,FIND(" ",D28,FIND(" ",D28,FIND(" ",D28,FIND(" ",D28,FIND(" ",D28,FIND(" ",D28,FIND(" ",D28,FIND(" ",D28,FIND(" ",D28,FIND(" ",D28,FIND(" ",D28,1)+1)+1)+1)+1)+1)+1)+1)+1)+1))-FIND(" ",D28,FIND(" ",D28,FIND(" ",D28,FIND(" ",D28,FIND(" ",D28,FIND(" ",D28,FIND(" ",D28,FIND(" ",D28,FIND(" ",D28,FIND(" ",D28,1)+1)+1)+1)+1)+1)+1)+1)+1))-2)&amp;N27&amp;MID(D28,FIND(" ",D28,FIND(" ",D28,FIND(" ",D28,FIND(" ",D28,FIND(" ",D28,FIND(" ",D28,FIND(" ",D28,FIND(" ",D28,FIND(" ",D28,FIND(" ",D28,FIND(" ",D28,1)+1)+1)+1)+1)+1)+1)+1)+1)+1))-1,1),'フレーズ表抜粋'!$B$3:$E$2150,1,FALSE),"○","×")</f>
        <v>○</v>
      </c>
      <c r="O28" s="112" t="str">
        <f>IF(MID(D28,FIND(" ",D28,FIND(" ",D28,FIND(" ",D28,FIND(" ",D28,FIND(" ",D28,FIND(" ",D28,FIND(" ",D28,FIND(" ",D28,FIND(" ",D28,FIND(" ",D28,FIND(" ",D28,1)+1)+1)+1)+1)+1)+1)+1)+1)+1))+1,FIND(" ",D28,FIND(" ",D28,FIND(" ",D28,FIND(" ",D28,FIND(" ",D28,FIND(" ",D28,FIND(" ",D28,FIND(" ",D28,FIND(" ",D28,FIND(" ",D28,FIND(" ",D28,FIND(" ",D28,1)+1)+1)+1)+1)+1)+1)+1)+1)+1)+1))-FIND(" ",D28,FIND(" ",D28,FIND(" ",D28,FIND(" ",D28,FIND(" ",D28,FIND(" ",D28,FIND(" ",D28,FIND(" ",D28,FIND(" ",D28,FIND(" ",D28,FIND(" ",D28,1)+1)+1)+1)+1)+1)+1)+1)+1)+1))-2)&amp;O27&amp;MID(D28,FIND(" ",D28,FIND(" ",D28,FIND(" ",D28,FIND(" ",D28,FIND(" ",D28,FIND(" ",D28,FIND(" ",D28,FIND(" ",D28,FIND(" ",D28,FIND(" ",D28,FIND(" ",D28,FIND(" ",D28,1)+1)+1)+1)+1)+1)+1)+1)+1)+1)+1))-1,1)=VLOOKUP(MID(D28,FIND(" ",D28,FIND(" ",D28,FIND(" ",D28,FIND(" ",D28,FIND(" ",D28,FIND(" ",D28,FIND(" ",D28,FIND(" ",D28,FIND(" ",D28,FIND(" ",D28,FIND(" ",D28,1)+1)+1)+1)+1)+1)+1)+1)+1)+1))+1,FIND(" ",D28,FIND(" ",D28,FIND(" ",D28,FIND(" ",D28,FIND(" ",D28,FIND(" ",D28,FIND(" ",D28,FIND(" ",D28,FIND(" ",D28,FIND(" ",D28,FIND(" ",D28,FIND(" ",D28,1)+1)+1)+1)+1)+1)+1)+1)+1)+1)+1))-FIND(" ",D28,FIND(" ",D28,FIND(" ",D28,FIND(" ",D28,FIND(" ",D28,FIND(" ",D28,FIND(" ",D28,FIND(" ",D28,FIND(" ",D28,FIND(" ",D28,FIND(" ",D28,1)+1)+1)+1)+1)+1)+1)+1)+1)+1))-2)&amp;O27&amp;MID(D28,FIND(" ",D28,FIND(" ",D28,FIND(" ",D28,FIND(" ",D28,FIND(" ",D28,FIND(" ",D28,FIND(" ",D28,FIND(" ",D28,FIND(" ",D28,FIND(" ",D28,FIND(" ",D28,FIND(" ",D28,1)+1)+1)+1)+1)+1)+1)+1)+1)+1)+1))-1,1),'フレーズ表抜粋'!$B$3:$E$2150,1,FALSE),"○","×")</f>
        <v>○</v>
      </c>
      <c r="P28" s="112" t="str">
        <f>IF(MID(D28,FIND(" ",D28,FIND(" ",D28,FIND(" ",D28,FIND(" ",D28,FIND(" ",D28,FIND(" ",D28,FIND(" ",D28,FIND(" ",D28,FIND(" ",D28,FIND(" ",D28,FIND(" ",D28,FIND(" ",D28,1)+1)+1)+1)+1)+1)+1)+1)+1)+1)+1))+1,FIND(" ",D28,FIND(" ",D28,FIND(" ",D28,FIND(" ",D28,FIND(" ",D28,FIND(" ",D28,FIND(" ",D28,FIND(" ",D28,FIND(" ",D28,FIND(" ",D28,FIND(" ",D28,FIND(" ",D28,FIND(" ",D28,1)+1)+1)+1)+1)+1)+1)+1)+1)+1)+1)+1))-FIND(" ",D28,FIND(" ",D28,FIND(" ",D28,FIND(" ",D28,FIND(" ",D28,FIND(" ",D28,FIND(" ",D28,FIND(" ",D28,FIND(" ",D28,FIND(" ",D28,FIND(" ",D28,FIND(" ",D28,1)+1)+1)+1)+1)+1)+1)+1)+1)+1)+1))-2)&amp;P27&amp;MID(D28,FIND(" ",D28,FIND(" ",D28,FIND(" ",D28,FIND(" ",D28,FIND(" ",D28,FIND(" ",D28,FIND(" ",D28,FIND(" ",D28,FIND(" ",D28,FIND(" ",D28,FIND(" ",D28,FIND(" ",D28,FIND(" ",D28,1)+1)+1)+1)+1)+1)+1)+1)+1)+1)+1)+1))-1,1)=VLOOKUP(MID(D28,FIND(" ",D28,FIND(" ",D28,FIND(" ",D28,FIND(" ",D28,FIND(" ",D28,FIND(" ",D28,FIND(" ",D28,FIND(" ",D28,FIND(" ",D28,FIND(" ",D28,FIND(" ",D28,FIND(" ",D28,1)+1)+1)+1)+1)+1)+1)+1)+1)+1)+1))+1,FIND(" ",D28,FIND(" ",D28,FIND(" ",D28,FIND(" ",D28,FIND(" ",D28,FIND(" ",D28,FIND(" ",D28,FIND(" ",D28,FIND(" ",D28,FIND(" ",D28,FIND(" ",D28,FIND(" ",D28,FIND(" ",D28,1)+1)+1)+1)+1)+1)+1)+1)+1)+1)+1)+1))-FIND(" ",D28,FIND(" ",D28,FIND(" ",D28,FIND(" ",D28,FIND(" ",D28,FIND(" ",D28,FIND(" ",D28,FIND(" ",D28,FIND(" ",D28,FIND(" ",D28,FIND(" ",D28,FIND(" ",D28,1)+1)+1)+1)+1)+1)+1)+1)+1)+1)+1))-2)&amp;P27&amp;MID(D28,FIND(" ",D28,FIND(" ",D28,FIND(" ",D28,FIND(" ",D28,FIND(" ",D28,FIND(" ",D28,FIND(" ",D28,FIND(" ",D28,FIND(" ",D28,FIND(" ",D28,FIND(" ",D28,FIND(" ",D28,FIND(" ",D28,1)+1)+1)+1)+1)+1)+1)+1)+1)+1)+1)+1))-1,1),'フレーズ表抜粋'!$B$3:$E$2150,1,FALSE),"○","×")</f>
        <v>○</v>
      </c>
      <c r="Q28" s="112" t="str">
        <f>IF(MID(D28,FIND(" ",D28,FIND(" ",D28,FIND(" ",D28,FIND(" ",D28,FIND(" ",D28,FIND(" ",D28,FIND(" ",D28,FIND(" ",D28,FIND(" ",D28,FIND(" ",D28,FIND(" ",D28,FIND(" ",D28,FIND(" ",D28,1)+1)+1)+1)+1)+1)+1)+1)+1)+1)+1)+1))+1,FIND(" ",D28,FIND(" ",D28,FIND(" ",D28,FIND(" ",D28,FIND(" ",D28,FIND(" ",D28,FIND(" ",D28,FIND(" ",D28,FIND(" ",D28,FIND(" ",D28,FIND(" ",D28,FIND(" ",D28,FIND(" ",D28,FIND(" ",D28,1)+1)+1)+1)+1)+1)+1)+1)+1)+1)+1)+1)+1))-FIND(" ",D28,FIND(" ",D28,FIND(" ",D28,FIND(" ",D28,FIND(" ",D28,FIND(" ",D28,FIND(" ",D28,FIND(" ",D28,FIND(" ",D28,FIND(" ",D28,FIND(" ",D28,FIND(" ",D28,FIND(" ",D28,1)+1)+1)+1)+1)+1)+1)+1)+1)+1)+1)+1))-2)&amp;Q27&amp;MID(D28,FIND(" ",D28,FIND(" ",D28,FIND(" ",D28,FIND(" ",D28,FIND(" ",D28,FIND(" ",D28,FIND(" ",D28,FIND(" ",D28,FIND(" ",D28,FIND(" ",D28,FIND(" ",D28,FIND(" ",D28,FIND(" ",D28,FIND(" ",D28,1)+1)+1)+1)+1)+1)+1)+1)+1)+1)+1)+1)+1))-1,1)=VLOOKUP(MID(D28,FIND(" ",D28,FIND(" ",D28,FIND(" ",D28,FIND(" ",D28,FIND(" ",D28,FIND(" ",D28,FIND(" ",D28,FIND(" ",D28,FIND(" ",D28,FIND(" ",D28,FIND(" ",D28,FIND(" ",D28,FIND(" ",D28,1)+1)+1)+1)+1)+1)+1)+1)+1)+1)+1)+1))+1,FIND(" ",D28,FIND(" ",D28,FIND(" ",D28,FIND(" ",D28,FIND(" ",D28,FIND(" ",D28,FIND(" ",D28,FIND(" ",D28,FIND(" ",D28,FIND(" ",D28,FIND(" ",D28,FIND(" ",D28,FIND(" ",D28,FIND(" ",D28,1)+1)+1)+1)+1)+1)+1)+1)+1)+1)+1)+1)+1))-FIND(" ",D28,FIND(" ",D28,FIND(" ",D28,FIND(" ",D28,FIND(" ",D28,FIND(" ",D28,FIND(" ",D28,FIND(" ",D28,FIND(" ",D28,FIND(" ",D28,FIND(" ",D28,FIND(" ",D28,FIND(" ",D28,1)+1)+1)+1)+1)+1)+1)+1)+1)+1)+1)+1))-2)&amp;Q27&amp;MID(D28,FIND(" ",D28,FIND(" ",D28,FIND(" ",D28,FIND(" ",D28,FIND(" ",D28,FIND(" ",D28,FIND(" ",D28,FIND(" ",D28,FIND(" ",D28,FIND(" ",D28,FIND(" ",D28,FIND(" ",D28,FIND(" ",D28,FIND(" ",D28,1)+1)+1)+1)+1)+1)+1)+1)+1)+1)+1)+1)+1))-1,1),'フレーズ表抜粋'!$B$3:$E$2150,1,FALSE),"○","×")</f>
        <v>○</v>
      </c>
      <c r="R28" s="112" t="e">
        <f>IF(MID(D28,FIND(" ",D28,FIND(" ",D28,FIND(" ",D28,FIND(" ",D28,FIND(" ",D28,FIND(" ",D28,FIND(" ",D28,FIND(" ",D28,FIND(" ",D28,FIND(" ",D28,FIND(" ",D28,FIND(" ",D28,FIND(" ",D28,FIND(" ",D28,1)+1)+1)+1)+1)+1)+1)+1)+1)+1)+1)+1)+1))+1,FIND(" ",D28,FIND(" ",D28,FIND(" ",D28,FIND(" ",D28,FIND(" ",D28,FIND(" ",D28,FIND(" ",D28,FIND(" ",D28,FIND(" ",D28,FIND(" ",D28,FIND(" ",D28,FIND(" ",D28,FIND(" ",D28,FIND(" ",D28,FIND(" ",D28,1)+1)+1)+1)+1)+1)+1)+1)+1)+1)+1)+1)+1)+1))-FIND(" ",D28,FIND(" ",D28,FIND(" ",D28,FIND(" ",D28,FIND(" ",D28,FIND(" ",D28,FIND(" ",D28,FIND(" ",D28,FIND(" ",D28,FIND(" ",D28,FIND(" ",D28,FIND(" ",D28,FIND(" ",D28,FIND(" ",D28,1)+1)+1)+1)+1)+1)+1)+1)+1)+1)+1)+1)+1))-2)&amp;R27&amp;MID(D28,FIND(" ",D28,FIND(" ",D28,FIND(" ",D28,FIND(" ",D28,FIND(" ",D28,FIND(" ",D28,FIND(" ",D28,FIND(" ",D28,FIND(" ",D28,FIND(" ",D28,FIND(" ",D28,FIND(" ",D28,FIND(" ",D28,FIND(" ",D28,FIND(" ",D28,1)+1)+1)+1)+1)+1)+1)+1)+1)+1)+1)+1)+1)+1))-1,1)=VLOOKUP(MID(D28,FIND(" ",D28,FIND(" ",D28,FIND(" ",D28,FIND(" ",D28,FIND(" ",D28,FIND(" ",D28,FIND(" ",D28,FIND(" ",D28,FIND(" ",D28,FIND(" ",D28,FIND(" ",D28,FIND(" ",D28,FIND(" ",D28,FIND(" ",D28,1)+1)+1)+1)+1)+1)+1)+1)+1)+1)+1)+1)+1))+1,FIND(" ",D28,FIND(" ",D28,FIND(" ",D28,FIND(" ",D28,FIND(" ",D28,FIND(" ",D28,FIND(" ",D28,FIND(" ",D28,FIND(" ",D28,FIND(" ",D28,FIND(" ",D28,FIND(" ",D28,FIND(" ",D28,FIND(" ",D28,FIND(" ",D28,1)+1)+1)+1)+1)+1)+1)+1)+1)+1)+1)+1)+1)+1))-FIND(" ",D28,FIND(" ",D28,FIND(" ",D28,FIND(" ",D28,FIND(" ",D28,FIND(" ",D28,FIND(" ",D28,FIND(" ",D28,FIND(" ",D28,FIND(" ",D28,FIND(" ",D28,FIND(" ",D28,FIND(" ",D28,FIND(" ",D28,1)+1)+1)+1)+1)+1)+1)+1)+1)+1)+1)+1)+1))-2)&amp;R27&amp;MID(D28,FIND(" ",D28,FIND(" ",D28,FIND(" ",D28,FIND(" ",D28,FIND(" ",D28,FIND(" ",D28,FIND(" ",D28,FIND(" ",D28,FIND(" ",D28,FIND(" ",D28,FIND(" ",D28,FIND(" ",D28,FIND(" ",D28,FIND(" ",D28,FIND(" ",D28,1)+1)+1)+1)+1)+1)+1)+1)+1)+1)+1)+1)+1)+1))-1,1),'フレーズ表抜粋'!$B$3:$E$2150,1,FALSE),"○","×")</f>
        <v>#VALUE!</v>
      </c>
      <c r="S28" s="112" t="e">
        <f>IF(MID(D28,FIND(" ",D28,FIND(" ",D28,FIND(" ",D28,FIND(" ",D28,FIND(" ",D28,FIND(" ",D28,FIND(" ",D28,FIND(" ",D28,FIND(" ",D28,FIND(" ",D28,FIND(" ",D28,FIND(" ",D28,FIND(" ",D28,FIND(" ",D28,FIND(" ",D28,1)+1)+1)+1)+1)+1)+1)+1)+1)+1)+1)+1)+1)+1))+1,FIND(" ",D28,FIND(" ",D28,FIND(" ",D28,FIND(" ",D28,FIND(" ",D28,FIND(" ",D28,FIND(" ",D28,FIND(" ",D28,FIND(" ",D28,FIND(" ",D28,FIND(" ",D28,FIND(" ",D28,FIND(" ",D28,FIND(" ",D28,FIND(" ",D28,FIND(" ",D28,1)+1)+1)+1)+1)+1)+1)+1)+1)+1)+1)+1)+1)+1)+1))-FIND(" ",D28,FIND(" ",D28,FIND(" ",D28,FIND(" ",D28,FIND(" ",D28,FIND(" ",D28,FIND(" ",D28,FIND(" ",D28,FIND(" ",D28,FIND(" ",D28,FIND(" ",D28,FIND(" ",D28,FIND(" ",D28,FIND(" ",D28,FIND(" ",D28,1)+1)+1)+1)+1)+1)+1)+1)+1)+1)+1)+1)+1)+1))-2)&amp;S27&amp;MID(D28,FIND(" ",D28,FIND(" ",D28,FIND(" ",D28,FIND(" ",D28,FIND(" ",D28,FIND(" ",D28,FIND(" ",D28,FIND(" ",D28,FIND(" ",D28,FIND(" ",D28,FIND(" ",D28,FIND(" ",D28,FIND(" ",D28,FIND(" ",D28,FIND(" ",D28,FIND(" ",D28,1)+1)+1)+1)+1)+1)+1)+1)+1)+1)+1)+1)+1)+1)+1))-1,1)=VLOOKUP(MID(D28,FIND(" ",D28,FIND(" ",D28,FIND(" ",D28,FIND(" ",D28,FIND(" ",D28,FIND(" ",D28,FIND(" ",D28,FIND(" ",D28,FIND(" ",D28,FIND(" ",D28,FIND(" ",D28,FIND(" ",D28,FIND(" ",D28,FIND(" ",D28,FIND(" ",D28,1)+1)+1)+1)+1)+1)+1)+1)+1)+1)+1)+1)+1)+1))+1,FIND(" ",D28,FIND(" ",D28,FIND(" ",D28,FIND(" ",D28,FIND(" ",D28,FIND(" ",D28,FIND(" ",D28,FIND(" ",D28,FIND(" ",D28,FIND(" ",D28,FIND(" ",D28,FIND(" ",D28,FIND(" ",D28,FIND(" ",D28,FIND(" ",D28,FIND(" ",D28,1)+1)+1)+1)+1)+1)+1)+1)+1)+1)+1)+1)+1)+1)+1))-FIND(" ",D28,FIND(" ",D28,FIND(" ",D28,FIND(" ",D28,FIND(" ",D28,FIND(" ",D28,FIND(" ",D28,FIND(" ",D28,FIND(" ",D28,FIND(" ",D28,FIND(" ",D28,FIND(" ",D28,FIND(" ",D28,FIND(" ",D28,FIND(" ",D28,1)+1)+1)+1)+1)+1)+1)+1)+1)+1)+1)+1)+1)+1))-2)&amp;S27&amp;MID(D28,FIND(" ",D28,FIND(" ",D28,FIND(" ",D28,FIND(" ",D28,FIND(" ",D28,FIND(" ",D28,FIND(" ",D28,FIND(" ",D28,FIND(" ",D28,FIND(" ",D28,FIND(" ",D28,FIND(" ",D28,FIND(" ",D28,FIND(" ",D28,FIND(" ",D28,FIND(" ",D28,1)+1)+1)+1)+1)+1)+1)+1)+1)+1)+1)+1)+1)+1)+1))-1,1),'フレーズ表抜粋'!$B$3:$E$2150,1,FALSE),"○","×")</f>
        <v>#VALUE!</v>
      </c>
      <c r="T28" s="112" t="e">
        <f>IF(MID(D28,FIND(" ",D28,FIND(" ",D28,FIND(" ",D28,FIND(" ",D28,FIND(" ",D28,FIND(" ",D28,FIND(" ",D28,FIND(" ",D28,FIND(" ",D28,FIND(" ",D28,FIND(" ",D28,FIND(" ",D28,FIND(" ",D28,FIND(" ",D28,FIND(" ",D28,FIND(" ",D28,1)+1)+1)+1)+1)+1)+1)+1)+1)+1)+1)+1)+1)+1)+1))+1,FIND(" ",D28,FIND(" ",D28,FIND(" ",D28,FIND(" ",D28,FIND(" ",D28,FIND(" ",D28,FIND(" ",D28,FIND(" ",D28,FIND(" ",D28,FIND(" ",D28,FIND(" ",D28,FIND(" ",D28,FIND(" ",D28,FIND(" ",D28,FIND(" ",D28,FIND(" ",D28,FIND(" ",D28,1)+1)+1)+1)+1)+1)+1)+1)+1)+1)+1)+1)+1)+1)+1)+1))-FIND(" ",D28,FIND(" ",D28,FIND(" ",D28,FIND(" ",D28,FIND(" ",D28,FIND(" ",D28,FIND(" ",D28,FIND(" ",D28,FIND(" ",D28,FIND(" ",D28,FIND(" ",D28,FIND(" ",D28,FIND(" ",D28,FIND(" ",D28,FIND(" ",D28,FIND(" ",D28,1)+1)+1)+1)+1)+1)+1)+1)+1)+1)+1)+1)+1)+1)+1))-2)&amp;T27&amp;MID(D28,FIND(" ",D28,FIND(" ",D28,FIND(" ",D28,FIND(" ",D28,FIND(" ",D28,FIND(" ",D28,FIND(" ",D28,FIND(" ",D28,FIND(" ",D28,FIND(" ",D28,FIND(" ",D28,FIND(" ",D28,FIND(" ",D28,FIND(" ",D28,FIND(" ",D28,FIND(" ",D28,FIND(" ",D28,1)+1)+1)+1)+1)+1)+1)+1)+1)+1)+1)+1)+1)+1)+1)+1))-1,1)=VLOOKUP(MID(D28,FIND(" ",D28,FIND(" ",D28,FIND(" ",D28,FIND(" ",D28,FIND(" ",D28,FIND(" ",D28,FIND(" ",D28,FIND(" ",D28,FIND(" ",D28,FIND(" ",D28,FIND(" ",D28,FIND(" ",D28,FIND(" ",D28,FIND(" ",D28,FIND(" ",D28,FIND(" ",D28,1)+1)+1)+1)+1)+1)+1)+1)+1)+1)+1)+1)+1)+1)+1))+1,FIND(" ",D28,FIND(" ",D28,FIND(" ",D28,FIND(" ",D28,FIND(" ",D28,FIND(" ",D28,FIND(" ",D28,FIND(" ",D28,FIND(" ",D28,FIND(" ",D28,FIND(" ",D28,FIND(" ",D28,FIND(" ",D28,FIND(" ",D28,FIND(" ",D28,FIND(" ",D28,FIND(" ",D28,1)+1)+1)+1)+1)+1)+1)+1)+1)+1)+1)+1)+1)+1)+1)+1))-FIND(" ",D28,FIND(" ",D28,FIND(" ",D28,FIND(" ",D28,FIND(" ",D28,FIND(" ",D28,FIND(" ",D28,FIND(" ",D28,FIND(" ",D28,FIND(" ",D28,FIND(" ",D28,FIND(" ",D28,FIND(" ",D28,FIND(" ",D28,FIND(" ",D28,FIND(" ",D28,1)+1)+1)+1)+1)+1)+1)+1)+1)+1)+1)+1)+1)+1)+1))-2)&amp;T27&amp;MID(D28,FIND(" ",D28,FIND(" ",D28,FIND(" ",D28,FIND(" ",D28,FIND(" ",D28,FIND(" ",D28,FIND(" ",D28,FIND(" ",D28,FIND(" ",D28,FIND(" ",D28,FIND(" ",D28,FIND(" ",D28,FIND(" ",D28,FIND(" ",D28,FIND(" ",D28,FIND(" ",D28,FIND(" ",D28,1)+1)+1)+1)+1)+1)+1)+1)+1)+1)+1)+1)+1)+1)+1)+1))-1,1),'フレーズ表抜粋'!$B$3:$E$2150,1,FALSE),"○","×")</f>
        <v>#VALUE!</v>
      </c>
      <c r="U28" s="112" t="e">
        <f>IF(MID(D28,FIND(" ",D28,FIND(" ",D28,FIND(" ",D28,FIND(" ",D28,FIND(" ",D28,FIND(" ",D28,FIND(" ",D28,FIND(" ",D28,FIND(" ",D28,FIND(" ",D28,FIND(" ",D28,FIND(" ",D28,FIND(" ",D28,FIND(" ",D28,FIND(" ",D28,FIND(" ",D28,FIND(" ",D28,1)+1)+1)+1)+1)+1)+1)+1)+1)+1)+1)+1)+1)+1)+1)+1))+1,FIND("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",D28,1)+1)+1)+1)+1)+1)+1)+1)+1)+1)+1)+1)+1)+1)+1)+1)+1))-FIND(" ",D28,FIND(" ",D28,FIND(" ",D28,FIND(" ",D28,FIND(" ",D28,FIND(" ",D28,FIND(" ",D28,FIND(" ",D28,FIND(" ",D28,FIND(" ",D28,FIND(" ",D28,FIND(" ",D28,FIND(" ",D28,FIND(" ",D28,FIND(" ",D28,FIND(" ",D28,FIND(" ",D28,1)+1)+1)+1)+1)+1)+1)+1)+1)+1)+1)+1)+1)+1)+1)+1))-2)&amp;U27&amp;MID(D28,FIND("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",D28,1)+1)+1)+1)+1)+1)+1)+1)+1)+1)+1)+1)+1)+1)+1)+1)+1))-FIND(" ",D28,FIND(" ",D28,FIND(" ",D28,FIND(" ",D28,FIND(" ",D28,FIND(" ",D28,FIND(" ",D28,FIND(" ",D28,FIND(" ",D28,FIND(" ",D28,FIND(" ",D28,FIND(" ",D28,FIND(" ",D28,FIND(" ",D28,FIND(" ",D28,FIND(" ",D28,FIND(" ",D28,1)+1)+1)+1)+1)+1)+1)+1)+1)+1)+1)+1)+1)+1)+1)+1))-2)&amp;U27&amp;MID(D28,FIND("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",D28,1)+1)+1)+1)+1)+1)+1)+1)+1)+1)+1)+1)+1)+1)+1)+1)+1))-1,1),'フレーズ表抜粋'!$B$3:$E$2150,1,FALSE),"○","×")</f>
        <v>#VALUE!</v>
      </c>
      <c r="V28" s="112" t="e">
        <f>IF(MID(D28,FIND("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",D28,1)+1)+1)+1)+1)+1)+1)+1)+1)+1)+1)+1)+1)+1)+1)+1)+1))-2)&amp;V27&amp;MID(D28,FIND("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",D28,1)+1)+1)+1)+1)+1)+1)+1)+1)+1)+1)+1)+1)+1)+1)+1)+1))-2)&amp;V27&amp;MID(D28,FIND("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",D28,1)+1)+1)+1)+1)+1)+1)+1)+1)+1)+1)+1)+1)+1)+1)+1)+1)+1))-1,1),'フレーズ表抜粋'!$B$3:$E$2150,1,FALSE),"○","×")</f>
        <v>#VALUE!</v>
      </c>
      <c r="W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",D28,1)+1)+1)+1)+1)+1)+1)+1)+1)+1)+1)+1)+1)+1)+1)+1)+1)+1))-2)&amp;W27&amp;MID(D28,FIND("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",D28,1)+1)+1)+1)+1)+1)+1)+1)+1)+1)+1)+1)+1)+1)+1)+1)+1)+1))-2)&amp;W27&amp;MID(D28,FIND("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",D28,1)+1)+1)+1)+1)+1)+1)+1)+1)+1)+1)+1)+1)+1)+1)+1)+1)+1)+1))-1,1),'フレーズ表抜粋'!$B$3:$E$2150,1,FALSE),"○","×")</f>
        <v>#VALUE!</v>
      </c>
      <c r="X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",D28,1)+1)+1)+1)+1)+1)+1)+1)+1)+1)+1)+1)+1)+1)+1)+1)+1)+1)+1))-2)&amp;X27&amp;MID(D28,FIND("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",D28,1)+1)+1)+1)+1)+1)+1)+1)+1)+1)+1)+1)+1)+1)+1)+1)+1)+1)+1))-2)&amp;X27&amp;MID(D28,FIND("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",D28,1)+1)+1)+1)+1)+1)+1)+1)+1)+1)+1)+1)+1)+1)+1)+1)+1)+1)+1)+1))-1,1),'フレーズ表抜粋'!$B$3:$E$2150,1,FALSE),"○","×")</f>
        <v>#VALUE!</v>
      </c>
      <c r="Y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",D28,1)+1)+1)+1)+1)+1)+1)+1)+1)+1)+1)+1)+1)+1)+1)+1)+1)+1)+1)+1))-2)&amp;Y27&amp;MID(D28,FIND("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",D28,1)+1)+1)+1)+1)+1)+1)+1)+1)+1)+1)+1)+1)+1)+1)+1)+1)+1)+1)+1))-2)&amp;Y27&amp;MID(D28,FIND("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",D28,1)+1)+1)+1)+1)+1)+1)+1)+1)+1)+1)+1)+1)+1)+1)+1)+1)+1)+1)+1)+1))-1,1),'フレーズ表抜粋'!$B$3:$E$2150,1,FALSE),"○","×")</f>
        <v>#VALUE!</v>
      </c>
      <c r="Z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",D28,1)+1)+1)+1)+1)+1)+1)+1)+1)+1)+1)+1)+1)+1)+1)+1)+1)+1)+1)+1)+1))-2)&amp;Z27&amp;MID(D28,FIND("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",D28,1)+1)+1)+1)+1)+1)+1)+1)+1)+1)+1)+1)+1)+1)+1)+1)+1)+1)+1)+1)+1))-2)&amp;Z27&amp;MID(D28,FIND("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",D28,1)+1)+1)+1)+1)+1)+1)+1)+1)+1)+1)+1)+1)+1)+1)+1)+1)+1)+1)+1)+1)+1))-1,1),'フレーズ表抜粋'!$B$3:$E$2150,1,FALSE),"○","×")</f>
        <v>#VALUE!</v>
      </c>
      <c r="AA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",D28,1)+1)+1)+1)+1)+1)+1)+1)+1)+1)+1)+1)+1)+1)+1)+1)+1)+1)+1)+1)+1)+1))-2)&amp;AA27&amp;MID(D28,FIND("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",D28,1)+1)+1)+1)+1)+1)+1)+1)+1)+1)+1)+1)+1)+1)+1)+1)+1)+1)+1)+1)+1)+1))-2)&amp;AA27&amp;MID(D28,FIND("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",D28,1)+1)+1)+1)+1)+1)+1)+1)+1)+1)+1)+1)+1)+1)+1)+1)+1)+1)+1)+1)+1)+1)+1))-1,1),'フレーズ表抜粋'!$B$3:$E$2150,1,FALSE),"○","×")</f>
        <v>#VALUE!</v>
      </c>
      <c r="AB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",D28,1)+1)+1)+1)+1)+1)+1)+1)+1)+1)+1)+1)+1)+1)+1)+1)+1)+1)+1)+1)+1)+1)+1))-2)&amp;AB27&amp;MID(D28,FIND("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",D28,1)+1)+1)+1)+1)+1)+1)+1)+1)+1)+1)+1)+1)+1)+1)+1)+1)+1)+1)+1)+1)+1)+1))-2)&amp;AB27&amp;MID(D28,FIND("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",D28,1)+1)+1)+1)+1)+1)+1)+1)+1)+1)+1)+1)+1)+1)+1)+1)+1)+1)+1)+1)+1)+1)+1)+1))-1,1),'フレーズ表抜粋'!$B$3:$E$2150,1,FALSE),"○","×")</f>
        <v>#VALUE!</v>
      </c>
      <c r="AC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",D28,1)+1)+1)+1)+1)+1)+1)+1)+1)+1)+1)+1)+1)+1)+1)+1)+1)+1)+1)+1)+1)+1)+1)+1))-2)&amp;AC27&amp;MID(D28,FIND("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",D28,1)+1)+1)+1)+1)+1)+1)+1)+1)+1)+1)+1)+1)+1)+1)+1)+1)+1)+1)+1)+1)+1)+1)+1))-2)&amp;AC27&amp;MID(D28,FIND("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",D28,1)+1)+1)+1)+1)+1)+1)+1)+1)+1)+1)+1)+1)+1)+1)+1)+1)+1)+1)+1)+1)+1)+1)+1)+1))-1,1),'フレーズ表抜粋'!$B$3:$E$2150,1,FALSE),"○","×")</f>
        <v>#VALUE!</v>
      </c>
      <c r="AD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",D28,1)+1)+1)+1)+1)+1)+1)+1)+1)+1)+1)+1)+1)+1)+1)+1)+1)+1)+1)+1)+1)+1)+1)+1)+1))-2)&amp;AD27&amp;MID(D28,FIND("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",D28,1)+1)+1)+1)+1)+1)+1)+1)+1)+1)+1)+1)+1)+1)+1)+1)+1)+1)+1)+1)+1)+1)+1)+1)+1))-2)&amp;AD27&amp;MID(D28,FIND("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",D28,1)+1)+1)+1)+1)+1)+1)+1)+1)+1)+1)+1)+1)+1)+1)+1)+1)+1)+1)+1)+1)+1)+1)+1)+1)+1))-1,1),'フレーズ表抜粋'!$B$3:$E$2150,1,FALSE),"○","×")</f>
        <v>#VALUE!</v>
      </c>
      <c r="AE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",D28,1)+1)+1)+1)+1)+1)+1)+1)+1)+1)+1)+1)+1)+1)+1)+1)+1)+1)+1)+1)+1)+1)+1)+1)+1)+1))-2)&amp;AE27&amp;MID(D28,FIND("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",D28,1)+1)+1)+1)+1)+1)+1)+1)+1)+1)+1)+1)+1)+1)+1)+1)+1)+1)+1)+1)+1)+1)+1)+1)+1)+1))-2)&amp;AE27&amp;MID(D28,FIND("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",D28,1)+1)+1)+1)+1)+1)+1)+1)+1)+1)+1)+1)+1)+1)+1)+1)+1)+1)+1)+1)+1)+1)+1)+1)+1)+1)+1))-1,1),'フレーズ表抜粋'!$B$3:$E$2150,1,FALSE),"○","×")</f>
        <v>#VALUE!</v>
      </c>
      <c r="AF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",D28,1)+1)+1)+1)+1)+1)+1)+1)+1)+1)+1)+1)+1)+1)+1)+1)+1)+1)+1)+1)+1)+1)+1)+1)+1)+1)+1))-2)&amp;AF27&amp;MID(D28,FIND("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",D28,1)+1)+1)+1)+1)+1)+1)+1)+1)+1)+1)+1)+1)+1)+1)+1)+1)+1)+1)+1)+1)+1)+1)+1)+1)+1)+1))-2)&amp;AF27&amp;MID(D28,FIND("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",D28,1)+1)+1)+1)+1)+1)+1)+1)+1)+1)+1)+1)+1)+1)+1)+1)+1)+1)+1)+1)+1)+1)+1)+1)+1)+1)+1)+1))-1,1),'フレーズ表抜粋'!$B$3:$E$2150,1,FALSE),"○","×")</f>
        <v>#VALUE!</v>
      </c>
      <c r="AG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",D28,1)+1)+1)+1)+1)+1)+1)+1)+1)+1)+1)+1)+1)+1)+1)+1)+1)+1)+1)+1)+1)+1)+1)+1)+1)+1)+1)+1))-2)&amp;AG27&amp;MID(D28,FIND("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",D28,1)+1)+1)+1)+1)+1)+1)+1)+1)+1)+1)+1)+1)+1)+1)+1)+1)+1)+1)+1)+1)+1)+1)+1)+1)+1)+1)+1))-2)&amp;AG27&amp;MID(D28,FIND("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",D28,1)+1)+1)+1)+1)+1)+1)+1)+1)+1)+1)+1)+1)+1)+1)+1)+1)+1)+1)+1)+1)+1)+1)+1)+1)+1)+1)+1)+1))-1,1),'フレーズ表抜粋'!$B$3:$E$2150,1,FALSE),"○","×")</f>
        <v>#VALUE!</v>
      </c>
      <c r="AH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",D28,1)+1)+1)+1)+1)+1)+1)+1)+1)+1)+1)+1)+1)+1)+1)+1)+1)+1)+1)+1)+1)+1)+1)+1)+1)+1)+1)+1)+1))-2)&amp;AH27&amp;MID(D28,FIND("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",D28,1)+1)+1)+1)+1)+1)+1)+1)+1)+1)+1)+1)+1)+1)+1)+1)+1)+1)+1)+1)+1)+1)+1)+1)+1)+1)+1)+1)+1))-2)&amp;AH27&amp;MID(D28,FIND("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",D28,1)+1)+1)+1)+1)+1)+1)+1)+1)+1)+1)+1)+1)+1)+1)+1)+1)+1)+1)+1)+1)+1)+1)+1)+1)+1)+1)+1)+1)+1))-1,1),'フレーズ表抜粋'!$B$3:$E$2150,1,FALSE),"○","×")</f>
        <v>#VALUE!</v>
      </c>
      <c r="AI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",D28,1)+1)+1)+1)+1)+1)+1)+1)+1)+1)+1)+1)+1)+1)+1)+1)+1)+1)+1)+1)+1)+1)+1)+1)+1)+1)+1)+1)+1)+1))-2)&amp;AI27&amp;MID(D28,FIND("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",D28,1)+1)+1)+1)+1)+1)+1)+1)+1)+1)+1)+1)+1)+1)+1)+1)+1)+1)+1)+1)+1)+1)+1)+1)+1)+1)+1)+1)+1)+1))-2)&amp;AI27&amp;MID(D28,FIND("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",D28,1)+1)+1)+1)+1)+1)+1)+1)+1)+1)+1)+1)+1)+1)+1)+1)+1)+1)+1)+1)+1)+1)+1)+1)+1)+1)+1)+1)+1)+1)+1))-1,1),'フレーズ表抜粋'!$B$3:$E$2150,1,FALSE),"○","×")</f>
        <v>#VALUE!</v>
      </c>
      <c r="AJ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",D28,1)+1)+1)+1)+1)+1)+1)+1)+1)+1)+1)+1)+1)+1)+1)+1)+1)+1)+1)+1)+1)+1)+1)+1)+1)+1)+1)+1)+1)+1)+1))-2)&amp;AJ27&amp;MID(D28,FIND("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",D28,1)+1)+1)+1)+1)+1)+1)+1)+1)+1)+1)+1)+1)+1)+1)+1)+1)+1)+1)+1)+1)+1)+1)+1)+1)+1)+1)+1)+1)+1)+1))-2)&amp;AJ27&amp;MID(D28,FIND("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",D28,1)+1)+1)+1)+1)+1)+1)+1)+1)+1)+1)+1)+1)+1)+1)+1)+1)+1)+1)+1)+1)+1)+1)+1)+1)+1)+1)+1)+1)+1)+1)+1))-1,1),'フレーズ表抜粋'!$B$3:$E$2150,1,FALSE),"○","×")</f>
        <v>#VALUE!</v>
      </c>
      <c r="AK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",D28,1)+1)+1)+1)+1)+1)+1)+1)+1)+1)+1)+1)+1)+1)+1)+1)+1)+1)+1)+1)+1)+1)+1)+1)+1)+1)+1)+1)+1)+1)+1)+1))-2)&amp;AK27&amp;MID(D28,FIND("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",D28,1)+1)+1)+1)+1)+1)+1)+1)+1)+1)+1)+1)+1)+1)+1)+1)+1)+1)+1)+1)+1)+1)+1)+1)+1)+1)+1)+1)+1)+1)+1)+1))-2)&amp;AK27&amp;MID(D28,FIND("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",D28,1)+1)+1)+1)+1)+1)+1)+1)+1)+1)+1)+1)+1)+1)+1)+1)+1)+1)+1)+1)+1)+1)+1)+1)+1)+1)+1)+1)+1)+1)+1)+1)+1))-1,1),'フレーズ表抜粋'!$B$3:$E$2150,1,FALSE),"○","×")</f>
        <v>#VALUE!</v>
      </c>
      <c r="AL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",D28,1)+1)+1)+1)+1)+1)+1)+1)+1)+1)+1)+1)+1)+1)+1)+1)+1)+1)+1)+1)+1)+1)+1)+1)+1)+1)+1)+1)+1)+1)+1)+1)+1))-2)&amp;AL27&amp;MID(D28,FIND("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",D28,1)+1)+1)+1)+1)+1)+1)+1)+1)+1)+1)+1)+1)+1)+1)+1)+1)+1)+1)+1)+1)+1)+1)+1)+1)+1)+1)+1)+1)+1)+1)+1)+1))-2)&amp;AL27&amp;MID(D28,FIND("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",D28,1)+1)+1)+1)+1)+1)+1)+1)+1)+1)+1)+1)+1)+1)+1)+1)+1)+1)+1)+1)+1)+1)+1)+1)+1)+1)+1)+1)+1)+1)+1)+1)+1)+1))-1,1),'フレーズ表抜粋'!$B$3:$E$2150,1,FALSE),"○","×")</f>
        <v>#VALUE!</v>
      </c>
      <c r="AM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",D28,1)+1)+1)+1)+1)+1)+1)+1)+1)+1)+1)+1)+1)+1)+1)+1)+1)+1)+1)+1)+1)+1)+1)+1)+1)+1)+1)+1)+1)+1)+1)+1)+1)+1))-2)&amp;AM27&amp;MID(D28,FIND("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",D28,1)+1)+1)+1)+1)+1)+1)+1)+1)+1)+1)+1)+1)+1)+1)+1)+1)+1)+1)+1)+1)+1)+1)+1)+1)+1)+1)+1)+1)+1)+1)+1)+1)+1))-2)&amp;AM27&amp;MID(D28,FIND("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",D28,1)+1)+1)+1)+1)+1)+1)+1)+1)+1)+1)+1)+1)+1)+1)+1)+1)+1)+1)+1)+1)+1)+1)+1)+1)+1)+1)+1)+1)+1)+1)+1)+1)+1)+1))-1,1),'フレーズ表抜粋'!$B$3:$E$2150,1,FALSE),"○","×")</f>
        <v>#VALUE!</v>
      </c>
      <c r="AN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",D28,1)+1)+1)+1)+1)+1)+1)+1)+1)+1)+1)+1)+1)+1)+1)+1)+1)+1)+1)+1)+1)+1)+1)+1)+1)+1)+1)+1)+1)+1)+1)+1)+1)+1)+1))-2)&amp;AN27&amp;MID(D28,FIND("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",D28,1)+1)+1)+1)+1)+1)+1)+1)+1)+1)+1)+1)+1)+1)+1)+1)+1)+1)+1)+1)+1)+1)+1)+1)+1)+1)+1)+1)+1)+1)+1)+1)+1)+1)+1))-2)&amp;AN27&amp;MID(D28,FIND("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",D28,1)+1)+1)+1)+1)+1)+1)+1)+1)+1)+1)+1)+1)+1)+1)+1)+1)+1)+1)+1)+1)+1)+1)+1)+1)+1)+1)+1)+1)+1)+1)+1)+1)+1)+1)+1))-1,1),'フレーズ表抜粋'!$B$3:$E$2150,1,FALSE),"○","×")</f>
        <v>#VALUE!</v>
      </c>
      <c r="AO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",D28,1)+1)+1)+1)+1)+1)+1)+1)+1)+1)+1)+1)+1)+1)+1)+1)+1)+1)+1)+1)+1)+1)+1)+1)+1)+1)+1)+1)+1)+1)+1)+1)+1)+1)+1)+1))-2)&amp;AO27&amp;MID(D28,FIND("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",D28,1)+1)+1)+1)+1)+1)+1)+1)+1)+1)+1)+1)+1)+1)+1)+1)+1)+1)+1)+1)+1)+1)+1)+1)+1)+1)+1)+1)+1)+1)+1)+1)+1)+1)+1)+1))-2)&amp;AO27&amp;MID(D28,FIND("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",D28,1)+1)+1)+1)+1)+1)+1)+1)+1)+1)+1)+1)+1)+1)+1)+1)+1)+1)+1)+1)+1)+1)+1)+1)+1)+1)+1)+1)+1)+1)+1)+1)+1)+1)+1)+1)+1))-1,1),'フレーズ表抜粋'!$B$3:$E$2150,1,FALSE),"○","×")</f>
        <v>#VALUE!</v>
      </c>
      <c r="AP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",D28,1)+1)+1)+1)+1)+1)+1)+1)+1)+1)+1)+1)+1)+1)+1)+1)+1)+1)+1)+1)+1)+1)+1)+1)+1)+1)+1)+1)+1)+1)+1)+1)+1)+1)+1)+1)+1))-2)&amp;AP27&amp;MID(D28,FIND("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",D28,1)+1)+1)+1)+1)+1)+1)+1)+1)+1)+1)+1)+1)+1)+1)+1)+1)+1)+1)+1)+1)+1)+1)+1)+1)+1)+1)+1)+1)+1)+1)+1)+1)+1)+1)+1)+1))-2)&amp;AP27&amp;MID(D28,FIND("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",D28,1)+1)+1)+1)+1)+1)+1)+1)+1)+1)+1)+1)+1)+1)+1)+1)+1)+1)+1)+1)+1)+1)+1)+1)+1)+1)+1)+1)+1)+1)+1)+1)+1)+1)+1)+1)+1)+1))-1,1),'フレーズ表抜粋'!$B$3:$E$2150,1,FALSE),"○","×")</f>
        <v>#VALUE!</v>
      </c>
      <c r="AQ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",D28,1)+1)+1)+1)+1)+1)+1)+1)+1)+1)+1)+1)+1)+1)+1)+1)+1)+1)+1)+1)+1)+1)+1)+1)+1)+1)+1)+1)+1)+1)+1)+1)+1)+1)+1)+1)+1)+1))-2)&amp;AQ27&amp;MID(D28,FIND("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",D28,1)+1)+1)+1)+1)+1)+1)+1)+1)+1)+1)+1)+1)+1)+1)+1)+1)+1)+1)+1)+1)+1)+1)+1)+1)+1)+1)+1)+1)+1)+1)+1)+1)+1)+1)+1)+1)+1))-2)&amp;AQ27&amp;MID(D28,FIND("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",D28,1)+1)+1)+1)+1)+1)+1)+1)+1)+1)+1)+1)+1)+1)+1)+1)+1)+1)+1)+1)+1)+1)+1)+1)+1)+1)+1)+1)+1)+1)+1)+1)+1)+1)+1)+1)+1)+1)+1))-1,1),'フレーズ表抜粋'!$B$3:$E$2150,1,FALSE),"○","×")</f>
        <v>#VALUE!</v>
      </c>
      <c r="AR28" s="112" t="e">
        <f>IF(MID(D28,FIND("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",D28,1)+1)+1)+1)+1)+1)+1)+1)+1)+1)+1)+1)+1)+1)+1)+1)+1)+1)+1)+1)+1)+1)+1)+1)+1)+1)+1)+1)+1)+1)+1)+1)+1)+1)+1)+1)+1)+1)+1))-2)&amp;AR27&amp;MID(D28,FIND("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",D28,1)+1)+1)+1)+1)+1)+1)+1)+1)+1)+1)+1)+1)+1)+1)+1)+1)+1)+1)+1)+1)+1)+1)+1)+1)+1)+1)+1)+1)+1)+1)+1)+1)+1)+1)+1)+1)+1)+1)+1))-1,1)=VLOOKUP(MID(D28,FIND("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",D28,1)+1)+1)+1)+1)+1)+1)+1)+1)+1)+1)+1)+1)+1)+1)+1)+1)+1)+1)+1)+1)+1)+1)+1)+1)+1)+1)+1)+1)+1)+1)+1)+1)+1)+1)+1)+1)+1)+1))+1,FIND("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",D28,1)+1)+1)+1)+1)+1)+1)+1)+1)+1)+1)+1)+1)+1)+1)+1)+1)+1)+1)+1)+1)+1)+1)+1)+1)+1)+1)+1)+1)+1)+1)+1)+1)+1)+1)+1)+1)+1)+1)+1))-FIND("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",D28,1)+1)+1)+1)+1)+1)+1)+1)+1)+1)+1)+1)+1)+1)+1)+1)+1)+1)+1)+1)+1)+1)+1)+1)+1)+1)+1)+1)+1)+1)+1)+1)+1)+1)+1)+1)+1)+1)+1))-2)&amp;AR27&amp;MID(D28,FIND("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",D28,FIND(" ",D28,1)+1)+1)+1)+1)+1)+1)+1)+1)+1)+1)+1)+1)+1)+1)+1)+1)+1)+1)+1)+1)+1)+1)+1)+1)+1)+1)+1)+1)+1)+1)+1)+1)+1)+1)+1)+1)+1)+1)+1))-1,1),'フレーズ表抜粋'!$B$3:$E$2150,1,FALSE),"○","×")</f>
        <v>#VALUE!</v>
      </c>
    </row>
    <row r="29" spans="3:37" s="95" customFormat="1" ht="15">
      <c r="C29" s="107"/>
      <c r="D29" s="106"/>
      <c r="E29" s="98"/>
      <c r="F29" s="98"/>
      <c r="G29" s="98"/>
      <c r="J29" s="98"/>
      <c r="K29" s="98"/>
      <c r="L29" s="98"/>
      <c r="M29" s="98"/>
      <c r="O29" s="98"/>
      <c r="P29" s="98"/>
      <c r="V29" s="100"/>
      <c r="X29" s="98"/>
      <c r="Y29" s="98"/>
      <c r="Z29" s="98"/>
      <c r="AA29" s="98"/>
      <c r="AB29" s="98"/>
      <c r="AC29" s="98"/>
      <c r="AE29" s="98"/>
      <c r="AF29" s="98"/>
      <c r="AK29" s="100"/>
    </row>
    <row r="30" spans="1:67" ht="15">
      <c r="A30">
        <v>6</v>
      </c>
      <c r="B30" s="116" t="s">
        <v>10685</v>
      </c>
      <c r="C30" s="112" t="s">
        <v>10676</v>
      </c>
      <c r="D30" s="112" t="s">
        <v>10682</v>
      </c>
      <c r="E30" s="112">
        <v>1</v>
      </c>
      <c r="F30" s="112">
        <v>2</v>
      </c>
      <c r="G30" s="112">
        <v>3</v>
      </c>
      <c r="H30" s="112">
        <v>4</v>
      </c>
      <c r="I30" s="112">
        <v>5</v>
      </c>
      <c r="J30" s="112">
        <v>6</v>
      </c>
      <c r="K30" s="112">
        <v>7</v>
      </c>
      <c r="L30" s="112">
        <v>8</v>
      </c>
      <c r="M30" s="112">
        <v>9</v>
      </c>
      <c r="N30" s="112">
        <v>10</v>
      </c>
      <c r="O30" s="112">
        <v>11</v>
      </c>
      <c r="P30" s="112">
        <v>12</v>
      </c>
      <c r="Q30" s="112">
        <v>13</v>
      </c>
      <c r="R30" s="112">
        <v>14</v>
      </c>
      <c r="S30" s="112">
        <v>15</v>
      </c>
      <c r="T30" s="112">
        <v>16</v>
      </c>
      <c r="U30" s="112">
        <v>17</v>
      </c>
      <c r="V30" s="112">
        <v>18</v>
      </c>
      <c r="W30" s="112">
        <v>19</v>
      </c>
      <c r="X30" s="112">
        <v>20</v>
      </c>
      <c r="Y30" s="112">
        <v>21</v>
      </c>
      <c r="Z30" s="112">
        <v>22</v>
      </c>
      <c r="AA30" s="112">
        <v>23</v>
      </c>
      <c r="AB30" s="112">
        <v>24</v>
      </c>
      <c r="AC30" s="112">
        <v>25</v>
      </c>
      <c r="AD30" s="112">
        <v>26</v>
      </c>
      <c r="AE30" s="112">
        <v>27</v>
      </c>
      <c r="AF30" s="112">
        <v>28</v>
      </c>
      <c r="AG30" s="112">
        <v>29</v>
      </c>
      <c r="AH30" s="112">
        <v>30</v>
      </c>
      <c r="AI30" s="112">
        <v>31</v>
      </c>
      <c r="AJ30" s="112">
        <v>32</v>
      </c>
      <c r="AK30" s="112">
        <v>33</v>
      </c>
      <c r="AL30" s="112">
        <v>34</v>
      </c>
      <c r="AM30" s="112">
        <v>35</v>
      </c>
      <c r="AN30" s="112">
        <v>36</v>
      </c>
      <c r="AO30" s="112">
        <v>37</v>
      </c>
      <c r="AP30" s="112">
        <v>38</v>
      </c>
      <c r="AQ30" s="112">
        <v>39</v>
      </c>
      <c r="AR30" s="112">
        <v>40</v>
      </c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</row>
    <row r="31" spans="2:44" s="96" customFormat="1" ht="27">
      <c r="B31" s="112" t="s">
        <v>10677</v>
      </c>
      <c r="C31" s="113" t="s">
        <v>10698</v>
      </c>
      <c r="D31" s="114" t="s">
        <v>10699</v>
      </c>
      <c r="E31" s="112" t="str">
        <f>MID($D31,1,1)</f>
        <v>他</v>
      </c>
      <c r="F31" s="112" t="str">
        <f>MID($D31,2,1)</f>
        <v>一</v>
      </c>
      <c r="G31" s="112" t="str">
        <f>MID($D31,3,1)</f>
        <v>边</v>
      </c>
      <c r="H31" s="112" t="str">
        <f>MID($D31,4,1)</f>
        <v>喝</v>
      </c>
      <c r="I31" s="112" t="str">
        <f>MID($D31,5,1)</f>
        <v>啤</v>
      </c>
      <c r="J31" s="112" t="str">
        <f>MID($D31,6,1)</f>
        <v>酒</v>
      </c>
      <c r="K31" s="112" t="str">
        <f>MID($D31,7,1)</f>
        <v>，</v>
      </c>
      <c r="L31" s="112" t="str">
        <f>MID($D31,8,1)</f>
        <v>一</v>
      </c>
      <c r="M31" s="112" t="str">
        <f>MID($D31,9,1)</f>
        <v>边</v>
      </c>
      <c r="N31" s="112" t="str">
        <f>MID($D31,10,1)</f>
        <v>看</v>
      </c>
      <c r="O31" s="112" t="str">
        <f>MID($D31,11,1)</f>
        <v>足</v>
      </c>
      <c r="P31" s="112" t="str">
        <f>MID($D31,12,1)</f>
        <v>球</v>
      </c>
      <c r="Q31" s="112" t="str">
        <f>MID($D31,13,1)</f>
        <v>比</v>
      </c>
      <c r="R31" s="112" t="str">
        <f>MID($D31,14,1)</f>
        <v>赛</v>
      </c>
      <c r="S31" s="112" t="str">
        <f>MID($D31,15,1)</f>
        <v>。</v>
      </c>
      <c r="T31" s="112" t="str">
        <f>MID($D31,16,1)</f>
        <v/>
      </c>
      <c r="U31" s="112" t="str">
        <f>MID($D31,17,1)</f>
        <v/>
      </c>
      <c r="V31" s="112" t="str">
        <f>MID($D31,18,1)</f>
        <v/>
      </c>
      <c r="W31" s="112" t="str">
        <f>MID($D31,19,1)</f>
        <v/>
      </c>
      <c r="X31" s="112" t="str">
        <f>MID($D31,20,1)</f>
        <v/>
      </c>
      <c r="Y31" s="112" t="str">
        <f>MID($D31,21,1)</f>
        <v/>
      </c>
      <c r="Z31" s="112" t="str">
        <f>MID($D31,22,1)</f>
        <v/>
      </c>
      <c r="AA31" s="112" t="str">
        <f>MID($D31,23,1)</f>
        <v/>
      </c>
      <c r="AB31" s="112" t="str">
        <f>MID($D31,24,1)</f>
        <v/>
      </c>
      <c r="AC31" s="112" t="str">
        <f>MID($D31,25,1)</f>
        <v/>
      </c>
      <c r="AD31" s="112" t="str">
        <f>MID($D31,26,1)</f>
        <v/>
      </c>
      <c r="AE31" s="112" t="str">
        <f>MID($D31,27,1)</f>
        <v/>
      </c>
      <c r="AF31" s="112" t="str">
        <f>MID($D31,28,1)</f>
        <v/>
      </c>
      <c r="AG31" s="112" t="str">
        <f>MID($D31,29,1)</f>
        <v/>
      </c>
      <c r="AH31" s="112" t="str">
        <f>MID($D31,30,1)</f>
        <v/>
      </c>
      <c r="AI31" s="112" t="str">
        <f>MID($D31,31,1)</f>
        <v/>
      </c>
      <c r="AJ31" s="112" t="str">
        <f>MID($D31,32,1)</f>
        <v/>
      </c>
      <c r="AK31" s="112" t="str">
        <f>MID($D31,33,1)</f>
        <v/>
      </c>
      <c r="AL31" s="112" t="str">
        <f>MID($D31,34,1)</f>
        <v/>
      </c>
      <c r="AM31" s="112" t="str">
        <f>MID($D31,35,1)</f>
        <v/>
      </c>
      <c r="AN31" s="112" t="str">
        <f>MID($D31,36,1)</f>
        <v/>
      </c>
      <c r="AO31" s="112" t="str">
        <f>MID($D31,37,1)</f>
        <v/>
      </c>
      <c r="AP31" s="112" t="str">
        <f>MID($D31,38,1)</f>
        <v/>
      </c>
      <c r="AQ31" s="112" t="str">
        <f>MID($D31,39,1)</f>
        <v/>
      </c>
      <c r="AR31" s="112" t="str">
        <f>MID($D31,40,1)</f>
        <v/>
      </c>
    </row>
    <row r="32" spans="2:44" s="96" customFormat="1" ht="27">
      <c r="B32" s="112" t="s">
        <v>10678</v>
      </c>
      <c r="C32" s="115"/>
      <c r="D32" s="113" t="s">
        <v>10700</v>
      </c>
      <c r="E32" s="112" t="str">
        <f>IF(MID(D32,1,FIND(" ",D32,1)-2)&amp;E31&amp;MID(D32,FIND(" ",D32,1)-1,1)=VLOOKUP(MID(D32,1,FIND(" ",D32,1)-2)&amp;E31&amp;MID(D32,FIND(" ",D32,1)-1,1),'フレーズ表抜粋'!$B$3:$E$2150,1,FALSE),"○","×")</f>
        <v>○</v>
      </c>
      <c r="F32" s="112" t="e">
        <f>IF(MID(D32,FIND(" ",D32,1)+1,FIND(" ",D32,FIND(" ",D32,1)+1)-FIND(" ",D32,1)-2)&amp;F31&amp;MID(D32,FIND(" ",D32,FIND(" ",D32,1)+1)-1,1)=VLOOKUP(MID(D32,FIND(" ",D32,1)+1,FIND(" ",D32,FIND(" ",D32,1)+1)-FIND(" ",D32,1)-2)&amp;F31&amp;MID(D32,FIND(" ",D32,FIND(" ",D32,1)+1)-1,1),'フレーズ表抜粋'!$B$3:$E$2150,1,FALSE),"○","×")</f>
        <v>#N/A</v>
      </c>
      <c r="G32" s="112" t="str">
        <f>IF(MID(D32,FIND(" ",D32,FIND(" ",D32,1)+1)+1,FIND(" ",D32,FIND(" ",D32,FIND(" ",D32,1)+1)+1)-FIND(" ",D32,FIND(" ",D32,1)+1)-2)&amp;G31&amp;MID(D32,FIND(" ",D32,FIND(" ",D32,FIND(" ",D32,1)+1)+1)-1,1)=VLOOKUP(MID(D32,FIND(" ",D32,FIND(" ",D32,1)+1)+1,FIND(" ",D32,FIND(" ",D32,FIND(" ",D32,1)+1)+1)-FIND(" ",D32,FIND(" ",D32,1)+1)-2)&amp;G31&amp;MID(D32,FIND(" ",D32,FIND(" ",D32,FIND(" ",D32,1)+1)+1)-1,1),'フレーズ表抜粋'!$B$3:$E$2150,1,FALSE),"○","×")</f>
        <v>○</v>
      </c>
      <c r="H32" s="112" t="str">
        <f>IF(MID(D32,FIND(" ",D32,FIND(" ",D32,FIND(" ",D32,1)+1)+1)+1,FIND(" ",D32,FIND(" ",D32,FIND(" ",D32,FIND(" ",D32,1)+1)+1)+1)-FIND(" ",D32,FIND(" ",D32,FIND(" ",D32,1)+1)+1)-2)&amp;H31&amp;MID(D32,FIND(" ",D32,FIND(" ",D32,FIND(" ",D32,FIND(" ",D32,1)+1)+1)+1)-1,1)=VLOOKUP(MID(D32,FIND(" ",D32,FIND(" ",D32,FIND(" ",D32,1)+1)+1)+1,FIND(" ",D32,FIND(" ",D32,FIND(" ",D32,FIND(" ",D32,1)+1)+1)+1)-FIND(" ",D32,FIND(" ",D32,FIND(" ",D32,1)+1)+1)-2)&amp;H31&amp;MID(D32,FIND(" ",D32,FIND(" ",D32,FIND(" ",D32,FIND(" ",D32,1)+1)+1)+1)-1,1),'フレーズ表抜粋'!$B$3:$E$2150,1,FALSE),"○","×")</f>
        <v>○</v>
      </c>
      <c r="I32" s="112" t="str">
        <f>IF(MID(D32,FIND(" ",D32,FIND(" ",D32,FIND(" ",D32,FIND(" ",D32,1)+1)+1)+1)+1,FIND(" ",D32,FIND(" ",D32,FIND(" ",D32,FIND(" ",D32,FIND(" ",D32,FIND(" ",D32,1)+1)+1)+1)+1))-FIND(" ",D32,FIND(" ",D32,FIND(" ",D32,FIND(" ",D32,1)+1)+1)+1)-2)&amp;I31&amp;MID(D32,FIND(" ",D32,FIND(" ",D32,FIND(" ",D32,FIND(" ",D32,FIND(" ",D32,FIND(" ",D32,1)+1)+1)+1)+1))-1,1)=VLOOKUP(MID(D32,FIND(" ",D32,FIND(" ",D32,FIND(" ",D32,FIND(" ",D32,1)+1)+1)+1)+1,FIND(" ",D32,FIND(" ",D32,FIND(" ",D32,FIND(" ",D32,FIND(" ",D32,FIND(" ",D32,1)+1)+1)+1)+1))-FIND(" ",D32,FIND(" ",D32,FIND(" ",D32,FIND(" ",D32,1)+1)+1)+1)-2)&amp;I31&amp;MID(D32,FIND(" ",D32,FIND(" ",D32,FIND(" ",D32,FIND(" ",D32,FIND(" ",D32,FIND(" ",D32,1)+1)+1)+1)+1))-1,1),'フレーズ表抜粋'!$B$3:$E$2150,1,FALSE),"○","×")</f>
        <v>○</v>
      </c>
      <c r="J32" s="112" t="str">
        <f>IF(MID(D32,FIND(" ",D32,FIND(" ",D32,FIND(" ",D32,FIND(" ",D32,FIND(" ",D32,FIND(" ",D32,1)+1)+1)+1)+1))+1,FIND(" ",D32,FIND(" ",D32,FIND(" ",D32,FIND(" ",D32,FIND(" ",D32,FIND(" ",D32,FIND(" ",D32,1)+1)+1)+1)+1)+1))-FIND(" ",D32,FIND(" ",D32,FIND(" ",D32,FIND(" ",D32,FIND(" ",D32,FIND(" ",D32,1)+1)+1)+1)+1))-2)&amp;J31&amp;MID(D32,FIND(" ",D32,FIND(" ",D32,FIND(" ",D32,FIND(" ",D32,FIND(" ",D32,FIND(" ",D32,FIND(" ",D32,1)+1)+1)+1)+1)+1))-1,1)=VLOOKUP(MID(D32,FIND(" ",D32,FIND(" ",D32,FIND(" ",D32,FIND(" ",D32,FIND(" ",D32,FIND(" ",D32,1)+1)+1)+1)+1))+1,FIND(" ",D32,FIND(" ",D32,FIND(" ",D32,FIND(" ",D32,FIND(" ",D32,FIND(" ",D32,FIND(" ",D32,1)+1)+1)+1)+1)+1))-FIND(" ",D32,FIND(" ",D32,FIND(" ",D32,FIND(" ",D32,FIND(" ",D32,FIND(" ",D32,1)+1)+1)+1)+1))-2)&amp;J31&amp;MID(D32,FIND(" ",D32,FIND(" ",D32,FIND(" ",D32,FIND(" ",D32,FIND(" ",D32,FIND(" ",D32,FIND(" ",D32,1)+1)+1)+1)+1)+1))-1,1),'フレーズ表抜粋'!$B$3:$E$2150,1,FALSE),"○","×")</f>
        <v>○</v>
      </c>
      <c r="K32" s="112" t="e">
        <f>IF(MID(D32,FIND(" ",D32,FIND(" ",D32,FIND(" ",D32,FIND(" ",D32,FIND(" ",D32,FIND(" ",D32,FIND(" ",D32,1)+1)+1)+1)+1)+1))+1,FIND(" ",D32,FIND(" ",D32,FIND(" ",D32,FIND(" ",D32,FIND(" ",D32,FIND(" ",D32,FIND(" ",D32,FIND(" ",D32,1)+1)+1)+1)+1)+1)+1))-FIND(" ",D32,FIND(" ",D32,FIND(" ",D32,FIND(" ",D32,FIND(" ",D32,FIND(" ",D32,FIND(" ",D32,1)+1)+1)+1)+1)+1))-2)&amp;K31&amp;MID(D32,FIND(" ",D32,FIND(" ",D32,FIND(" ",D32,FIND(" ",D32,FIND(" ",D32,FIND(" ",D32,FIND(" ",D32,FIND(" ",D32,1)+1)+1)+1)+1)+1)+1))-1,1)=VLOOKUP(MID(D32,FIND(" ",D32,FIND(" ",D32,FIND(" ",D32,FIND(" ",D32,FIND(" ",D32,FIND(" ",D32,FIND(" ",D32,1)+1)+1)+1)+1)+1))+1,FIND(" ",D32,FIND(" ",D32,FIND(" ",D32,FIND(" ",D32,FIND(" ",D32,FIND(" ",D32,FIND(" ",D32,FIND(" ",D32,1)+1)+1)+1)+1)+1)+1))-FIND(" ",D32,FIND(" ",D32,FIND(" ",D32,FIND(" ",D32,FIND(" ",D32,FIND(" ",D32,FIND(" ",D32,1)+1)+1)+1)+1)+1))-2)&amp;K31&amp;MID(D32,FIND(" ",D32,FIND(" ",D32,FIND(" ",D32,FIND(" ",D32,FIND(" ",D32,FIND(" ",D32,FIND(" ",D32,FIND(" ",D32,1)+1)+1)+1)+1)+1)+1))-1,1),'フレーズ表抜粋'!$B$3:$E$2150,1,FALSE),"○","×")</f>
        <v>#N/A</v>
      </c>
      <c r="L32" s="112" t="e">
        <f>IF(MID(D32,FIND(" ",D32,FIND(" ",D32,FIND(" ",D32,FIND(" ",D32,FIND(" ",D32,FIND(" ",D32,FIND(" ",D32,FIND(" ",D32,1)+1)+1)+1)+1)+1)+1))+1,FIND(" ",D32,FIND(" ",D32,FIND(" ",D32,FIND(" ",D32,FIND(" ",D32,FIND(" ",D32,FIND(" ",D32,FIND(" ",D32,FIND(" ",D32,1)+1)+1)+1)+1)+1)+1)+1))-FIND(" ",D32,FIND(" ",D32,FIND(" ",D32,FIND(" ",D32,FIND(" ",D32,FIND(" ",D32,FIND(" ",D32,FIND(" ",D32,1)+1)+1)+1)+1)+1)+1))-2)&amp;L31&amp;MID(D32,FIND(" ",D32,FIND(" ",D32,FIND(" ",D32,FIND(" ",D32,FIND(" ",D32,FIND(" ",D32,FIND(" ",D32,FIND(" ",D32,FIND(" ",D32,1)+1)+1)+1)+1)+1)+1)+1))-1,1)=VLOOKUP(MID(D32,FIND(" ",D32,FIND(" ",D32,FIND(" ",D32,FIND(" ",D32,FIND(" ",D32,FIND(" ",D32,FIND(" ",D32,FIND(" ",D32,1)+1)+1)+1)+1)+1)+1))+1,FIND(" ",D32,FIND(" ",D32,FIND(" ",D32,FIND(" ",D32,FIND(" ",D32,FIND(" ",D32,FIND(" ",D32,FIND(" ",D32,FIND(" ",D32,1)+1)+1)+1)+1)+1)+1)+1))-FIND(" ",D32,FIND(" ",D32,FIND(" ",D32,FIND(" ",D32,FIND(" ",D32,FIND(" ",D32,FIND(" ",D32,FIND(" ",D32,1)+1)+1)+1)+1)+1)+1))-2)&amp;L31&amp;MID(D32,FIND(" ",D32,FIND(" ",D32,FIND(" ",D32,FIND(" ",D32,FIND(" ",D32,FIND(" ",D32,FIND(" ",D32,FIND(" ",D32,FIND(" ",D32,1)+1)+1)+1)+1)+1)+1)+1))-1,1),'フレーズ表抜粋'!$B$3:$E$2150,1,FALSE),"○","×")</f>
        <v>#N/A</v>
      </c>
      <c r="M32" s="112" t="str">
        <f>IF(MID(D32,FIND(" ",D32,FIND(" ",D32,FIND(" ",D32,FIND(" ",D32,FIND(" ",D32,FIND(" ",D32,FIND(" ",D32,FIND(" ",D32,FIND(" ",D32,1)+1)+1)+1)+1)+1)+1)+1))+1,FIND(" ",D32,FIND(" ",D32,FIND(" ",D32,FIND(" ",D32,FIND(" ",D32,FIND(" ",D32,FIND(" ",D32,FIND(" ",D32,FIND(" ",D32,FIND(" ",D32,1)+1)+1)+1)+1)+1)+1)+1)+1))-FIND(" ",D32,FIND(" ",D32,FIND(" ",D32,FIND(" ",D32,FIND(" ",D32,FIND(" ",D32,FIND(" ",D32,FIND(" ",D32,FIND(" ",D32,1)+1)+1)+1)+1)+1)+1)+1))-2)&amp;M31&amp;MID(D32,FIND(" ",D32,FIND(" ",D32,FIND(" ",D32,FIND(" ",D32,FIND(" ",D32,FIND(" ",D32,FIND(" ",D32,FIND(" ",D32,FIND(" ",D32,FIND(" ",D32,1)+1)+1)+1)+1)+1)+1)+1)+1))-1,1)=VLOOKUP(MID(D32,FIND(" ",D32,FIND(" ",D32,FIND(" ",D32,FIND(" ",D32,FIND(" ",D32,FIND(" ",D32,FIND(" ",D32,FIND(" ",D32,FIND(" ",D32,1)+1)+1)+1)+1)+1)+1)+1))+1,FIND(" ",D32,FIND(" ",D32,FIND(" ",D32,FIND(" ",D32,FIND(" ",D32,FIND(" ",D32,FIND(" ",D32,FIND(" ",D32,FIND(" ",D32,FIND(" ",D32,1)+1)+1)+1)+1)+1)+1)+1)+1))-FIND(" ",D32,FIND(" ",D32,FIND(" ",D32,FIND(" ",D32,FIND(" ",D32,FIND(" ",D32,FIND(" ",D32,FIND(" ",D32,FIND(" ",D32,1)+1)+1)+1)+1)+1)+1)+1))-2)&amp;M31&amp;MID(D32,FIND(" ",D32,FIND(" ",D32,FIND(" ",D32,FIND(" ",D32,FIND(" ",D32,FIND(" ",D32,FIND(" ",D32,FIND(" ",D32,FIND(" ",D32,FIND(" ",D32,1)+1)+1)+1)+1)+1)+1)+1)+1))-1,1),'フレーズ表抜粋'!$B$3:$E$2150,1,FALSE),"○","×")</f>
        <v>○</v>
      </c>
      <c r="N32" s="112" t="str">
        <f>IF(MID(D32,FIND(" ",D32,FIND(" ",D32,FIND(" ",D32,FIND(" ",D32,FIND(" ",D32,FIND(" ",D32,FIND(" ",D32,FIND(" ",D32,FIND(" ",D32,FIND(" ",D32,1)+1)+1)+1)+1)+1)+1)+1)+1))+1,FIND(" ",D32,FIND(" ",D32,FIND(" ",D32,FIND(" ",D32,FIND(" ",D32,FIND(" ",D32,FIND(" ",D32,FIND(" ",D32,FIND(" ",D32,FIND(" ",D32,FIND(" ",D32,1)+1)+1)+1)+1)+1)+1)+1)+1)+1))-FIND(" ",D32,FIND(" ",D32,FIND(" ",D32,FIND(" ",D32,FIND(" ",D32,FIND(" ",D32,FIND(" ",D32,FIND(" ",D32,FIND(" ",D32,FIND(" ",D32,1)+1)+1)+1)+1)+1)+1)+1)+1))-2)&amp;N31&amp;MID(D32,FIND(" ",D32,FIND(" ",D32,FIND(" ",D32,FIND(" ",D32,FIND(" ",D32,FIND(" ",D32,FIND(" ",D32,FIND(" ",D32,FIND(" ",D32,FIND(" ",D32,FIND(" ",D32,1)+1)+1)+1)+1)+1)+1)+1)+1)+1))-1,1)=VLOOKUP(MID(D32,FIND(" ",D32,FIND(" ",D32,FIND(" ",D32,FIND(" ",D32,FIND(" ",D32,FIND(" ",D32,FIND(" ",D32,FIND(" ",D32,FIND(" ",D32,FIND(" ",D32,1)+1)+1)+1)+1)+1)+1)+1)+1))+1,FIND(" ",D32,FIND(" ",D32,FIND(" ",D32,FIND(" ",D32,FIND(" ",D32,FIND(" ",D32,FIND(" ",D32,FIND(" ",D32,FIND(" ",D32,FIND(" ",D32,FIND(" ",D32,1)+1)+1)+1)+1)+1)+1)+1)+1)+1))-FIND(" ",D32,FIND(" ",D32,FIND(" ",D32,FIND(" ",D32,FIND(" ",D32,FIND(" ",D32,FIND(" ",D32,FIND(" ",D32,FIND(" ",D32,FIND(" ",D32,1)+1)+1)+1)+1)+1)+1)+1)+1))-2)&amp;N31&amp;MID(D32,FIND(" ",D32,FIND(" ",D32,FIND(" ",D32,FIND(" ",D32,FIND(" ",D32,FIND(" ",D32,FIND(" ",D32,FIND(" ",D32,FIND(" ",D32,FIND(" ",D32,FIND(" ",D32,1)+1)+1)+1)+1)+1)+1)+1)+1)+1))-1,1),'フレーズ表抜粋'!$B$3:$E$2150,1,FALSE),"○","×")</f>
        <v>○</v>
      </c>
      <c r="O32" s="112" t="str">
        <f>IF(MID(D32,FIND(" ",D32,FIND(" ",D32,FIND(" ",D32,FIND(" ",D32,FIND(" ",D32,FIND(" ",D32,FIND(" ",D32,FIND(" ",D32,FIND(" ",D32,FIND(" ",D32,FIND(" ",D32,1)+1)+1)+1)+1)+1)+1)+1)+1)+1))+1,FIND(" ",D32,FIND(" ",D32,FIND(" ",D32,FIND(" ",D32,FIND(" ",D32,FIND(" ",D32,FIND(" ",D32,FIND(" ",D32,FIND(" ",D32,FIND(" ",D32,FIND(" ",D32,FIND(" ",D32,1)+1)+1)+1)+1)+1)+1)+1)+1)+1)+1))-FIND(" ",D32,FIND(" ",D32,FIND(" ",D32,FIND(" ",D32,FIND(" ",D32,FIND(" ",D32,FIND(" ",D32,FIND(" ",D32,FIND(" ",D32,FIND(" ",D32,FIND(" ",D32,1)+1)+1)+1)+1)+1)+1)+1)+1)+1))-2)&amp;O31&amp;MID(D32,FIND(" ",D32,FIND(" ",D32,FIND(" ",D32,FIND(" ",D32,FIND(" ",D32,FIND(" ",D32,FIND(" ",D32,FIND(" ",D32,FIND(" ",D32,FIND(" ",D32,FIND(" ",D32,FIND(" ",D32,1)+1)+1)+1)+1)+1)+1)+1)+1)+1)+1))-1,1)=VLOOKUP(MID(D32,FIND(" ",D32,FIND(" ",D32,FIND(" ",D32,FIND(" ",D32,FIND(" ",D32,FIND(" ",D32,FIND(" ",D32,FIND(" ",D32,FIND(" ",D32,FIND(" ",D32,FIND(" ",D32,1)+1)+1)+1)+1)+1)+1)+1)+1)+1))+1,FIND(" ",D32,FIND(" ",D32,FIND(" ",D32,FIND(" ",D32,FIND(" ",D32,FIND(" ",D32,FIND(" ",D32,FIND(" ",D32,FIND(" ",D32,FIND(" ",D32,FIND(" ",D32,FIND(" ",D32,1)+1)+1)+1)+1)+1)+1)+1)+1)+1)+1))-FIND(" ",D32,FIND(" ",D32,FIND(" ",D32,FIND(" ",D32,FIND(" ",D32,FIND(" ",D32,FIND(" ",D32,FIND(" ",D32,FIND(" ",D32,FIND(" ",D32,FIND(" ",D32,1)+1)+1)+1)+1)+1)+1)+1)+1)+1))-2)&amp;O31&amp;MID(D32,FIND(" ",D32,FIND(" ",D32,FIND(" ",D32,FIND(" ",D32,FIND(" ",D32,FIND(" ",D32,FIND(" ",D32,FIND(" ",D32,FIND(" ",D32,FIND(" ",D32,FIND(" ",D32,FIND(" ",D32,1)+1)+1)+1)+1)+1)+1)+1)+1)+1)+1))-1,1),'フレーズ表抜粋'!$B$3:$E$2150,1,FALSE),"○","×")</f>
        <v>○</v>
      </c>
      <c r="P32" s="112" t="str">
        <f>IF(MID(D32,FIND(" ",D32,FIND(" ",D32,FIND(" ",D32,FIND(" ",D32,FIND(" ",D32,FIND(" ",D32,FIND(" ",D32,FIND(" ",D32,FIND(" ",D32,FIND(" ",D32,FIND(" ",D32,FIND(" ",D32,1)+1)+1)+1)+1)+1)+1)+1)+1)+1)+1))+1,FIND(" ",D32,FIND(" ",D32,FIND(" ",D32,FIND(" ",D32,FIND(" ",D32,FIND(" ",D32,FIND(" ",D32,FIND(" ",D32,FIND(" ",D32,FIND(" ",D32,FIND(" ",D32,FIND(" ",D32,FIND(" ",D32,1)+1)+1)+1)+1)+1)+1)+1)+1)+1)+1)+1))-FIND(" ",D32,FIND(" ",D32,FIND(" ",D32,FIND(" ",D32,FIND(" ",D32,FIND(" ",D32,FIND(" ",D32,FIND(" ",D32,FIND(" ",D32,FIND(" ",D32,FIND(" ",D32,FIND(" ",D32,1)+1)+1)+1)+1)+1)+1)+1)+1)+1)+1))-2)&amp;P31&amp;MID(D32,FIND(" ",D32,FIND(" ",D32,FIND(" ",D32,FIND(" ",D32,FIND(" ",D32,FIND(" ",D32,FIND(" ",D32,FIND(" ",D32,FIND(" ",D32,FIND(" ",D32,FIND(" ",D32,FIND(" ",D32,FIND(" ",D32,1)+1)+1)+1)+1)+1)+1)+1)+1)+1)+1)+1))-1,1)=VLOOKUP(MID(D32,FIND(" ",D32,FIND(" ",D32,FIND(" ",D32,FIND(" ",D32,FIND(" ",D32,FIND(" ",D32,FIND(" ",D32,FIND(" ",D32,FIND(" ",D32,FIND(" ",D32,FIND(" ",D32,FIND(" ",D32,1)+1)+1)+1)+1)+1)+1)+1)+1)+1)+1))+1,FIND(" ",D32,FIND(" ",D32,FIND(" ",D32,FIND(" ",D32,FIND(" ",D32,FIND(" ",D32,FIND(" ",D32,FIND(" ",D32,FIND(" ",D32,FIND(" ",D32,FIND(" ",D32,FIND(" ",D32,FIND(" ",D32,1)+1)+1)+1)+1)+1)+1)+1)+1)+1)+1)+1))-FIND(" ",D32,FIND(" ",D32,FIND(" ",D32,FIND(" ",D32,FIND(" ",D32,FIND(" ",D32,FIND(" ",D32,FIND(" ",D32,FIND(" ",D32,FIND(" ",D32,FIND(" ",D32,FIND(" ",D32,1)+1)+1)+1)+1)+1)+1)+1)+1)+1)+1))-2)&amp;P31&amp;MID(D32,FIND(" ",D32,FIND(" ",D32,FIND(" ",D32,FIND(" ",D32,FIND(" ",D32,FIND(" ",D32,FIND(" ",D32,FIND(" ",D32,FIND(" ",D32,FIND(" ",D32,FIND(" ",D32,FIND(" ",D32,FIND(" ",D32,1)+1)+1)+1)+1)+1)+1)+1)+1)+1)+1)+1))-1,1),'フレーズ表抜粋'!$B$3:$E$2150,1,FALSE),"○","×")</f>
        <v>○</v>
      </c>
      <c r="Q32" s="112" t="str">
        <f>IF(MID(D32,FIND(" ",D32,FIND(" ",D32,FIND(" ",D32,FIND(" ",D32,FIND(" ",D32,FIND(" ",D32,FIND(" ",D32,FIND(" ",D32,FIND(" ",D32,FIND(" ",D32,FIND(" ",D32,FIND(" ",D32,FIND(" ",D32,1)+1)+1)+1)+1)+1)+1)+1)+1)+1)+1)+1))+1,FIND(" ",D32,FIND(" ",D32,FIND(" ",D32,FIND(" ",D32,FIND(" ",D32,FIND(" ",D32,FIND(" ",D32,FIND(" ",D32,FIND(" ",D32,FIND(" ",D32,FIND(" ",D32,FIND(" ",D32,FIND(" ",D32,FIND(" ",D32,1)+1)+1)+1)+1)+1)+1)+1)+1)+1)+1)+1)+1))-FIND(" ",D32,FIND(" ",D32,FIND(" ",D32,FIND(" ",D32,FIND(" ",D32,FIND(" ",D32,FIND(" ",D32,FIND(" ",D32,FIND(" ",D32,FIND(" ",D32,FIND(" ",D32,FIND(" ",D32,FIND(" ",D32,1)+1)+1)+1)+1)+1)+1)+1)+1)+1)+1)+1))-2)&amp;Q31&amp;MID(D32,FIND(" ",D32,FIND(" ",D32,FIND(" ",D32,FIND(" ",D32,FIND(" ",D32,FIND(" ",D32,FIND(" ",D32,FIND(" ",D32,FIND(" ",D32,FIND(" ",D32,FIND(" ",D32,FIND(" ",D32,FIND(" ",D32,FIND(" ",D32,1)+1)+1)+1)+1)+1)+1)+1)+1)+1)+1)+1)+1))-1,1)=VLOOKUP(MID(D32,FIND(" ",D32,FIND(" ",D32,FIND(" ",D32,FIND(" ",D32,FIND(" ",D32,FIND(" ",D32,FIND(" ",D32,FIND(" ",D32,FIND(" ",D32,FIND(" ",D32,FIND(" ",D32,FIND(" ",D32,FIND(" ",D32,1)+1)+1)+1)+1)+1)+1)+1)+1)+1)+1)+1))+1,FIND(" ",D32,FIND(" ",D32,FIND(" ",D32,FIND(" ",D32,FIND(" ",D32,FIND(" ",D32,FIND(" ",D32,FIND(" ",D32,FIND(" ",D32,FIND(" ",D32,FIND(" ",D32,FIND(" ",D32,FIND(" ",D32,FIND(" ",D32,1)+1)+1)+1)+1)+1)+1)+1)+1)+1)+1)+1)+1))-FIND(" ",D32,FIND(" ",D32,FIND(" ",D32,FIND(" ",D32,FIND(" ",D32,FIND(" ",D32,FIND(" ",D32,FIND(" ",D32,FIND(" ",D32,FIND(" ",D32,FIND(" ",D32,FIND(" ",D32,FIND(" ",D32,1)+1)+1)+1)+1)+1)+1)+1)+1)+1)+1)+1))-2)&amp;Q31&amp;MID(D32,FIND(" ",D32,FIND(" ",D32,FIND(" ",D32,FIND(" ",D32,FIND(" ",D32,FIND(" ",D32,FIND(" ",D32,FIND(" ",D32,FIND(" ",D32,FIND(" ",D32,FIND(" ",D32,FIND(" ",D32,FIND(" ",D32,FIND(" ",D32,1)+1)+1)+1)+1)+1)+1)+1)+1)+1)+1)+1)+1))-1,1),'フレーズ表抜粋'!$B$3:$E$2150,1,FALSE),"○","×")</f>
        <v>○</v>
      </c>
      <c r="R32" s="112" t="str">
        <f>IF(MID(D32,FIND(" ",D32,FIND(" ",D32,FIND(" ",D32,FIND(" ",D32,FIND(" ",D32,FIND(" ",D32,FIND(" ",D32,FIND(" ",D32,FIND(" ",D32,FIND(" ",D32,FIND(" ",D32,FIND(" ",D32,FIND(" ",D32,FIND(" ",D32,1)+1)+1)+1)+1)+1)+1)+1)+1)+1)+1)+1)+1))+1,FIND(" ",D32,FIND(" ",D32,FIND(" ",D32,FIND(" ",D32,FIND(" ",D32,FIND(" ",D32,FIND(" ",D32,FIND(" ",D32,FIND(" ",D32,FIND(" ",D32,FIND(" ",D32,FIND(" ",D32,FIND(" ",D32,FIND(" ",D32,FIND(" ",D32,1)+1)+1)+1)+1)+1)+1)+1)+1)+1)+1)+1)+1)+1))-FIND(" ",D32,FIND(" ",D32,FIND(" ",D32,FIND(" ",D32,FIND(" ",D32,FIND(" ",D32,FIND(" ",D32,FIND(" ",D32,FIND(" ",D32,FIND(" ",D32,FIND(" ",D32,FIND(" ",D32,FIND(" ",D32,FIND(" ",D32,1)+1)+1)+1)+1)+1)+1)+1)+1)+1)+1)+1)+1))-2)&amp;R31&amp;MID(D32,FIND(" ",D32,FIND(" ",D32,FIND(" ",D32,FIND(" ",D32,FIND(" ",D32,FIND(" ",D32,FIND(" ",D32,FIND(" ",D32,FIND(" ",D32,FIND(" ",D32,FIND(" ",D32,FIND(" ",D32,FIND(" ",D32,FIND(" ",D32,FIND(" ",D32,1)+1)+1)+1)+1)+1)+1)+1)+1)+1)+1)+1)+1)+1))-1,1)=VLOOKUP(MID(D32,FIND(" ",D32,FIND(" ",D32,FIND(" ",D32,FIND(" ",D32,FIND(" ",D32,FIND(" ",D32,FIND(" ",D32,FIND(" ",D32,FIND(" ",D32,FIND(" ",D32,FIND(" ",D32,FIND(" ",D32,FIND(" ",D32,FIND(" ",D32,1)+1)+1)+1)+1)+1)+1)+1)+1)+1)+1)+1)+1))+1,FIND(" ",D32,FIND(" ",D32,FIND(" ",D32,FIND(" ",D32,FIND(" ",D32,FIND(" ",D32,FIND(" ",D32,FIND(" ",D32,FIND(" ",D32,FIND(" ",D32,FIND(" ",D32,FIND(" ",D32,FIND(" ",D32,FIND(" ",D32,FIND(" ",D32,1)+1)+1)+1)+1)+1)+1)+1)+1)+1)+1)+1)+1)+1))-FIND(" ",D32,FIND(" ",D32,FIND(" ",D32,FIND(" ",D32,FIND(" ",D32,FIND(" ",D32,FIND(" ",D32,FIND(" ",D32,FIND(" ",D32,FIND(" ",D32,FIND(" ",D32,FIND(" ",D32,FIND(" ",D32,FIND(" ",D32,1)+1)+1)+1)+1)+1)+1)+1)+1)+1)+1)+1)+1))-2)&amp;R31&amp;MID(D32,FIND(" ",D32,FIND(" ",D32,FIND(" ",D32,FIND(" ",D32,FIND(" ",D32,FIND(" ",D32,FIND(" ",D32,FIND(" ",D32,FIND(" ",D32,FIND(" ",D32,FIND(" ",D32,FIND(" ",D32,FIND(" ",D32,FIND(" ",D32,FIND(" ",D32,1)+1)+1)+1)+1)+1)+1)+1)+1)+1)+1)+1)+1)+1))-1,1),'フレーズ表抜粋'!$B$3:$E$2150,1,FALSE),"○","×")</f>
        <v>○</v>
      </c>
      <c r="S32" s="112" t="e">
        <f>IF(MID(D32,FIND(" ",D32,FIND(" ",D32,FIND(" ",D32,FIND(" ",D32,FIND(" ",D32,FIND(" ",D32,FIND(" ",D32,FIND(" ",D32,FIND(" ",D32,FIND(" ",D32,FIND(" ",D32,FIND(" ",D32,FIND(" ",D32,FIND(" ",D32,FIND(" ",D32,1)+1)+1)+1)+1)+1)+1)+1)+1)+1)+1)+1)+1)+1))+1,FIND(" ",D32,FIND(" ",D32,FIND(" ",D32,FIND(" ",D32,FIND(" ",D32,FIND(" ",D32,FIND(" ",D32,FIND(" ",D32,FIND(" ",D32,FIND(" ",D32,FIND(" ",D32,FIND(" ",D32,FIND(" ",D32,FIND(" ",D32,FIND(" ",D32,FIND(" ",D32,1)+1)+1)+1)+1)+1)+1)+1)+1)+1)+1)+1)+1)+1)+1))-FIND(" ",D32,FIND(" ",D32,FIND(" ",D32,FIND(" ",D32,FIND(" ",D32,FIND(" ",D32,FIND(" ",D32,FIND(" ",D32,FIND(" ",D32,FIND(" ",D32,FIND(" ",D32,FIND(" ",D32,FIND(" ",D32,FIND(" ",D32,FIND(" ",D32,1)+1)+1)+1)+1)+1)+1)+1)+1)+1)+1)+1)+1)+1))-2)&amp;S31&amp;MID(D32,FIND(" ",D32,FIND(" ",D32,FIND(" ",D32,FIND(" ",D32,FIND(" ",D32,FIND(" ",D32,FIND(" ",D32,FIND(" ",D32,FIND(" ",D32,FIND(" ",D32,FIND(" ",D32,FIND(" ",D32,FIND(" ",D32,FIND(" ",D32,FIND(" ",D32,FIND(" ",D32,1)+1)+1)+1)+1)+1)+1)+1)+1)+1)+1)+1)+1)+1)+1))-1,1)=VLOOKUP(MID(D32,FIND(" ",D32,FIND(" ",D32,FIND(" ",D32,FIND(" ",D32,FIND(" ",D32,FIND(" ",D32,FIND(" ",D32,FIND(" ",D32,FIND(" ",D32,FIND(" ",D32,FIND(" ",D32,FIND(" ",D32,FIND(" ",D32,FIND(" ",D32,FIND(" ",D32,1)+1)+1)+1)+1)+1)+1)+1)+1)+1)+1)+1)+1)+1))+1,FIND(" ",D32,FIND(" ",D32,FIND(" ",D32,FIND(" ",D32,FIND(" ",D32,FIND(" ",D32,FIND(" ",D32,FIND(" ",D32,FIND(" ",D32,FIND(" ",D32,FIND(" ",D32,FIND(" ",D32,FIND(" ",D32,FIND(" ",D32,FIND(" ",D32,FIND(" ",D32,1)+1)+1)+1)+1)+1)+1)+1)+1)+1)+1)+1)+1)+1)+1))-FIND(" ",D32,FIND(" ",D32,FIND(" ",D32,FIND(" ",D32,FIND(" ",D32,FIND(" ",D32,FIND(" ",D32,FIND(" ",D32,FIND(" ",D32,FIND(" ",D32,FIND(" ",D32,FIND(" ",D32,FIND(" ",D32,FIND(" ",D32,FIND(" ",D32,1)+1)+1)+1)+1)+1)+1)+1)+1)+1)+1)+1)+1)+1))-2)&amp;S31&amp;MID(D32,FIND(" ",D32,FIND(" ",D32,FIND(" ",D32,FIND(" ",D32,FIND(" ",D32,FIND(" ",D32,FIND(" ",D32,FIND(" ",D32,FIND(" ",D32,FIND(" ",D32,FIND(" ",D32,FIND(" ",D32,FIND(" ",D32,FIND(" ",D32,FIND(" ",D32,FIND(" ",D32,1)+1)+1)+1)+1)+1)+1)+1)+1)+1)+1)+1)+1)+1)+1))-1,1),'フレーズ表抜粋'!$B$3:$E$2150,1,FALSE),"○","×")</f>
        <v>#VALUE!</v>
      </c>
      <c r="T32" s="112" t="e">
        <f>IF(MID(D32,FIND(" ",D32,FIND(" ",D32,FIND(" ",D32,FIND(" ",D32,FIND(" ",D32,FIND(" ",D32,FIND(" ",D32,FIND(" ",D32,FIND(" ",D32,FIND(" ",D32,FIND(" ",D32,FIND(" ",D32,FIND(" ",D32,FIND(" ",D32,FIND(" ",D32,FIND(" ",D32,1)+1)+1)+1)+1)+1)+1)+1)+1)+1)+1)+1)+1)+1)+1))+1,FIND(" ",D32,FIND(" ",D32,FIND(" ",D32,FIND(" ",D32,FIND(" ",D32,FIND(" ",D32,FIND(" ",D32,FIND(" ",D32,FIND(" ",D32,FIND(" ",D32,FIND(" ",D32,FIND(" ",D32,FIND(" ",D32,FIND(" ",D32,FIND(" ",D32,FIND(" ",D32,FIND(" ",D32,1)+1)+1)+1)+1)+1)+1)+1)+1)+1)+1)+1)+1)+1)+1)+1))-FIND(" ",D32,FIND(" ",D32,FIND(" ",D32,FIND(" ",D32,FIND(" ",D32,FIND(" ",D32,FIND(" ",D32,FIND(" ",D32,FIND(" ",D32,FIND(" ",D32,FIND(" ",D32,FIND(" ",D32,FIND(" ",D32,FIND(" ",D32,FIND(" ",D32,FIND(" ",D32,1)+1)+1)+1)+1)+1)+1)+1)+1)+1)+1)+1)+1)+1)+1))-2)&amp;T31&amp;MID(D32,FIND(" ",D32,FIND(" ",D32,FIND(" ",D32,FIND(" ",D32,FIND(" ",D32,FIND(" ",D32,FIND(" ",D32,FIND(" ",D32,FIND(" ",D32,FIND(" ",D32,FIND(" ",D32,FIND(" ",D32,FIND(" ",D32,FIND(" ",D32,FIND(" ",D32,FIND(" ",D32,FIND(" ",D32,1)+1)+1)+1)+1)+1)+1)+1)+1)+1)+1)+1)+1)+1)+1)+1))-1,1)=VLOOKUP(MID(D32,FIND(" ",D32,FIND(" ",D32,FIND(" ",D32,FIND(" ",D32,FIND(" ",D32,FIND(" ",D32,FIND(" ",D32,FIND(" ",D32,FIND(" ",D32,FIND(" ",D32,FIND(" ",D32,FIND(" ",D32,FIND(" ",D32,FIND(" ",D32,FIND(" ",D32,FIND(" ",D32,1)+1)+1)+1)+1)+1)+1)+1)+1)+1)+1)+1)+1)+1)+1))+1,FIND(" ",D32,FIND(" ",D32,FIND(" ",D32,FIND(" ",D32,FIND(" ",D32,FIND(" ",D32,FIND(" ",D32,FIND(" ",D32,FIND(" ",D32,FIND(" ",D32,FIND(" ",D32,FIND(" ",D32,FIND(" ",D32,FIND(" ",D32,FIND(" ",D32,FIND(" ",D32,FIND(" ",D32,1)+1)+1)+1)+1)+1)+1)+1)+1)+1)+1)+1)+1)+1)+1)+1))-FIND(" ",D32,FIND(" ",D32,FIND(" ",D32,FIND(" ",D32,FIND(" ",D32,FIND(" ",D32,FIND(" ",D32,FIND(" ",D32,FIND(" ",D32,FIND(" ",D32,FIND(" ",D32,FIND(" ",D32,FIND(" ",D32,FIND(" ",D32,FIND(" ",D32,FIND(" ",D32,1)+1)+1)+1)+1)+1)+1)+1)+1)+1)+1)+1)+1)+1)+1))-2)&amp;T31&amp;MID(D32,FIND(" ",D32,FIND(" ",D32,FIND(" ",D32,FIND(" ",D32,FIND(" ",D32,FIND(" ",D32,FIND(" ",D32,FIND(" ",D32,FIND(" ",D32,FIND(" ",D32,FIND(" ",D32,FIND(" ",D32,FIND(" ",D32,FIND(" ",D32,FIND(" ",D32,FIND(" ",D32,FIND(" ",D32,1)+1)+1)+1)+1)+1)+1)+1)+1)+1)+1)+1)+1)+1)+1)+1))-1,1),'フレーズ表抜粋'!$B$3:$E$2150,1,FALSE),"○","×")</f>
        <v>#VALUE!</v>
      </c>
      <c r="U32" s="112" t="e">
        <f>IF(MID(D32,FIND(" ",D32,FIND(" ",D32,FIND(" ",D32,FIND(" ",D32,FIND(" ",D32,FIND(" ",D32,FIND(" ",D32,FIND(" ",D32,FIND(" ",D32,FIND(" ",D32,FIND(" ",D32,FIND(" ",D32,FIND(" ",D32,FIND(" ",D32,FIND(" ",D32,FIND(" ",D32,FIND(" ",D32,1)+1)+1)+1)+1)+1)+1)+1)+1)+1)+1)+1)+1)+1)+1)+1))+1,FIND("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",D32,1)+1)+1)+1)+1)+1)+1)+1)+1)+1)+1)+1)+1)+1)+1)+1)+1))-FIND(" ",D32,FIND(" ",D32,FIND(" ",D32,FIND(" ",D32,FIND(" ",D32,FIND(" ",D32,FIND(" ",D32,FIND(" ",D32,FIND(" ",D32,FIND(" ",D32,FIND(" ",D32,FIND(" ",D32,FIND(" ",D32,FIND(" ",D32,FIND(" ",D32,FIND(" ",D32,FIND(" ",D32,1)+1)+1)+1)+1)+1)+1)+1)+1)+1)+1)+1)+1)+1)+1)+1))-2)&amp;U31&amp;MID(D32,FIND("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",D32,1)+1)+1)+1)+1)+1)+1)+1)+1)+1)+1)+1)+1)+1)+1)+1)+1))-FIND(" ",D32,FIND(" ",D32,FIND(" ",D32,FIND(" ",D32,FIND(" ",D32,FIND(" ",D32,FIND(" ",D32,FIND(" ",D32,FIND(" ",D32,FIND(" ",D32,FIND(" ",D32,FIND(" ",D32,FIND(" ",D32,FIND(" ",D32,FIND(" ",D32,FIND(" ",D32,FIND(" ",D32,1)+1)+1)+1)+1)+1)+1)+1)+1)+1)+1)+1)+1)+1)+1)+1))-2)&amp;U31&amp;MID(D32,FIND("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",D32,1)+1)+1)+1)+1)+1)+1)+1)+1)+1)+1)+1)+1)+1)+1)+1)+1))-1,1),'フレーズ表抜粋'!$B$3:$E$2150,1,FALSE),"○","×")</f>
        <v>#VALUE!</v>
      </c>
      <c r="V32" s="112" t="e">
        <f>IF(MID(D32,FIND("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",D32,1)+1)+1)+1)+1)+1)+1)+1)+1)+1)+1)+1)+1)+1)+1)+1)+1))-2)&amp;V31&amp;MID(D32,FIND("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",D32,1)+1)+1)+1)+1)+1)+1)+1)+1)+1)+1)+1)+1)+1)+1)+1)+1))-2)&amp;V31&amp;MID(D32,FIND("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",D32,1)+1)+1)+1)+1)+1)+1)+1)+1)+1)+1)+1)+1)+1)+1)+1)+1)+1))-1,1),'フレーズ表抜粋'!$B$3:$E$2150,1,FALSE),"○","×")</f>
        <v>#VALUE!</v>
      </c>
      <c r="W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",D32,1)+1)+1)+1)+1)+1)+1)+1)+1)+1)+1)+1)+1)+1)+1)+1)+1)+1))-2)&amp;W31&amp;MID(D32,FIND("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",D32,1)+1)+1)+1)+1)+1)+1)+1)+1)+1)+1)+1)+1)+1)+1)+1)+1)+1))-2)&amp;W31&amp;MID(D32,FIND("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",D32,1)+1)+1)+1)+1)+1)+1)+1)+1)+1)+1)+1)+1)+1)+1)+1)+1)+1)+1))-1,1),'フレーズ表抜粋'!$B$3:$E$2150,1,FALSE),"○","×")</f>
        <v>#VALUE!</v>
      </c>
      <c r="X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",D32,1)+1)+1)+1)+1)+1)+1)+1)+1)+1)+1)+1)+1)+1)+1)+1)+1)+1)+1))-2)&amp;X31&amp;MID(D32,FIND("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",D32,1)+1)+1)+1)+1)+1)+1)+1)+1)+1)+1)+1)+1)+1)+1)+1)+1)+1)+1))-2)&amp;X31&amp;MID(D32,FIND("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",D32,1)+1)+1)+1)+1)+1)+1)+1)+1)+1)+1)+1)+1)+1)+1)+1)+1)+1)+1)+1))-1,1),'フレーズ表抜粋'!$B$3:$E$2150,1,FALSE),"○","×")</f>
        <v>#VALUE!</v>
      </c>
      <c r="Y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",D32,1)+1)+1)+1)+1)+1)+1)+1)+1)+1)+1)+1)+1)+1)+1)+1)+1)+1)+1)+1))-2)&amp;Y31&amp;MID(D32,FIND("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",D32,1)+1)+1)+1)+1)+1)+1)+1)+1)+1)+1)+1)+1)+1)+1)+1)+1)+1)+1)+1))-2)&amp;Y31&amp;MID(D32,FIND("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",D32,1)+1)+1)+1)+1)+1)+1)+1)+1)+1)+1)+1)+1)+1)+1)+1)+1)+1)+1)+1)+1))-1,1),'フレーズ表抜粋'!$B$3:$E$2150,1,FALSE),"○","×")</f>
        <v>#VALUE!</v>
      </c>
      <c r="Z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",D32,1)+1)+1)+1)+1)+1)+1)+1)+1)+1)+1)+1)+1)+1)+1)+1)+1)+1)+1)+1)+1))-2)&amp;Z31&amp;MID(D32,FIND("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",D32,1)+1)+1)+1)+1)+1)+1)+1)+1)+1)+1)+1)+1)+1)+1)+1)+1)+1)+1)+1)+1))-2)&amp;Z31&amp;MID(D32,FIND("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",D32,1)+1)+1)+1)+1)+1)+1)+1)+1)+1)+1)+1)+1)+1)+1)+1)+1)+1)+1)+1)+1)+1))-1,1),'フレーズ表抜粋'!$B$3:$E$2150,1,FALSE),"○","×")</f>
        <v>#VALUE!</v>
      </c>
      <c r="AA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",D32,1)+1)+1)+1)+1)+1)+1)+1)+1)+1)+1)+1)+1)+1)+1)+1)+1)+1)+1)+1)+1)+1))-2)&amp;AA31&amp;MID(D32,FIND("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",D32,1)+1)+1)+1)+1)+1)+1)+1)+1)+1)+1)+1)+1)+1)+1)+1)+1)+1)+1)+1)+1)+1))-2)&amp;AA31&amp;MID(D32,FIND("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",D32,1)+1)+1)+1)+1)+1)+1)+1)+1)+1)+1)+1)+1)+1)+1)+1)+1)+1)+1)+1)+1)+1)+1))-1,1),'フレーズ表抜粋'!$B$3:$E$2150,1,FALSE),"○","×")</f>
        <v>#VALUE!</v>
      </c>
      <c r="AB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",D32,1)+1)+1)+1)+1)+1)+1)+1)+1)+1)+1)+1)+1)+1)+1)+1)+1)+1)+1)+1)+1)+1)+1))-2)&amp;AB31&amp;MID(D32,FIND("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",D32,1)+1)+1)+1)+1)+1)+1)+1)+1)+1)+1)+1)+1)+1)+1)+1)+1)+1)+1)+1)+1)+1)+1))-2)&amp;AB31&amp;MID(D32,FIND("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",D32,1)+1)+1)+1)+1)+1)+1)+1)+1)+1)+1)+1)+1)+1)+1)+1)+1)+1)+1)+1)+1)+1)+1)+1))-1,1),'フレーズ表抜粋'!$B$3:$E$2150,1,FALSE),"○","×")</f>
        <v>#VALUE!</v>
      </c>
      <c r="AC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",D32,1)+1)+1)+1)+1)+1)+1)+1)+1)+1)+1)+1)+1)+1)+1)+1)+1)+1)+1)+1)+1)+1)+1)+1))-2)&amp;AC31&amp;MID(D32,FIND("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",D32,1)+1)+1)+1)+1)+1)+1)+1)+1)+1)+1)+1)+1)+1)+1)+1)+1)+1)+1)+1)+1)+1)+1)+1))-2)&amp;AC31&amp;MID(D32,FIND("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",D32,1)+1)+1)+1)+1)+1)+1)+1)+1)+1)+1)+1)+1)+1)+1)+1)+1)+1)+1)+1)+1)+1)+1)+1)+1))-1,1),'フレーズ表抜粋'!$B$3:$E$2150,1,FALSE),"○","×")</f>
        <v>#VALUE!</v>
      </c>
      <c r="AD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",D32,1)+1)+1)+1)+1)+1)+1)+1)+1)+1)+1)+1)+1)+1)+1)+1)+1)+1)+1)+1)+1)+1)+1)+1)+1))-2)&amp;AD31&amp;MID(D32,FIND("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",D32,1)+1)+1)+1)+1)+1)+1)+1)+1)+1)+1)+1)+1)+1)+1)+1)+1)+1)+1)+1)+1)+1)+1)+1)+1))-2)&amp;AD31&amp;MID(D32,FIND("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",D32,1)+1)+1)+1)+1)+1)+1)+1)+1)+1)+1)+1)+1)+1)+1)+1)+1)+1)+1)+1)+1)+1)+1)+1)+1)+1))-1,1),'フレーズ表抜粋'!$B$3:$E$2150,1,FALSE),"○","×")</f>
        <v>#VALUE!</v>
      </c>
      <c r="AE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",D32,1)+1)+1)+1)+1)+1)+1)+1)+1)+1)+1)+1)+1)+1)+1)+1)+1)+1)+1)+1)+1)+1)+1)+1)+1)+1))-2)&amp;AE31&amp;MID(D32,FIND("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",D32,1)+1)+1)+1)+1)+1)+1)+1)+1)+1)+1)+1)+1)+1)+1)+1)+1)+1)+1)+1)+1)+1)+1)+1)+1)+1))-2)&amp;AE31&amp;MID(D32,FIND("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",D32,1)+1)+1)+1)+1)+1)+1)+1)+1)+1)+1)+1)+1)+1)+1)+1)+1)+1)+1)+1)+1)+1)+1)+1)+1)+1)+1))-1,1),'フレーズ表抜粋'!$B$3:$E$2150,1,FALSE),"○","×")</f>
        <v>#VALUE!</v>
      </c>
      <c r="AF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",D32,1)+1)+1)+1)+1)+1)+1)+1)+1)+1)+1)+1)+1)+1)+1)+1)+1)+1)+1)+1)+1)+1)+1)+1)+1)+1)+1))-2)&amp;AF31&amp;MID(D32,FIND("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",D32,1)+1)+1)+1)+1)+1)+1)+1)+1)+1)+1)+1)+1)+1)+1)+1)+1)+1)+1)+1)+1)+1)+1)+1)+1)+1)+1))-2)&amp;AF31&amp;MID(D32,FIND("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",D32,1)+1)+1)+1)+1)+1)+1)+1)+1)+1)+1)+1)+1)+1)+1)+1)+1)+1)+1)+1)+1)+1)+1)+1)+1)+1)+1)+1))-1,1),'フレーズ表抜粋'!$B$3:$E$2150,1,FALSE),"○","×")</f>
        <v>#VALUE!</v>
      </c>
      <c r="AG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",D32,1)+1)+1)+1)+1)+1)+1)+1)+1)+1)+1)+1)+1)+1)+1)+1)+1)+1)+1)+1)+1)+1)+1)+1)+1)+1)+1)+1))-2)&amp;AG31&amp;MID(D32,FIND("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",D32,1)+1)+1)+1)+1)+1)+1)+1)+1)+1)+1)+1)+1)+1)+1)+1)+1)+1)+1)+1)+1)+1)+1)+1)+1)+1)+1)+1))-2)&amp;AG31&amp;MID(D32,FIND("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",D32,1)+1)+1)+1)+1)+1)+1)+1)+1)+1)+1)+1)+1)+1)+1)+1)+1)+1)+1)+1)+1)+1)+1)+1)+1)+1)+1)+1)+1))-1,1),'フレーズ表抜粋'!$B$3:$E$2150,1,FALSE),"○","×")</f>
        <v>#VALUE!</v>
      </c>
      <c r="AH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",D32,1)+1)+1)+1)+1)+1)+1)+1)+1)+1)+1)+1)+1)+1)+1)+1)+1)+1)+1)+1)+1)+1)+1)+1)+1)+1)+1)+1)+1))-2)&amp;AH31&amp;MID(D32,FIND("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",D32,1)+1)+1)+1)+1)+1)+1)+1)+1)+1)+1)+1)+1)+1)+1)+1)+1)+1)+1)+1)+1)+1)+1)+1)+1)+1)+1)+1)+1))-2)&amp;AH31&amp;MID(D32,FIND("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",D32,1)+1)+1)+1)+1)+1)+1)+1)+1)+1)+1)+1)+1)+1)+1)+1)+1)+1)+1)+1)+1)+1)+1)+1)+1)+1)+1)+1)+1)+1))-1,1),'フレーズ表抜粋'!$B$3:$E$2150,1,FALSE),"○","×")</f>
        <v>#VALUE!</v>
      </c>
      <c r="AI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",D32,1)+1)+1)+1)+1)+1)+1)+1)+1)+1)+1)+1)+1)+1)+1)+1)+1)+1)+1)+1)+1)+1)+1)+1)+1)+1)+1)+1)+1)+1))-2)&amp;AI31&amp;MID(D32,FIND("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",D32,1)+1)+1)+1)+1)+1)+1)+1)+1)+1)+1)+1)+1)+1)+1)+1)+1)+1)+1)+1)+1)+1)+1)+1)+1)+1)+1)+1)+1)+1))-2)&amp;AI31&amp;MID(D32,FIND("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",D32,1)+1)+1)+1)+1)+1)+1)+1)+1)+1)+1)+1)+1)+1)+1)+1)+1)+1)+1)+1)+1)+1)+1)+1)+1)+1)+1)+1)+1)+1)+1))-1,1),'フレーズ表抜粋'!$B$3:$E$2150,1,FALSE),"○","×")</f>
        <v>#VALUE!</v>
      </c>
      <c r="AJ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",D32,1)+1)+1)+1)+1)+1)+1)+1)+1)+1)+1)+1)+1)+1)+1)+1)+1)+1)+1)+1)+1)+1)+1)+1)+1)+1)+1)+1)+1)+1)+1))-2)&amp;AJ31&amp;MID(D32,FIND("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",D32,1)+1)+1)+1)+1)+1)+1)+1)+1)+1)+1)+1)+1)+1)+1)+1)+1)+1)+1)+1)+1)+1)+1)+1)+1)+1)+1)+1)+1)+1)+1))-2)&amp;AJ31&amp;MID(D32,FIND("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",D32,1)+1)+1)+1)+1)+1)+1)+1)+1)+1)+1)+1)+1)+1)+1)+1)+1)+1)+1)+1)+1)+1)+1)+1)+1)+1)+1)+1)+1)+1)+1)+1))-1,1),'フレーズ表抜粋'!$B$3:$E$2150,1,FALSE),"○","×")</f>
        <v>#VALUE!</v>
      </c>
      <c r="AK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",D32,1)+1)+1)+1)+1)+1)+1)+1)+1)+1)+1)+1)+1)+1)+1)+1)+1)+1)+1)+1)+1)+1)+1)+1)+1)+1)+1)+1)+1)+1)+1)+1))-2)&amp;AK31&amp;MID(D32,FIND("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",D32,1)+1)+1)+1)+1)+1)+1)+1)+1)+1)+1)+1)+1)+1)+1)+1)+1)+1)+1)+1)+1)+1)+1)+1)+1)+1)+1)+1)+1)+1)+1)+1))-2)&amp;AK31&amp;MID(D32,FIND("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",D32,1)+1)+1)+1)+1)+1)+1)+1)+1)+1)+1)+1)+1)+1)+1)+1)+1)+1)+1)+1)+1)+1)+1)+1)+1)+1)+1)+1)+1)+1)+1)+1)+1))-1,1),'フレーズ表抜粋'!$B$3:$E$2150,1,FALSE),"○","×")</f>
        <v>#VALUE!</v>
      </c>
      <c r="AL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",D32,1)+1)+1)+1)+1)+1)+1)+1)+1)+1)+1)+1)+1)+1)+1)+1)+1)+1)+1)+1)+1)+1)+1)+1)+1)+1)+1)+1)+1)+1)+1)+1)+1))-2)&amp;AL31&amp;MID(D32,FIND("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",D32,1)+1)+1)+1)+1)+1)+1)+1)+1)+1)+1)+1)+1)+1)+1)+1)+1)+1)+1)+1)+1)+1)+1)+1)+1)+1)+1)+1)+1)+1)+1)+1)+1))-2)&amp;AL31&amp;MID(D32,FIND("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",D32,1)+1)+1)+1)+1)+1)+1)+1)+1)+1)+1)+1)+1)+1)+1)+1)+1)+1)+1)+1)+1)+1)+1)+1)+1)+1)+1)+1)+1)+1)+1)+1)+1)+1))-1,1),'フレーズ表抜粋'!$B$3:$E$2150,1,FALSE),"○","×")</f>
        <v>#VALUE!</v>
      </c>
      <c r="AM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",D32,1)+1)+1)+1)+1)+1)+1)+1)+1)+1)+1)+1)+1)+1)+1)+1)+1)+1)+1)+1)+1)+1)+1)+1)+1)+1)+1)+1)+1)+1)+1)+1)+1)+1))-2)&amp;AM31&amp;MID(D32,FIND("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",D32,1)+1)+1)+1)+1)+1)+1)+1)+1)+1)+1)+1)+1)+1)+1)+1)+1)+1)+1)+1)+1)+1)+1)+1)+1)+1)+1)+1)+1)+1)+1)+1)+1)+1))-2)&amp;AM31&amp;MID(D32,FIND("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",D32,1)+1)+1)+1)+1)+1)+1)+1)+1)+1)+1)+1)+1)+1)+1)+1)+1)+1)+1)+1)+1)+1)+1)+1)+1)+1)+1)+1)+1)+1)+1)+1)+1)+1)+1))-1,1),'フレーズ表抜粋'!$B$3:$E$2150,1,FALSE),"○","×")</f>
        <v>#VALUE!</v>
      </c>
      <c r="AN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",D32,1)+1)+1)+1)+1)+1)+1)+1)+1)+1)+1)+1)+1)+1)+1)+1)+1)+1)+1)+1)+1)+1)+1)+1)+1)+1)+1)+1)+1)+1)+1)+1)+1)+1)+1))-2)&amp;AN31&amp;MID(D32,FIND("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",D32,1)+1)+1)+1)+1)+1)+1)+1)+1)+1)+1)+1)+1)+1)+1)+1)+1)+1)+1)+1)+1)+1)+1)+1)+1)+1)+1)+1)+1)+1)+1)+1)+1)+1)+1))-2)&amp;AN31&amp;MID(D32,FIND("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",D32,1)+1)+1)+1)+1)+1)+1)+1)+1)+1)+1)+1)+1)+1)+1)+1)+1)+1)+1)+1)+1)+1)+1)+1)+1)+1)+1)+1)+1)+1)+1)+1)+1)+1)+1)+1))-1,1),'フレーズ表抜粋'!$B$3:$E$2150,1,FALSE),"○","×")</f>
        <v>#VALUE!</v>
      </c>
      <c r="AO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",D32,1)+1)+1)+1)+1)+1)+1)+1)+1)+1)+1)+1)+1)+1)+1)+1)+1)+1)+1)+1)+1)+1)+1)+1)+1)+1)+1)+1)+1)+1)+1)+1)+1)+1)+1)+1))-2)&amp;AO31&amp;MID(D32,FIND("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",D32,1)+1)+1)+1)+1)+1)+1)+1)+1)+1)+1)+1)+1)+1)+1)+1)+1)+1)+1)+1)+1)+1)+1)+1)+1)+1)+1)+1)+1)+1)+1)+1)+1)+1)+1)+1))-2)&amp;AO31&amp;MID(D32,FIND("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",D32,1)+1)+1)+1)+1)+1)+1)+1)+1)+1)+1)+1)+1)+1)+1)+1)+1)+1)+1)+1)+1)+1)+1)+1)+1)+1)+1)+1)+1)+1)+1)+1)+1)+1)+1)+1)+1))-1,1),'フレーズ表抜粋'!$B$3:$E$2150,1,FALSE),"○","×")</f>
        <v>#VALUE!</v>
      </c>
      <c r="AP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",D32,1)+1)+1)+1)+1)+1)+1)+1)+1)+1)+1)+1)+1)+1)+1)+1)+1)+1)+1)+1)+1)+1)+1)+1)+1)+1)+1)+1)+1)+1)+1)+1)+1)+1)+1)+1)+1))-2)&amp;AP31&amp;MID(D32,FIND("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",D32,1)+1)+1)+1)+1)+1)+1)+1)+1)+1)+1)+1)+1)+1)+1)+1)+1)+1)+1)+1)+1)+1)+1)+1)+1)+1)+1)+1)+1)+1)+1)+1)+1)+1)+1)+1)+1))-2)&amp;AP31&amp;MID(D32,FIND("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",D32,1)+1)+1)+1)+1)+1)+1)+1)+1)+1)+1)+1)+1)+1)+1)+1)+1)+1)+1)+1)+1)+1)+1)+1)+1)+1)+1)+1)+1)+1)+1)+1)+1)+1)+1)+1)+1)+1))-1,1),'フレーズ表抜粋'!$B$3:$E$2150,1,FALSE),"○","×")</f>
        <v>#VALUE!</v>
      </c>
      <c r="AQ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",D32,1)+1)+1)+1)+1)+1)+1)+1)+1)+1)+1)+1)+1)+1)+1)+1)+1)+1)+1)+1)+1)+1)+1)+1)+1)+1)+1)+1)+1)+1)+1)+1)+1)+1)+1)+1)+1)+1))-2)&amp;AQ31&amp;MID(D32,FIND("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",D32,1)+1)+1)+1)+1)+1)+1)+1)+1)+1)+1)+1)+1)+1)+1)+1)+1)+1)+1)+1)+1)+1)+1)+1)+1)+1)+1)+1)+1)+1)+1)+1)+1)+1)+1)+1)+1)+1))-2)&amp;AQ31&amp;MID(D32,FIND("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",D32,1)+1)+1)+1)+1)+1)+1)+1)+1)+1)+1)+1)+1)+1)+1)+1)+1)+1)+1)+1)+1)+1)+1)+1)+1)+1)+1)+1)+1)+1)+1)+1)+1)+1)+1)+1)+1)+1)+1))-1,1),'フレーズ表抜粋'!$B$3:$E$2150,1,FALSE),"○","×")</f>
        <v>#VALUE!</v>
      </c>
      <c r="AR32" s="112" t="e">
        <f>IF(MID(D32,FIND("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",D32,1)+1)+1)+1)+1)+1)+1)+1)+1)+1)+1)+1)+1)+1)+1)+1)+1)+1)+1)+1)+1)+1)+1)+1)+1)+1)+1)+1)+1)+1)+1)+1)+1)+1)+1)+1)+1)+1)+1))-2)&amp;AR31&amp;MID(D32,FIND("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",D32,1)+1)+1)+1)+1)+1)+1)+1)+1)+1)+1)+1)+1)+1)+1)+1)+1)+1)+1)+1)+1)+1)+1)+1)+1)+1)+1)+1)+1)+1)+1)+1)+1)+1)+1)+1)+1)+1)+1)+1))-1,1)=VLOOKUP(MID(D32,FIND("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",D32,1)+1)+1)+1)+1)+1)+1)+1)+1)+1)+1)+1)+1)+1)+1)+1)+1)+1)+1)+1)+1)+1)+1)+1)+1)+1)+1)+1)+1)+1)+1)+1)+1)+1)+1)+1)+1)+1)+1))+1,FIND("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",D32,1)+1)+1)+1)+1)+1)+1)+1)+1)+1)+1)+1)+1)+1)+1)+1)+1)+1)+1)+1)+1)+1)+1)+1)+1)+1)+1)+1)+1)+1)+1)+1)+1)+1)+1)+1)+1)+1)+1)+1))-FIND("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",D32,1)+1)+1)+1)+1)+1)+1)+1)+1)+1)+1)+1)+1)+1)+1)+1)+1)+1)+1)+1)+1)+1)+1)+1)+1)+1)+1)+1)+1)+1)+1)+1)+1)+1)+1)+1)+1)+1)+1))-2)&amp;AR31&amp;MID(D32,FIND("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",D32,FIND(" ",D32,1)+1)+1)+1)+1)+1)+1)+1)+1)+1)+1)+1)+1)+1)+1)+1)+1)+1)+1)+1)+1)+1)+1)+1)+1)+1)+1)+1)+1)+1)+1)+1)+1)+1)+1)+1)+1)+1)+1)+1))-1,1),'フレーズ表抜粋'!$B$3:$E$2150,1,FALSE),"○","×")</f>
        <v>#VALUE!</v>
      </c>
    </row>
    <row r="33" spans="3:37" s="95" customFormat="1" ht="15">
      <c r="C33" s="106"/>
      <c r="D33" s="106"/>
      <c r="E33" s="99"/>
      <c r="F33" s="98"/>
      <c r="G33" s="98"/>
      <c r="J33" s="98"/>
      <c r="K33" s="98"/>
      <c r="L33" s="98"/>
      <c r="M33" s="98"/>
      <c r="O33" s="98"/>
      <c r="P33" s="98"/>
      <c r="V33" s="100"/>
      <c r="X33" s="98"/>
      <c r="Y33" s="98"/>
      <c r="Z33" s="98"/>
      <c r="AA33" s="98"/>
      <c r="AB33" s="98"/>
      <c r="AC33" s="98"/>
      <c r="AE33" s="98"/>
      <c r="AF33" s="98"/>
      <c r="AK33" s="100"/>
    </row>
    <row r="34" spans="1:67" ht="15">
      <c r="A34">
        <v>7</v>
      </c>
      <c r="B34" s="116" t="s">
        <v>10685</v>
      </c>
      <c r="C34" s="112" t="s">
        <v>10676</v>
      </c>
      <c r="D34" s="112" t="s">
        <v>10682</v>
      </c>
      <c r="E34" s="112">
        <v>1</v>
      </c>
      <c r="F34" s="112">
        <v>2</v>
      </c>
      <c r="G34" s="112">
        <v>3</v>
      </c>
      <c r="H34" s="112">
        <v>4</v>
      </c>
      <c r="I34" s="112">
        <v>5</v>
      </c>
      <c r="J34" s="112">
        <v>6</v>
      </c>
      <c r="K34" s="112">
        <v>7</v>
      </c>
      <c r="L34" s="112">
        <v>8</v>
      </c>
      <c r="M34" s="112">
        <v>9</v>
      </c>
      <c r="N34" s="112">
        <v>10</v>
      </c>
      <c r="O34" s="112">
        <v>11</v>
      </c>
      <c r="P34" s="112">
        <v>12</v>
      </c>
      <c r="Q34" s="112">
        <v>13</v>
      </c>
      <c r="R34" s="112">
        <v>14</v>
      </c>
      <c r="S34" s="112">
        <v>15</v>
      </c>
      <c r="T34" s="112">
        <v>16</v>
      </c>
      <c r="U34" s="112">
        <v>17</v>
      </c>
      <c r="V34" s="112">
        <v>18</v>
      </c>
      <c r="W34" s="112">
        <v>19</v>
      </c>
      <c r="X34" s="112">
        <v>20</v>
      </c>
      <c r="Y34" s="112">
        <v>21</v>
      </c>
      <c r="Z34" s="112">
        <v>22</v>
      </c>
      <c r="AA34" s="112">
        <v>23</v>
      </c>
      <c r="AB34" s="112">
        <v>24</v>
      </c>
      <c r="AC34" s="112">
        <v>25</v>
      </c>
      <c r="AD34" s="112">
        <v>26</v>
      </c>
      <c r="AE34" s="112">
        <v>27</v>
      </c>
      <c r="AF34" s="112">
        <v>28</v>
      </c>
      <c r="AG34" s="112">
        <v>29</v>
      </c>
      <c r="AH34" s="112">
        <v>30</v>
      </c>
      <c r="AI34" s="112">
        <v>31</v>
      </c>
      <c r="AJ34" s="112">
        <v>32</v>
      </c>
      <c r="AK34" s="112">
        <v>33</v>
      </c>
      <c r="AL34" s="112">
        <v>34</v>
      </c>
      <c r="AM34" s="112">
        <v>35</v>
      </c>
      <c r="AN34" s="112">
        <v>36</v>
      </c>
      <c r="AO34" s="112">
        <v>37</v>
      </c>
      <c r="AP34" s="112">
        <v>38</v>
      </c>
      <c r="AQ34" s="112">
        <v>39</v>
      </c>
      <c r="AR34" s="112">
        <v>40</v>
      </c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</row>
    <row r="35" spans="2:44" s="96" customFormat="1" ht="16.5">
      <c r="B35" s="112" t="s">
        <v>10677</v>
      </c>
      <c r="C35" s="113" t="s">
        <v>10701</v>
      </c>
      <c r="D35" s="114" t="s">
        <v>10702</v>
      </c>
      <c r="E35" s="112" t="str">
        <f>MID($D35,1,1)</f>
        <v>我</v>
      </c>
      <c r="F35" s="112" t="str">
        <f>MID($D35,2,1)</f>
        <v>明</v>
      </c>
      <c r="G35" s="112" t="str">
        <f>MID($D35,3,1)</f>
        <v>年</v>
      </c>
      <c r="H35" s="112" t="str">
        <f>MID($D35,4,1)</f>
        <v>想</v>
      </c>
      <c r="I35" s="112" t="str">
        <f>MID($D35,5,1)</f>
        <v>去</v>
      </c>
      <c r="J35" s="112" t="str">
        <f>MID($D35,6,1)</f>
        <v>中</v>
      </c>
      <c r="K35" s="112" t="str">
        <f>MID($D35,7,1)</f>
        <v>国</v>
      </c>
      <c r="L35" s="112" t="str">
        <f>MID($D35,8,1)</f>
        <v>留</v>
      </c>
      <c r="M35" s="112" t="str">
        <f>MID($D35,9,1)</f>
        <v>学</v>
      </c>
      <c r="N35" s="112" t="str">
        <f>MID($D35,10,1)</f>
        <v>。</v>
      </c>
      <c r="O35" s="112" t="str">
        <f>MID($D35,11,1)</f>
        <v/>
      </c>
      <c r="P35" s="112" t="str">
        <f>MID($D35,12,1)</f>
        <v/>
      </c>
      <c r="Q35" s="112" t="str">
        <f>MID($D35,13,1)</f>
        <v/>
      </c>
      <c r="R35" s="112" t="str">
        <f>MID($D35,14,1)</f>
        <v/>
      </c>
      <c r="S35" s="112" t="str">
        <f>MID($D35,15,1)</f>
        <v/>
      </c>
      <c r="T35" s="112" t="str">
        <f>MID($D35,16,1)</f>
        <v/>
      </c>
      <c r="U35" s="112" t="str">
        <f>MID($D35,17,1)</f>
        <v/>
      </c>
      <c r="V35" s="112" t="str">
        <f>MID($D35,18,1)</f>
        <v/>
      </c>
      <c r="W35" s="112" t="str">
        <f>MID($D35,19,1)</f>
        <v/>
      </c>
      <c r="X35" s="112" t="str">
        <f>MID($D35,20,1)</f>
        <v/>
      </c>
      <c r="Y35" s="112" t="str">
        <f>MID($D35,21,1)</f>
        <v/>
      </c>
      <c r="Z35" s="112" t="str">
        <f>MID($D35,22,1)</f>
        <v/>
      </c>
      <c r="AA35" s="112" t="str">
        <f>MID($D35,23,1)</f>
        <v/>
      </c>
      <c r="AB35" s="112" t="str">
        <f>MID($D35,24,1)</f>
        <v/>
      </c>
      <c r="AC35" s="112" t="str">
        <f>MID($D35,25,1)</f>
        <v/>
      </c>
      <c r="AD35" s="112" t="str">
        <f>MID($D35,26,1)</f>
        <v/>
      </c>
      <c r="AE35" s="112" t="str">
        <f>MID($D35,27,1)</f>
        <v/>
      </c>
      <c r="AF35" s="112" t="str">
        <f>MID($D35,28,1)</f>
        <v/>
      </c>
      <c r="AG35" s="112" t="str">
        <f>MID($D35,29,1)</f>
        <v/>
      </c>
      <c r="AH35" s="112" t="str">
        <f>MID($D35,30,1)</f>
        <v/>
      </c>
      <c r="AI35" s="112" t="str">
        <f>MID($D35,31,1)</f>
        <v/>
      </c>
      <c r="AJ35" s="112" t="str">
        <f>MID($D35,32,1)</f>
        <v/>
      </c>
      <c r="AK35" s="112" t="str">
        <f>MID($D35,33,1)</f>
        <v/>
      </c>
      <c r="AL35" s="112" t="str">
        <f>MID($D35,34,1)</f>
        <v/>
      </c>
      <c r="AM35" s="112" t="str">
        <f>MID($D35,35,1)</f>
        <v/>
      </c>
      <c r="AN35" s="112" t="str">
        <f>MID($D35,36,1)</f>
        <v/>
      </c>
      <c r="AO35" s="112" t="str">
        <f>MID($D35,37,1)</f>
        <v/>
      </c>
      <c r="AP35" s="112" t="str">
        <f>MID($D35,38,1)</f>
        <v/>
      </c>
      <c r="AQ35" s="112" t="str">
        <f>MID($D35,39,1)</f>
        <v/>
      </c>
      <c r="AR35" s="112" t="str">
        <f>MID($D35,40,1)</f>
        <v/>
      </c>
    </row>
    <row r="36" spans="2:44" s="96" customFormat="1" ht="27">
      <c r="B36" s="112" t="s">
        <v>10678</v>
      </c>
      <c r="C36" s="115"/>
      <c r="D36" s="113" t="s">
        <v>10703</v>
      </c>
      <c r="E36" s="112" t="str">
        <f>IF(MID(D36,1,FIND(" ",D36,1)-2)&amp;E35&amp;MID(D36,FIND(" ",D36,1)-1,1)=VLOOKUP(MID(D36,1,FIND(" ",D36,1)-2)&amp;E35&amp;MID(D36,FIND(" ",D36,1)-1,1),'フレーズ表抜粋'!$B$3:$E$2150,1,FALSE),"○","×")</f>
        <v>○</v>
      </c>
      <c r="F36" s="112" t="str">
        <f>IF(MID(D36,FIND(" ",D36,1)+1,FIND(" ",D36,FIND(" ",D36,1)+1)-FIND(" ",D36,1)-2)&amp;F35&amp;MID(D36,FIND(" ",D36,FIND(" ",D36,1)+1)-1,1)=VLOOKUP(MID(D36,FIND(" ",D36,1)+1,FIND(" ",D36,FIND(" ",D36,1)+1)-FIND(" ",D36,1)-2)&amp;F35&amp;MID(D36,FIND(" ",D36,FIND(" ",D36,1)+1)-1,1),'フレーズ表抜粋'!$B$3:$E$2150,1,FALSE),"○","×")</f>
        <v>○</v>
      </c>
      <c r="G36" s="112" t="str">
        <f>IF(MID(D36,FIND(" ",D36,FIND(" ",D36,1)+1)+1,FIND(" ",D36,FIND(" ",D36,FIND(" ",D36,1)+1)+1)-FIND(" ",D36,FIND(" ",D36,1)+1)-2)&amp;G35&amp;MID(D36,FIND(" ",D36,FIND(" ",D36,FIND(" ",D36,1)+1)+1)-1,1)=VLOOKUP(MID(D36,FIND(" ",D36,FIND(" ",D36,1)+1)+1,FIND(" ",D36,FIND(" ",D36,FIND(" ",D36,1)+1)+1)-FIND(" ",D36,FIND(" ",D36,1)+1)-2)&amp;G35&amp;MID(D36,FIND(" ",D36,FIND(" ",D36,FIND(" ",D36,1)+1)+1)-1,1),'フレーズ表抜粋'!$B$3:$E$2150,1,FALSE),"○","×")</f>
        <v>○</v>
      </c>
      <c r="H36" s="112" t="str">
        <f>IF(MID(D36,FIND(" ",D36,FIND(" ",D36,FIND(" ",D36,1)+1)+1)+1,FIND(" ",D36,FIND(" ",D36,FIND(" ",D36,FIND(" ",D36,1)+1)+1)+1)-FIND(" ",D36,FIND(" ",D36,FIND(" ",D36,1)+1)+1)-2)&amp;H35&amp;MID(D36,FIND(" ",D36,FIND(" ",D36,FIND(" ",D36,FIND(" ",D36,1)+1)+1)+1)-1,1)=VLOOKUP(MID(D36,FIND(" ",D36,FIND(" ",D36,FIND(" ",D36,1)+1)+1)+1,FIND(" ",D36,FIND(" ",D36,FIND(" ",D36,FIND(" ",D36,1)+1)+1)+1)-FIND(" ",D36,FIND(" ",D36,FIND(" ",D36,1)+1)+1)-2)&amp;H35&amp;MID(D36,FIND(" ",D36,FIND(" ",D36,FIND(" ",D36,FIND(" ",D36,1)+1)+1)+1)-1,1),'フレーズ表抜粋'!$B$3:$E$2150,1,FALSE),"○","×")</f>
        <v>○</v>
      </c>
      <c r="I36" s="112" t="str">
        <f>IF(MID(D36,FIND(" ",D36,FIND(" ",D36,FIND(" ",D36,FIND(" ",D36,1)+1)+1)+1)+1,FIND(" ",D36,FIND(" ",D36,FIND(" ",D36,FIND(" ",D36,FIND(" ",D36,FIND(" ",D36,1)+1)+1)+1)+1))-FIND(" ",D36,FIND(" ",D36,FIND(" ",D36,FIND(" ",D36,1)+1)+1)+1)-2)&amp;I35&amp;MID(D36,FIND(" ",D36,FIND(" ",D36,FIND(" ",D36,FIND(" ",D36,FIND(" ",D36,FIND(" ",D36,1)+1)+1)+1)+1))-1,1)=VLOOKUP(MID(D36,FIND(" ",D36,FIND(" ",D36,FIND(" ",D36,FIND(" ",D36,1)+1)+1)+1)+1,FIND(" ",D36,FIND(" ",D36,FIND(" ",D36,FIND(" ",D36,FIND(" ",D36,FIND(" ",D36,1)+1)+1)+1)+1))-FIND(" ",D36,FIND(" ",D36,FIND(" ",D36,FIND(" ",D36,1)+1)+1)+1)-2)&amp;I35&amp;MID(D36,FIND(" ",D36,FIND(" ",D36,FIND(" ",D36,FIND(" ",D36,FIND(" ",D36,FIND(" ",D36,1)+1)+1)+1)+1))-1,1),'フレーズ表抜粋'!$B$3:$E$2150,1,FALSE),"○","×")</f>
        <v>○</v>
      </c>
      <c r="J36" s="112" t="str">
        <f>IF(MID(D36,FIND(" ",D36,FIND(" ",D36,FIND(" ",D36,FIND(" ",D36,FIND(" ",D36,FIND(" ",D36,1)+1)+1)+1)+1))+1,FIND(" ",D36,FIND(" ",D36,FIND(" ",D36,FIND(" ",D36,FIND(" ",D36,FIND(" ",D36,FIND(" ",D36,1)+1)+1)+1)+1)+1))-FIND(" ",D36,FIND(" ",D36,FIND(" ",D36,FIND(" ",D36,FIND(" ",D36,FIND(" ",D36,1)+1)+1)+1)+1))-2)&amp;J35&amp;MID(D36,FIND(" ",D36,FIND(" ",D36,FIND(" ",D36,FIND(" ",D36,FIND(" ",D36,FIND(" ",D36,FIND(" ",D36,1)+1)+1)+1)+1)+1))-1,1)=VLOOKUP(MID(D36,FIND(" ",D36,FIND(" ",D36,FIND(" ",D36,FIND(" ",D36,FIND(" ",D36,FIND(" ",D36,1)+1)+1)+1)+1))+1,FIND(" ",D36,FIND(" ",D36,FIND(" ",D36,FIND(" ",D36,FIND(" ",D36,FIND(" ",D36,FIND(" ",D36,1)+1)+1)+1)+1)+1))-FIND(" ",D36,FIND(" ",D36,FIND(" ",D36,FIND(" ",D36,FIND(" ",D36,FIND(" ",D36,1)+1)+1)+1)+1))-2)&amp;J35&amp;MID(D36,FIND(" ",D36,FIND(" ",D36,FIND(" ",D36,FIND(" ",D36,FIND(" ",D36,FIND(" ",D36,FIND(" ",D36,1)+1)+1)+1)+1)+1))-1,1),'フレーズ表抜粋'!$B$3:$E$2150,1,FALSE),"○","×")</f>
        <v>○</v>
      </c>
      <c r="K36" s="112" t="str">
        <f>IF(MID(D36,FIND(" ",D36,FIND(" ",D36,FIND(" ",D36,FIND(" ",D36,FIND(" ",D36,FIND(" ",D36,FIND(" ",D36,1)+1)+1)+1)+1)+1))+1,FIND(" ",D36,FIND(" ",D36,FIND(" ",D36,FIND(" ",D36,FIND(" ",D36,FIND(" ",D36,FIND(" ",D36,FIND(" ",D36,1)+1)+1)+1)+1)+1)+1))-FIND(" ",D36,FIND(" ",D36,FIND(" ",D36,FIND(" ",D36,FIND(" ",D36,FIND(" ",D36,FIND(" ",D36,1)+1)+1)+1)+1)+1))-2)&amp;K35&amp;MID(D36,FIND(" ",D36,FIND(" ",D36,FIND(" ",D36,FIND(" ",D36,FIND(" ",D36,FIND(" ",D36,FIND(" ",D36,FIND(" ",D36,1)+1)+1)+1)+1)+1)+1))-1,1)=VLOOKUP(MID(D36,FIND(" ",D36,FIND(" ",D36,FIND(" ",D36,FIND(" ",D36,FIND(" ",D36,FIND(" ",D36,FIND(" ",D36,1)+1)+1)+1)+1)+1))+1,FIND(" ",D36,FIND(" ",D36,FIND(" ",D36,FIND(" ",D36,FIND(" ",D36,FIND(" ",D36,FIND(" ",D36,FIND(" ",D36,1)+1)+1)+1)+1)+1)+1))-FIND(" ",D36,FIND(" ",D36,FIND(" ",D36,FIND(" ",D36,FIND(" ",D36,FIND(" ",D36,FIND(" ",D36,1)+1)+1)+1)+1)+1))-2)&amp;K35&amp;MID(D36,FIND(" ",D36,FIND(" ",D36,FIND(" ",D36,FIND(" ",D36,FIND(" ",D36,FIND(" ",D36,FIND(" ",D36,FIND(" ",D36,1)+1)+1)+1)+1)+1)+1))-1,1),'フレーズ表抜粋'!$B$3:$E$2150,1,FALSE),"○","×")</f>
        <v>○</v>
      </c>
      <c r="L36" s="112" t="str">
        <f>IF(MID(D36,FIND(" ",D36,FIND(" ",D36,FIND(" ",D36,FIND(" ",D36,FIND(" ",D36,FIND(" ",D36,FIND(" ",D36,FIND(" ",D36,1)+1)+1)+1)+1)+1)+1))+1,FIND(" ",D36,FIND(" ",D36,FIND(" ",D36,FIND(" ",D36,FIND(" ",D36,FIND(" ",D36,FIND(" ",D36,FIND(" ",D36,FIND(" ",D36,1)+1)+1)+1)+1)+1)+1)+1))-FIND(" ",D36,FIND(" ",D36,FIND(" ",D36,FIND(" ",D36,FIND(" ",D36,FIND(" ",D36,FIND(" ",D36,FIND(" ",D36,1)+1)+1)+1)+1)+1)+1))-2)&amp;L35&amp;MID(D36,FIND(" ",D36,FIND(" ",D36,FIND(" ",D36,FIND(" ",D36,FIND(" ",D36,FIND(" ",D36,FIND(" ",D36,FIND(" ",D36,FIND(" ",D36,1)+1)+1)+1)+1)+1)+1)+1))-1,1)=VLOOKUP(MID(D36,FIND(" ",D36,FIND(" ",D36,FIND(" ",D36,FIND(" ",D36,FIND(" ",D36,FIND(" ",D36,FIND(" ",D36,FIND(" ",D36,1)+1)+1)+1)+1)+1)+1))+1,FIND(" ",D36,FIND(" ",D36,FIND(" ",D36,FIND(" ",D36,FIND(" ",D36,FIND(" ",D36,FIND(" ",D36,FIND(" ",D36,FIND(" ",D36,1)+1)+1)+1)+1)+1)+1)+1))-FIND(" ",D36,FIND(" ",D36,FIND(" ",D36,FIND(" ",D36,FIND(" ",D36,FIND(" ",D36,FIND(" ",D36,FIND(" ",D36,1)+1)+1)+1)+1)+1)+1))-2)&amp;L35&amp;MID(D36,FIND(" ",D36,FIND(" ",D36,FIND(" ",D36,FIND(" ",D36,FIND(" ",D36,FIND(" ",D36,FIND(" ",D36,FIND(" ",D36,FIND(" ",D36,1)+1)+1)+1)+1)+1)+1)+1))-1,1),'フレーズ表抜粋'!$B$3:$E$2150,1,FALSE),"○","×")</f>
        <v>○</v>
      </c>
      <c r="M36" s="112" t="str">
        <f>IF(MID(D36,FIND(" ",D36,FIND(" ",D36,FIND(" ",D36,FIND(" ",D36,FIND(" ",D36,FIND(" ",D36,FIND(" ",D36,FIND(" ",D36,FIND(" ",D36,1)+1)+1)+1)+1)+1)+1)+1))+1,FIND(" ",D36,FIND(" ",D36,FIND(" ",D36,FIND(" ",D36,FIND(" ",D36,FIND(" ",D36,FIND(" ",D36,FIND(" ",D36,FIND(" ",D36,FIND(" ",D36,1)+1)+1)+1)+1)+1)+1)+1)+1))-FIND(" ",D36,FIND(" ",D36,FIND(" ",D36,FIND(" ",D36,FIND(" ",D36,FIND(" ",D36,FIND(" ",D36,FIND(" ",D36,FIND(" ",D36,1)+1)+1)+1)+1)+1)+1)+1))-2)&amp;M35&amp;MID(D36,FIND(" ",D36,FIND(" ",D36,FIND(" ",D36,FIND(" ",D36,FIND(" ",D36,FIND(" ",D36,FIND(" ",D36,FIND(" ",D36,FIND(" ",D36,FIND(" ",D36,1)+1)+1)+1)+1)+1)+1)+1)+1))-1,1)=VLOOKUP(MID(D36,FIND(" ",D36,FIND(" ",D36,FIND(" ",D36,FIND(" ",D36,FIND(" ",D36,FIND(" ",D36,FIND(" ",D36,FIND(" ",D36,FIND(" ",D36,1)+1)+1)+1)+1)+1)+1)+1))+1,FIND(" ",D36,FIND(" ",D36,FIND(" ",D36,FIND(" ",D36,FIND(" ",D36,FIND(" ",D36,FIND(" ",D36,FIND(" ",D36,FIND(" ",D36,FIND(" ",D36,1)+1)+1)+1)+1)+1)+1)+1)+1))-FIND(" ",D36,FIND(" ",D36,FIND(" ",D36,FIND(" ",D36,FIND(" ",D36,FIND(" ",D36,FIND(" ",D36,FIND(" ",D36,FIND(" ",D36,1)+1)+1)+1)+1)+1)+1)+1))-2)&amp;M35&amp;MID(D36,FIND(" ",D36,FIND(" ",D36,FIND(" ",D36,FIND(" ",D36,FIND(" ",D36,FIND(" ",D36,FIND(" ",D36,FIND(" ",D36,FIND(" ",D36,FIND(" ",D36,1)+1)+1)+1)+1)+1)+1)+1)+1))-1,1),'フレーズ表抜粋'!$B$3:$E$2150,1,FALSE),"○","×")</f>
        <v>○</v>
      </c>
      <c r="N36" s="112" t="e">
        <f>IF(MID(D36,FIND(" ",D36,FIND(" ",D36,FIND(" ",D36,FIND(" ",D36,FIND(" ",D36,FIND(" ",D36,FIND(" ",D36,FIND(" ",D36,FIND(" ",D36,FIND(" ",D36,1)+1)+1)+1)+1)+1)+1)+1)+1))+1,FIND(" ",D36,FIND(" ",D36,FIND(" ",D36,FIND(" ",D36,FIND(" ",D36,FIND(" ",D36,FIND(" ",D36,FIND(" ",D36,FIND(" ",D36,FIND(" ",D36,FIND(" ",D36,1)+1)+1)+1)+1)+1)+1)+1)+1)+1))-FIND(" ",D36,FIND(" ",D36,FIND(" ",D36,FIND(" ",D36,FIND(" ",D36,FIND(" ",D36,FIND(" ",D36,FIND(" ",D36,FIND(" ",D36,FIND(" ",D36,1)+1)+1)+1)+1)+1)+1)+1)+1))-2)&amp;N35&amp;MID(D36,FIND(" ",D36,FIND(" ",D36,FIND(" ",D36,FIND(" ",D36,FIND(" ",D36,FIND(" ",D36,FIND(" ",D36,FIND(" ",D36,FIND(" ",D36,FIND(" ",D36,FIND(" ",D36,1)+1)+1)+1)+1)+1)+1)+1)+1)+1))-1,1)=VLOOKUP(MID(D36,FIND(" ",D36,FIND(" ",D36,FIND(" ",D36,FIND(" ",D36,FIND(" ",D36,FIND(" ",D36,FIND(" ",D36,FIND(" ",D36,FIND(" ",D36,FIND(" ",D36,1)+1)+1)+1)+1)+1)+1)+1)+1))+1,FIND(" ",D36,FIND(" ",D36,FIND(" ",D36,FIND(" ",D36,FIND(" ",D36,FIND(" ",D36,FIND(" ",D36,FIND(" ",D36,FIND(" ",D36,FIND(" ",D36,FIND(" ",D36,1)+1)+1)+1)+1)+1)+1)+1)+1)+1))-FIND(" ",D36,FIND(" ",D36,FIND(" ",D36,FIND(" ",D36,FIND(" ",D36,FIND(" ",D36,FIND(" ",D36,FIND(" ",D36,FIND(" ",D36,FIND(" ",D36,1)+1)+1)+1)+1)+1)+1)+1)+1))-2)&amp;N35&amp;MID(D36,FIND(" ",D36,FIND(" ",D36,FIND(" ",D36,FIND(" ",D36,FIND(" ",D36,FIND(" ",D36,FIND(" ",D36,FIND(" ",D36,FIND(" ",D36,FIND(" ",D36,FIND(" ",D36,1)+1)+1)+1)+1)+1)+1)+1)+1)+1))-1,1),'フレーズ表抜粋'!$B$3:$E$2150,1,FALSE),"○","×")</f>
        <v>#VALUE!</v>
      </c>
      <c r="O36" s="112" t="e">
        <f>IF(MID(D36,FIND(" ",D36,FIND(" ",D36,FIND(" ",D36,FIND(" ",D36,FIND(" ",D36,FIND(" ",D36,FIND(" ",D36,FIND(" ",D36,FIND(" ",D36,FIND(" ",D36,FIND(" ",D36,1)+1)+1)+1)+1)+1)+1)+1)+1)+1))+1,FIND(" ",D36,FIND(" ",D36,FIND(" ",D36,FIND(" ",D36,FIND(" ",D36,FIND(" ",D36,FIND(" ",D36,FIND(" ",D36,FIND(" ",D36,FIND(" ",D36,FIND(" ",D36,FIND(" ",D36,1)+1)+1)+1)+1)+1)+1)+1)+1)+1)+1))-FIND(" ",D36,FIND(" ",D36,FIND(" ",D36,FIND(" ",D36,FIND(" ",D36,FIND(" ",D36,FIND(" ",D36,FIND(" ",D36,FIND(" ",D36,FIND(" ",D36,FIND(" ",D36,1)+1)+1)+1)+1)+1)+1)+1)+1)+1))-2)&amp;O35&amp;MID(D36,FIND(" ",D36,FIND(" ",D36,FIND(" ",D36,FIND(" ",D36,FIND(" ",D36,FIND(" ",D36,FIND(" ",D36,FIND(" ",D36,FIND(" ",D36,FIND(" ",D36,FIND(" ",D36,FIND(" ",D36,1)+1)+1)+1)+1)+1)+1)+1)+1)+1)+1))-1,1)=VLOOKUP(MID(D36,FIND(" ",D36,FIND(" ",D36,FIND(" ",D36,FIND(" ",D36,FIND(" ",D36,FIND(" ",D36,FIND(" ",D36,FIND(" ",D36,FIND(" ",D36,FIND(" ",D36,FIND(" ",D36,1)+1)+1)+1)+1)+1)+1)+1)+1)+1))+1,FIND(" ",D36,FIND(" ",D36,FIND(" ",D36,FIND(" ",D36,FIND(" ",D36,FIND(" ",D36,FIND(" ",D36,FIND(" ",D36,FIND(" ",D36,FIND(" ",D36,FIND(" ",D36,FIND(" ",D36,1)+1)+1)+1)+1)+1)+1)+1)+1)+1)+1))-FIND(" ",D36,FIND(" ",D36,FIND(" ",D36,FIND(" ",D36,FIND(" ",D36,FIND(" ",D36,FIND(" ",D36,FIND(" ",D36,FIND(" ",D36,FIND(" ",D36,FIND(" ",D36,1)+1)+1)+1)+1)+1)+1)+1)+1)+1))-2)&amp;O35&amp;MID(D36,FIND(" ",D36,FIND(" ",D36,FIND(" ",D36,FIND(" ",D36,FIND(" ",D36,FIND(" ",D36,FIND(" ",D36,FIND(" ",D36,FIND(" ",D36,FIND(" ",D36,FIND(" ",D36,FIND(" ",D36,1)+1)+1)+1)+1)+1)+1)+1)+1)+1)+1))-1,1),'フレーズ表抜粋'!$B$3:$E$2150,1,FALSE),"○","×")</f>
        <v>#VALUE!</v>
      </c>
      <c r="P36" s="112" t="e">
        <f>IF(MID(D36,FIND(" ",D36,FIND(" ",D36,FIND(" ",D36,FIND(" ",D36,FIND(" ",D36,FIND(" ",D36,FIND(" ",D36,FIND(" ",D36,FIND(" ",D36,FIND(" ",D36,FIND(" ",D36,FIND(" ",D36,1)+1)+1)+1)+1)+1)+1)+1)+1)+1)+1))+1,FIND(" ",D36,FIND(" ",D36,FIND(" ",D36,FIND(" ",D36,FIND(" ",D36,FIND(" ",D36,FIND(" ",D36,FIND(" ",D36,FIND(" ",D36,FIND(" ",D36,FIND(" ",D36,FIND(" ",D36,FIND(" ",D36,1)+1)+1)+1)+1)+1)+1)+1)+1)+1)+1)+1))-FIND(" ",D36,FIND(" ",D36,FIND(" ",D36,FIND(" ",D36,FIND(" ",D36,FIND(" ",D36,FIND(" ",D36,FIND(" ",D36,FIND(" ",D36,FIND(" ",D36,FIND(" ",D36,FIND(" ",D36,1)+1)+1)+1)+1)+1)+1)+1)+1)+1)+1))-2)&amp;P35&amp;MID(D36,FIND(" ",D36,FIND(" ",D36,FIND(" ",D36,FIND(" ",D36,FIND(" ",D36,FIND(" ",D36,FIND(" ",D36,FIND(" ",D36,FIND(" ",D36,FIND(" ",D36,FIND(" ",D36,FIND(" ",D36,FIND(" ",D36,1)+1)+1)+1)+1)+1)+1)+1)+1)+1)+1)+1))-1,1)=VLOOKUP(MID(D36,FIND(" ",D36,FIND(" ",D36,FIND(" ",D36,FIND(" ",D36,FIND(" ",D36,FIND(" ",D36,FIND(" ",D36,FIND(" ",D36,FIND(" ",D36,FIND(" ",D36,FIND(" ",D36,FIND(" ",D36,1)+1)+1)+1)+1)+1)+1)+1)+1)+1)+1))+1,FIND(" ",D36,FIND(" ",D36,FIND(" ",D36,FIND(" ",D36,FIND(" ",D36,FIND(" ",D36,FIND(" ",D36,FIND(" ",D36,FIND(" ",D36,FIND(" ",D36,FIND(" ",D36,FIND(" ",D36,FIND(" ",D36,1)+1)+1)+1)+1)+1)+1)+1)+1)+1)+1)+1))-FIND(" ",D36,FIND(" ",D36,FIND(" ",D36,FIND(" ",D36,FIND(" ",D36,FIND(" ",D36,FIND(" ",D36,FIND(" ",D36,FIND(" ",D36,FIND(" ",D36,FIND(" ",D36,FIND(" ",D36,1)+1)+1)+1)+1)+1)+1)+1)+1)+1)+1))-2)&amp;P35&amp;MID(D36,FIND(" ",D36,FIND(" ",D36,FIND(" ",D36,FIND(" ",D36,FIND(" ",D36,FIND(" ",D36,FIND(" ",D36,FIND(" ",D36,FIND(" ",D36,FIND(" ",D36,FIND(" ",D36,FIND(" ",D36,FIND(" ",D36,1)+1)+1)+1)+1)+1)+1)+1)+1)+1)+1)+1))-1,1),'フレーズ表抜粋'!$B$3:$E$2150,1,FALSE),"○","×")</f>
        <v>#VALUE!</v>
      </c>
      <c r="Q36" s="112" t="e">
        <f>IF(MID(D36,FIND(" ",D36,FIND(" ",D36,FIND(" ",D36,FIND(" ",D36,FIND(" ",D36,FIND(" ",D36,FIND(" ",D36,FIND(" ",D36,FIND(" ",D36,FIND(" ",D36,FIND(" ",D36,FIND(" ",D36,FIND(" ",D36,1)+1)+1)+1)+1)+1)+1)+1)+1)+1)+1)+1))+1,FIND(" ",D36,FIND(" ",D36,FIND(" ",D36,FIND(" ",D36,FIND(" ",D36,FIND(" ",D36,FIND(" ",D36,FIND(" ",D36,FIND(" ",D36,FIND(" ",D36,FIND(" ",D36,FIND(" ",D36,FIND(" ",D36,FIND(" ",D36,1)+1)+1)+1)+1)+1)+1)+1)+1)+1)+1)+1)+1))-FIND(" ",D36,FIND(" ",D36,FIND(" ",D36,FIND(" ",D36,FIND(" ",D36,FIND(" ",D36,FIND(" ",D36,FIND(" ",D36,FIND(" ",D36,FIND(" ",D36,FIND(" ",D36,FIND(" ",D36,FIND(" ",D36,1)+1)+1)+1)+1)+1)+1)+1)+1)+1)+1)+1))-2)&amp;Q35&amp;MID(D36,FIND(" ",D36,FIND(" ",D36,FIND(" ",D36,FIND(" ",D36,FIND(" ",D36,FIND(" ",D36,FIND(" ",D36,FIND(" ",D36,FIND(" ",D36,FIND(" ",D36,FIND(" ",D36,FIND(" ",D36,FIND(" ",D36,FIND(" ",D36,1)+1)+1)+1)+1)+1)+1)+1)+1)+1)+1)+1)+1))-1,1)=VLOOKUP(MID(D36,FIND(" ",D36,FIND(" ",D36,FIND(" ",D36,FIND(" ",D36,FIND(" ",D36,FIND(" ",D36,FIND(" ",D36,FIND(" ",D36,FIND(" ",D36,FIND(" ",D36,FIND(" ",D36,FIND(" ",D36,FIND(" ",D36,1)+1)+1)+1)+1)+1)+1)+1)+1)+1)+1)+1))+1,FIND(" ",D36,FIND(" ",D36,FIND(" ",D36,FIND(" ",D36,FIND(" ",D36,FIND(" ",D36,FIND(" ",D36,FIND(" ",D36,FIND(" ",D36,FIND(" ",D36,FIND(" ",D36,FIND(" ",D36,FIND(" ",D36,FIND(" ",D36,1)+1)+1)+1)+1)+1)+1)+1)+1)+1)+1)+1)+1))-FIND(" ",D36,FIND(" ",D36,FIND(" ",D36,FIND(" ",D36,FIND(" ",D36,FIND(" ",D36,FIND(" ",D36,FIND(" ",D36,FIND(" ",D36,FIND(" ",D36,FIND(" ",D36,FIND(" ",D36,FIND(" ",D36,1)+1)+1)+1)+1)+1)+1)+1)+1)+1)+1)+1))-2)&amp;Q35&amp;MID(D36,FIND(" ",D36,FIND(" ",D36,FIND(" ",D36,FIND(" ",D36,FIND(" ",D36,FIND(" ",D36,FIND(" ",D36,FIND(" ",D36,FIND(" ",D36,FIND(" ",D36,FIND(" ",D36,FIND(" ",D36,FIND(" ",D36,FIND(" ",D36,1)+1)+1)+1)+1)+1)+1)+1)+1)+1)+1)+1)+1))-1,1),'フレーズ表抜粋'!$B$3:$E$2150,1,FALSE),"○","×")</f>
        <v>#VALUE!</v>
      </c>
      <c r="R36" s="112" t="e">
        <f>IF(MID(D36,FIND(" ",D36,FIND(" ",D36,FIND(" ",D36,FIND(" ",D36,FIND(" ",D36,FIND(" ",D36,FIND(" ",D36,FIND(" ",D36,FIND(" ",D36,FIND(" ",D36,FIND(" ",D36,FIND(" ",D36,FIND(" ",D36,FIND(" ",D36,1)+1)+1)+1)+1)+1)+1)+1)+1)+1)+1)+1)+1))+1,FIND(" ",D36,FIND(" ",D36,FIND(" ",D36,FIND(" ",D36,FIND(" ",D36,FIND(" ",D36,FIND(" ",D36,FIND(" ",D36,FIND(" ",D36,FIND(" ",D36,FIND(" ",D36,FIND(" ",D36,FIND(" ",D36,FIND(" ",D36,FIND(" ",D36,1)+1)+1)+1)+1)+1)+1)+1)+1)+1)+1)+1)+1)+1))-FIND(" ",D36,FIND(" ",D36,FIND(" ",D36,FIND(" ",D36,FIND(" ",D36,FIND(" ",D36,FIND(" ",D36,FIND(" ",D36,FIND(" ",D36,FIND(" ",D36,FIND(" ",D36,FIND(" ",D36,FIND(" ",D36,FIND(" ",D36,1)+1)+1)+1)+1)+1)+1)+1)+1)+1)+1)+1)+1))-2)&amp;R35&amp;MID(D36,FIND(" ",D36,FIND(" ",D36,FIND(" ",D36,FIND(" ",D36,FIND(" ",D36,FIND(" ",D36,FIND(" ",D36,FIND(" ",D36,FIND(" ",D36,FIND(" ",D36,FIND(" ",D36,FIND(" ",D36,FIND(" ",D36,FIND(" ",D36,FIND(" ",D36,1)+1)+1)+1)+1)+1)+1)+1)+1)+1)+1)+1)+1)+1))-1,1)=VLOOKUP(MID(D36,FIND(" ",D36,FIND(" ",D36,FIND(" ",D36,FIND(" ",D36,FIND(" ",D36,FIND(" ",D36,FIND(" ",D36,FIND(" ",D36,FIND(" ",D36,FIND(" ",D36,FIND(" ",D36,FIND(" ",D36,FIND(" ",D36,FIND(" ",D36,1)+1)+1)+1)+1)+1)+1)+1)+1)+1)+1)+1)+1))+1,FIND(" ",D36,FIND(" ",D36,FIND(" ",D36,FIND(" ",D36,FIND(" ",D36,FIND(" ",D36,FIND(" ",D36,FIND(" ",D36,FIND(" ",D36,FIND(" ",D36,FIND(" ",D36,FIND(" ",D36,FIND(" ",D36,FIND(" ",D36,FIND(" ",D36,1)+1)+1)+1)+1)+1)+1)+1)+1)+1)+1)+1)+1)+1))-FIND(" ",D36,FIND(" ",D36,FIND(" ",D36,FIND(" ",D36,FIND(" ",D36,FIND(" ",D36,FIND(" ",D36,FIND(" ",D36,FIND(" ",D36,FIND(" ",D36,FIND(" ",D36,FIND(" ",D36,FIND(" ",D36,FIND(" ",D36,1)+1)+1)+1)+1)+1)+1)+1)+1)+1)+1)+1)+1))-2)&amp;R35&amp;MID(D36,FIND(" ",D36,FIND(" ",D36,FIND(" ",D36,FIND(" ",D36,FIND(" ",D36,FIND(" ",D36,FIND(" ",D36,FIND(" ",D36,FIND(" ",D36,FIND(" ",D36,FIND(" ",D36,FIND(" ",D36,FIND(" ",D36,FIND(" ",D36,FIND(" ",D36,1)+1)+1)+1)+1)+1)+1)+1)+1)+1)+1)+1)+1)+1))-1,1),'フレーズ表抜粋'!$B$3:$E$2150,1,FALSE),"○","×")</f>
        <v>#VALUE!</v>
      </c>
      <c r="S36" s="112" t="e">
        <f>IF(MID(D36,FIND(" ",D36,FIND(" ",D36,FIND(" ",D36,FIND(" ",D36,FIND(" ",D36,FIND(" ",D36,FIND(" ",D36,FIND(" ",D36,FIND(" ",D36,FIND(" ",D36,FIND(" ",D36,FIND(" ",D36,FIND(" ",D36,FIND(" ",D36,FIND(" ",D36,1)+1)+1)+1)+1)+1)+1)+1)+1)+1)+1)+1)+1)+1))+1,FIND(" ",D36,FIND(" ",D36,FIND(" ",D36,FIND(" ",D36,FIND(" ",D36,FIND(" ",D36,FIND(" ",D36,FIND(" ",D36,FIND(" ",D36,FIND(" ",D36,FIND(" ",D36,FIND(" ",D36,FIND(" ",D36,FIND(" ",D36,FIND(" ",D36,FIND(" ",D36,1)+1)+1)+1)+1)+1)+1)+1)+1)+1)+1)+1)+1)+1)+1))-FIND(" ",D36,FIND(" ",D36,FIND(" ",D36,FIND(" ",D36,FIND(" ",D36,FIND(" ",D36,FIND(" ",D36,FIND(" ",D36,FIND(" ",D36,FIND(" ",D36,FIND(" ",D36,FIND(" ",D36,FIND(" ",D36,FIND(" ",D36,FIND(" ",D36,1)+1)+1)+1)+1)+1)+1)+1)+1)+1)+1)+1)+1)+1))-2)&amp;S35&amp;MID(D36,FIND(" ",D36,FIND(" ",D36,FIND(" ",D36,FIND(" ",D36,FIND(" ",D36,FIND(" ",D36,FIND(" ",D36,FIND(" ",D36,FIND(" ",D36,FIND(" ",D36,FIND(" ",D36,FIND(" ",D36,FIND(" ",D36,FIND(" ",D36,FIND(" ",D36,FIND(" ",D36,1)+1)+1)+1)+1)+1)+1)+1)+1)+1)+1)+1)+1)+1)+1))-1,1)=VLOOKUP(MID(D36,FIND(" ",D36,FIND(" ",D36,FIND(" ",D36,FIND(" ",D36,FIND(" ",D36,FIND(" ",D36,FIND(" ",D36,FIND(" ",D36,FIND(" ",D36,FIND(" ",D36,FIND(" ",D36,FIND(" ",D36,FIND(" ",D36,FIND(" ",D36,FIND(" ",D36,1)+1)+1)+1)+1)+1)+1)+1)+1)+1)+1)+1)+1)+1))+1,FIND(" ",D36,FIND(" ",D36,FIND(" ",D36,FIND(" ",D36,FIND(" ",D36,FIND(" ",D36,FIND(" ",D36,FIND(" ",D36,FIND(" ",D36,FIND(" ",D36,FIND(" ",D36,FIND(" ",D36,FIND(" ",D36,FIND(" ",D36,FIND(" ",D36,FIND(" ",D36,1)+1)+1)+1)+1)+1)+1)+1)+1)+1)+1)+1)+1)+1)+1))-FIND(" ",D36,FIND(" ",D36,FIND(" ",D36,FIND(" ",D36,FIND(" ",D36,FIND(" ",D36,FIND(" ",D36,FIND(" ",D36,FIND(" ",D36,FIND(" ",D36,FIND(" ",D36,FIND(" ",D36,FIND(" ",D36,FIND(" ",D36,FIND(" ",D36,1)+1)+1)+1)+1)+1)+1)+1)+1)+1)+1)+1)+1)+1))-2)&amp;S35&amp;MID(D36,FIND(" ",D36,FIND(" ",D36,FIND(" ",D36,FIND(" ",D36,FIND(" ",D36,FIND(" ",D36,FIND(" ",D36,FIND(" ",D36,FIND(" ",D36,FIND(" ",D36,FIND(" ",D36,FIND(" ",D36,FIND(" ",D36,FIND(" ",D36,FIND(" ",D36,FIND(" ",D36,1)+1)+1)+1)+1)+1)+1)+1)+1)+1)+1)+1)+1)+1)+1))-1,1),'フレーズ表抜粋'!$B$3:$E$2150,1,FALSE),"○","×")</f>
        <v>#VALUE!</v>
      </c>
      <c r="T36" s="112" t="e">
        <f>IF(MID(D36,FIND(" ",D36,FIND(" ",D36,FIND(" ",D36,FIND(" ",D36,FIND(" ",D36,FIND(" ",D36,FIND(" ",D36,FIND(" ",D36,FIND(" ",D36,FIND(" ",D36,FIND(" ",D36,FIND(" ",D36,FIND(" ",D36,FIND(" ",D36,FIND(" ",D36,FIND(" ",D36,1)+1)+1)+1)+1)+1)+1)+1)+1)+1)+1)+1)+1)+1)+1))+1,FIND(" ",D36,FIND(" ",D36,FIND(" ",D36,FIND(" ",D36,FIND(" ",D36,FIND(" ",D36,FIND(" ",D36,FIND(" ",D36,FIND(" ",D36,FIND(" ",D36,FIND(" ",D36,FIND(" ",D36,FIND(" ",D36,FIND(" ",D36,FIND(" ",D36,FIND(" ",D36,FIND(" ",D36,1)+1)+1)+1)+1)+1)+1)+1)+1)+1)+1)+1)+1)+1)+1)+1))-FIND(" ",D36,FIND(" ",D36,FIND(" ",D36,FIND(" ",D36,FIND(" ",D36,FIND(" ",D36,FIND(" ",D36,FIND(" ",D36,FIND(" ",D36,FIND(" ",D36,FIND(" ",D36,FIND(" ",D36,FIND(" ",D36,FIND(" ",D36,FIND(" ",D36,FIND(" ",D36,1)+1)+1)+1)+1)+1)+1)+1)+1)+1)+1)+1)+1)+1)+1))-2)&amp;T35&amp;MID(D36,FIND(" ",D36,FIND(" ",D36,FIND(" ",D36,FIND(" ",D36,FIND(" ",D36,FIND(" ",D36,FIND(" ",D36,FIND(" ",D36,FIND(" ",D36,FIND(" ",D36,FIND(" ",D36,FIND(" ",D36,FIND(" ",D36,FIND(" ",D36,FIND(" ",D36,FIND(" ",D36,FIND(" ",D36,1)+1)+1)+1)+1)+1)+1)+1)+1)+1)+1)+1)+1)+1)+1)+1))-1,1)=VLOOKUP(MID(D36,FIND(" ",D36,FIND(" ",D36,FIND(" ",D36,FIND(" ",D36,FIND(" ",D36,FIND(" ",D36,FIND(" ",D36,FIND(" ",D36,FIND(" ",D36,FIND(" ",D36,FIND(" ",D36,FIND(" ",D36,FIND(" ",D36,FIND(" ",D36,FIND(" ",D36,FIND(" ",D36,1)+1)+1)+1)+1)+1)+1)+1)+1)+1)+1)+1)+1)+1)+1))+1,FIND(" ",D36,FIND(" ",D36,FIND(" ",D36,FIND(" ",D36,FIND(" ",D36,FIND(" ",D36,FIND(" ",D36,FIND(" ",D36,FIND(" ",D36,FIND(" ",D36,FIND(" ",D36,FIND(" ",D36,FIND(" ",D36,FIND(" ",D36,FIND(" ",D36,FIND(" ",D36,FIND(" ",D36,1)+1)+1)+1)+1)+1)+1)+1)+1)+1)+1)+1)+1)+1)+1)+1))-FIND(" ",D36,FIND(" ",D36,FIND(" ",D36,FIND(" ",D36,FIND(" ",D36,FIND(" ",D36,FIND(" ",D36,FIND(" ",D36,FIND(" ",D36,FIND(" ",D36,FIND(" ",D36,FIND(" ",D36,FIND(" ",D36,FIND(" ",D36,FIND(" ",D36,FIND(" ",D36,1)+1)+1)+1)+1)+1)+1)+1)+1)+1)+1)+1)+1)+1)+1))-2)&amp;T35&amp;MID(D36,FIND(" ",D36,FIND(" ",D36,FIND(" ",D36,FIND(" ",D36,FIND(" ",D36,FIND(" ",D36,FIND(" ",D36,FIND(" ",D36,FIND(" ",D36,FIND(" ",D36,FIND(" ",D36,FIND(" ",D36,FIND(" ",D36,FIND(" ",D36,FIND(" ",D36,FIND(" ",D36,FIND(" ",D36,1)+1)+1)+1)+1)+1)+1)+1)+1)+1)+1)+1)+1)+1)+1)+1))-1,1),'フレーズ表抜粋'!$B$3:$E$2150,1,FALSE),"○","×")</f>
        <v>#VALUE!</v>
      </c>
      <c r="U36" s="112" t="e">
        <f>IF(MID(D36,FIND(" ",D36,FIND(" ",D36,FIND(" ",D36,FIND(" ",D36,FIND(" ",D36,FIND(" ",D36,FIND(" ",D36,FIND(" ",D36,FIND(" ",D36,FIND(" ",D36,FIND(" ",D36,FIND(" ",D36,FIND(" ",D36,FIND(" ",D36,FIND(" ",D36,FIND(" ",D36,FIND(" ",D36,1)+1)+1)+1)+1)+1)+1)+1)+1)+1)+1)+1)+1)+1)+1)+1))+1,FIND("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",D36,1)+1)+1)+1)+1)+1)+1)+1)+1)+1)+1)+1)+1)+1)+1)+1)+1))-FIND(" ",D36,FIND(" ",D36,FIND(" ",D36,FIND(" ",D36,FIND(" ",D36,FIND(" ",D36,FIND(" ",D36,FIND(" ",D36,FIND(" ",D36,FIND(" ",D36,FIND(" ",D36,FIND(" ",D36,FIND(" ",D36,FIND(" ",D36,FIND(" ",D36,FIND(" ",D36,FIND(" ",D36,1)+1)+1)+1)+1)+1)+1)+1)+1)+1)+1)+1)+1)+1)+1)+1))-2)&amp;U35&amp;MID(D36,FIND("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",D36,1)+1)+1)+1)+1)+1)+1)+1)+1)+1)+1)+1)+1)+1)+1)+1)+1))-FIND(" ",D36,FIND(" ",D36,FIND(" ",D36,FIND(" ",D36,FIND(" ",D36,FIND(" ",D36,FIND(" ",D36,FIND(" ",D36,FIND(" ",D36,FIND(" ",D36,FIND(" ",D36,FIND(" ",D36,FIND(" ",D36,FIND(" ",D36,FIND(" ",D36,FIND(" ",D36,FIND(" ",D36,1)+1)+1)+1)+1)+1)+1)+1)+1)+1)+1)+1)+1)+1)+1)+1))-2)&amp;U35&amp;MID(D36,FIND("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",D36,1)+1)+1)+1)+1)+1)+1)+1)+1)+1)+1)+1)+1)+1)+1)+1)+1))-1,1),'フレーズ表抜粋'!$B$3:$E$2150,1,FALSE),"○","×")</f>
        <v>#VALUE!</v>
      </c>
      <c r="V36" s="112" t="e">
        <f>IF(MID(D36,FIND("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",D36,1)+1)+1)+1)+1)+1)+1)+1)+1)+1)+1)+1)+1)+1)+1)+1)+1))-2)&amp;V35&amp;MID(D36,FIND("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",D36,1)+1)+1)+1)+1)+1)+1)+1)+1)+1)+1)+1)+1)+1)+1)+1)+1))-2)&amp;V35&amp;MID(D36,FIND("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",D36,1)+1)+1)+1)+1)+1)+1)+1)+1)+1)+1)+1)+1)+1)+1)+1)+1)+1))-1,1),'フレーズ表抜粋'!$B$3:$E$2150,1,FALSE),"○","×")</f>
        <v>#VALUE!</v>
      </c>
      <c r="W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",D36,1)+1)+1)+1)+1)+1)+1)+1)+1)+1)+1)+1)+1)+1)+1)+1)+1)+1))-2)&amp;W35&amp;MID(D36,FIND("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",D36,1)+1)+1)+1)+1)+1)+1)+1)+1)+1)+1)+1)+1)+1)+1)+1)+1)+1))-2)&amp;W35&amp;MID(D36,FIND("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",D36,1)+1)+1)+1)+1)+1)+1)+1)+1)+1)+1)+1)+1)+1)+1)+1)+1)+1)+1))-1,1),'フレーズ表抜粋'!$B$3:$E$2150,1,FALSE),"○","×")</f>
        <v>#VALUE!</v>
      </c>
      <c r="X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",D36,1)+1)+1)+1)+1)+1)+1)+1)+1)+1)+1)+1)+1)+1)+1)+1)+1)+1)+1))-2)&amp;X35&amp;MID(D36,FIND("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",D36,1)+1)+1)+1)+1)+1)+1)+1)+1)+1)+1)+1)+1)+1)+1)+1)+1)+1)+1))-2)&amp;X35&amp;MID(D36,FIND("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",D36,1)+1)+1)+1)+1)+1)+1)+1)+1)+1)+1)+1)+1)+1)+1)+1)+1)+1)+1)+1))-1,1),'フレーズ表抜粋'!$B$3:$E$2150,1,FALSE),"○","×")</f>
        <v>#VALUE!</v>
      </c>
      <c r="Y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",D36,1)+1)+1)+1)+1)+1)+1)+1)+1)+1)+1)+1)+1)+1)+1)+1)+1)+1)+1)+1))-2)&amp;Y35&amp;MID(D36,FIND("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",D36,1)+1)+1)+1)+1)+1)+1)+1)+1)+1)+1)+1)+1)+1)+1)+1)+1)+1)+1)+1))-2)&amp;Y35&amp;MID(D36,FIND("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",D36,1)+1)+1)+1)+1)+1)+1)+1)+1)+1)+1)+1)+1)+1)+1)+1)+1)+1)+1)+1)+1))-1,1),'フレーズ表抜粋'!$B$3:$E$2150,1,FALSE),"○","×")</f>
        <v>#VALUE!</v>
      </c>
      <c r="Z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",D36,1)+1)+1)+1)+1)+1)+1)+1)+1)+1)+1)+1)+1)+1)+1)+1)+1)+1)+1)+1)+1))-2)&amp;Z35&amp;MID(D36,FIND("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",D36,1)+1)+1)+1)+1)+1)+1)+1)+1)+1)+1)+1)+1)+1)+1)+1)+1)+1)+1)+1)+1))-2)&amp;Z35&amp;MID(D36,FIND("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",D36,1)+1)+1)+1)+1)+1)+1)+1)+1)+1)+1)+1)+1)+1)+1)+1)+1)+1)+1)+1)+1)+1))-1,1),'フレーズ表抜粋'!$B$3:$E$2150,1,FALSE),"○","×")</f>
        <v>#VALUE!</v>
      </c>
      <c r="AA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",D36,1)+1)+1)+1)+1)+1)+1)+1)+1)+1)+1)+1)+1)+1)+1)+1)+1)+1)+1)+1)+1)+1))-2)&amp;AA35&amp;MID(D36,FIND("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",D36,1)+1)+1)+1)+1)+1)+1)+1)+1)+1)+1)+1)+1)+1)+1)+1)+1)+1)+1)+1)+1)+1))-2)&amp;AA35&amp;MID(D36,FIND("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",D36,1)+1)+1)+1)+1)+1)+1)+1)+1)+1)+1)+1)+1)+1)+1)+1)+1)+1)+1)+1)+1)+1)+1))-1,1),'フレーズ表抜粋'!$B$3:$E$2150,1,FALSE),"○","×")</f>
        <v>#VALUE!</v>
      </c>
      <c r="AB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",D36,1)+1)+1)+1)+1)+1)+1)+1)+1)+1)+1)+1)+1)+1)+1)+1)+1)+1)+1)+1)+1)+1)+1))-2)&amp;AB35&amp;MID(D36,FIND("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",D36,1)+1)+1)+1)+1)+1)+1)+1)+1)+1)+1)+1)+1)+1)+1)+1)+1)+1)+1)+1)+1)+1)+1))-2)&amp;AB35&amp;MID(D36,FIND("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",D36,1)+1)+1)+1)+1)+1)+1)+1)+1)+1)+1)+1)+1)+1)+1)+1)+1)+1)+1)+1)+1)+1)+1)+1))-1,1),'フレーズ表抜粋'!$B$3:$E$2150,1,FALSE),"○","×")</f>
        <v>#VALUE!</v>
      </c>
      <c r="AC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",D36,1)+1)+1)+1)+1)+1)+1)+1)+1)+1)+1)+1)+1)+1)+1)+1)+1)+1)+1)+1)+1)+1)+1)+1))-2)&amp;AC35&amp;MID(D36,FIND("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",D36,1)+1)+1)+1)+1)+1)+1)+1)+1)+1)+1)+1)+1)+1)+1)+1)+1)+1)+1)+1)+1)+1)+1)+1))-2)&amp;AC35&amp;MID(D36,FIND("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",D36,1)+1)+1)+1)+1)+1)+1)+1)+1)+1)+1)+1)+1)+1)+1)+1)+1)+1)+1)+1)+1)+1)+1)+1)+1))-1,1),'フレーズ表抜粋'!$B$3:$E$2150,1,FALSE),"○","×")</f>
        <v>#VALUE!</v>
      </c>
      <c r="AD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",D36,1)+1)+1)+1)+1)+1)+1)+1)+1)+1)+1)+1)+1)+1)+1)+1)+1)+1)+1)+1)+1)+1)+1)+1)+1))-2)&amp;AD35&amp;MID(D36,FIND("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",D36,1)+1)+1)+1)+1)+1)+1)+1)+1)+1)+1)+1)+1)+1)+1)+1)+1)+1)+1)+1)+1)+1)+1)+1)+1))-2)&amp;AD35&amp;MID(D36,FIND("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",D36,1)+1)+1)+1)+1)+1)+1)+1)+1)+1)+1)+1)+1)+1)+1)+1)+1)+1)+1)+1)+1)+1)+1)+1)+1)+1))-1,1),'フレーズ表抜粋'!$B$3:$E$2150,1,FALSE),"○","×")</f>
        <v>#VALUE!</v>
      </c>
      <c r="AE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",D36,1)+1)+1)+1)+1)+1)+1)+1)+1)+1)+1)+1)+1)+1)+1)+1)+1)+1)+1)+1)+1)+1)+1)+1)+1)+1))-2)&amp;AE35&amp;MID(D36,FIND("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",D36,1)+1)+1)+1)+1)+1)+1)+1)+1)+1)+1)+1)+1)+1)+1)+1)+1)+1)+1)+1)+1)+1)+1)+1)+1)+1))-2)&amp;AE35&amp;MID(D36,FIND("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",D36,1)+1)+1)+1)+1)+1)+1)+1)+1)+1)+1)+1)+1)+1)+1)+1)+1)+1)+1)+1)+1)+1)+1)+1)+1)+1)+1))-1,1),'フレーズ表抜粋'!$B$3:$E$2150,1,FALSE),"○","×")</f>
        <v>#VALUE!</v>
      </c>
      <c r="AF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",D36,1)+1)+1)+1)+1)+1)+1)+1)+1)+1)+1)+1)+1)+1)+1)+1)+1)+1)+1)+1)+1)+1)+1)+1)+1)+1)+1))-2)&amp;AF35&amp;MID(D36,FIND("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",D36,1)+1)+1)+1)+1)+1)+1)+1)+1)+1)+1)+1)+1)+1)+1)+1)+1)+1)+1)+1)+1)+1)+1)+1)+1)+1)+1))-2)&amp;AF35&amp;MID(D36,FIND("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",D36,1)+1)+1)+1)+1)+1)+1)+1)+1)+1)+1)+1)+1)+1)+1)+1)+1)+1)+1)+1)+1)+1)+1)+1)+1)+1)+1)+1))-1,1),'フレーズ表抜粋'!$B$3:$E$2150,1,FALSE),"○","×")</f>
        <v>#VALUE!</v>
      </c>
      <c r="AG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",D36,1)+1)+1)+1)+1)+1)+1)+1)+1)+1)+1)+1)+1)+1)+1)+1)+1)+1)+1)+1)+1)+1)+1)+1)+1)+1)+1)+1))-2)&amp;AG35&amp;MID(D36,FIND("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",D36,1)+1)+1)+1)+1)+1)+1)+1)+1)+1)+1)+1)+1)+1)+1)+1)+1)+1)+1)+1)+1)+1)+1)+1)+1)+1)+1)+1))-2)&amp;AG35&amp;MID(D36,FIND("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",D36,1)+1)+1)+1)+1)+1)+1)+1)+1)+1)+1)+1)+1)+1)+1)+1)+1)+1)+1)+1)+1)+1)+1)+1)+1)+1)+1)+1)+1))-1,1),'フレーズ表抜粋'!$B$3:$E$2150,1,FALSE),"○","×")</f>
        <v>#VALUE!</v>
      </c>
      <c r="AH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",D36,1)+1)+1)+1)+1)+1)+1)+1)+1)+1)+1)+1)+1)+1)+1)+1)+1)+1)+1)+1)+1)+1)+1)+1)+1)+1)+1)+1)+1))-2)&amp;AH35&amp;MID(D36,FIND("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",D36,1)+1)+1)+1)+1)+1)+1)+1)+1)+1)+1)+1)+1)+1)+1)+1)+1)+1)+1)+1)+1)+1)+1)+1)+1)+1)+1)+1)+1))-2)&amp;AH35&amp;MID(D36,FIND("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",D36,1)+1)+1)+1)+1)+1)+1)+1)+1)+1)+1)+1)+1)+1)+1)+1)+1)+1)+1)+1)+1)+1)+1)+1)+1)+1)+1)+1)+1)+1))-1,1),'フレーズ表抜粋'!$B$3:$E$2150,1,FALSE),"○","×")</f>
        <v>#VALUE!</v>
      </c>
      <c r="AI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",D36,1)+1)+1)+1)+1)+1)+1)+1)+1)+1)+1)+1)+1)+1)+1)+1)+1)+1)+1)+1)+1)+1)+1)+1)+1)+1)+1)+1)+1)+1))-2)&amp;AI35&amp;MID(D36,FIND("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",D36,1)+1)+1)+1)+1)+1)+1)+1)+1)+1)+1)+1)+1)+1)+1)+1)+1)+1)+1)+1)+1)+1)+1)+1)+1)+1)+1)+1)+1)+1))-2)&amp;AI35&amp;MID(D36,FIND("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",D36,1)+1)+1)+1)+1)+1)+1)+1)+1)+1)+1)+1)+1)+1)+1)+1)+1)+1)+1)+1)+1)+1)+1)+1)+1)+1)+1)+1)+1)+1)+1))-1,1),'フレーズ表抜粋'!$B$3:$E$2150,1,FALSE),"○","×")</f>
        <v>#VALUE!</v>
      </c>
      <c r="AJ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",D36,1)+1)+1)+1)+1)+1)+1)+1)+1)+1)+1)+1)+1)+1)+1)+1)+1)+1)+1)+1)+1)+1)+1)+1)+1)+1)+1)+1)+1)+1)+1))-2)&amp;AJ35&amp;MID(D36,FIND("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",D36,1)+1)+1)+1)+1)+1)+1)+1)+1)+1)+1)+1)+1)+1)+1)+1)+1)+1)+1)+1)+1)+1)+1)+1)+1)+1)+1)+1)+1)+1)+1))-2)&amp;AJ35&amp;MID(D36,FIND("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",D36,1)+1)+1)+1)+1)+1)+1)+1)+1)+1)+1)+1)+1)+1)+1)+1)+1)+1)+1)+1)+1)+1)+1)+1)+1)+1)+1)+1)+1)+1)+1)+1))-1,1),'フレーズ表抜粋'!$B$3:$E$2150,1,FALSE),"○","×")</f>
        <v>#VALUE!</v>
      </c>
      <c r="AK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",D36,1)+1)+1)+1)+1)+1)+1)+1)+1)+1)+1)+1)+1)+1)+1)+1)+1)+1)+1)+1)+1)+1)+1)+1)+1)+1)+1)+1)+1)+1)+1)+1))-2)&amp;AK35&amp;MID(D36,FIND("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",D36,1)+1)+1)+1)+1)+1)+1)+1)+1)+1)+1)+1)+1)+1)+1)+1)+1)+1)+1)+1)+1)+1)+1)+1)+1)+1)+1)+1)+1)+1)+1)+1))-2)&amp;AK35&amp;MID(D36,FIND("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",D36,1)+1)+1)+1)+1)+1)+1)+1)+1)+1)+1)+1)+1)+1)+1)+1)+1)+1)+1)+1)+1)+1)+1)+1)+1)+1)+1)+1)+1)+1)+1)+1)+1))-1,1),'フレーズ表抜粋'!$B$3:$E$2150,1,FALSE),"○","×")</f>
        <v>#VALUE!</v>
      </c>
      <c r="AL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",D36,1)+1)+1)+1)+1)+1)+1)+1)+1)+1)+1)+1)+1)+1)+1)+1)+1)+1)+1)+1)+1)+1)+1)+1)+1)+1)+1)+1)+1)+1)+1)+1)+1))-2)&amp;AL35&amp;MID(D36,FIND("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",D36,1)+1)+1)+1)+1)+1)+1)+1)+1)+1)+1)+1)+1)+1)+1)+1)+1)+1)+1)+1)+1)+1)+1)+1)+1)+1)+1)+1)+1)+1)+1)+1)+1))-2)&amp;AL35&amp;MID(D36,FIND("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",D36,1)+1)+1)+1)+1)+1)+1)+1)+1)+1)+1)+1)+1)+1)+1)+1)+1)+1)+1)+1)+1)+1)+1)+1)+1)+1)+1)+1)+1)+1)+1)+1)+1)+1))-1,1),'フレーズ表抜粋'!$B$3:$E$2150,1,FALSE),"○","×")</f>
        <v>#VALUE!</v>
      </c>
      <c r="AM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",D36,1)+1)+1)+1)+1)+1)+1)+1)+1)+1)+1)+1)+1)+1)+1)+1)+1)+1)+1)+1)+1)+1)+1)+1)+1)+1)+1)+1)+1)+1)+1)+1)+1)+1))-2)&amp;AM35&amp;MID(D36,FIND("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",D36,1)+1)+1)+1)+1)+1)+1)+1)+1)+1)+1)+1)+1)+1)+1)+1)+1)+1)+1)+1)+1)+1)+1)+1)+1)+1)+1)+1)+1)+1)+1)+1)+1)+1))-2)&amp;AM35&amp;MID(D36,FIND("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",D36,1)+1)+1)+1)+1)+1)+1)+1)+1)+1)+1)+1)+1)+1)+1)+1)+1)+1)+1)+1)+1)+1)+1)+1)+1)+1)+1)+1)+1)+1)+1)+1)+1)+1)+1))-1,1),'フレーズ表抜粋'!$B$3:$E$2150,1,FALSE),"○","×")</f>
        <v>#VALUE!</v>
      </c>
      <c r="AN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",D36,1)+1)+1)+1)+1)+1)+1)+1)+1)+1)+1)+1)+1)+1)+1)+1)+1)+1)+1)+1)+1)+1)+1)+1)+1)+1)+1)+1)+1)+1)+1)+1)+1)+1)+1))-2)&amp;AN35&amp;MID(D36,FIND("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",D36,1)+1)+1)+1)+1)+1)+1)+1)+1)+1)+1)+1)+1)+1)+1)+1)+1)+1)+1)+1)+1)+1)+1)+1)+1)+1)+1)+1)+1)+1)+1)+1)+1)+1)+1))-2)&amp;AN35&amp;MID(D36,FIND("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",D36,1)+1)+1)+1)+1)+1)+1)+1)+1)+1)+1)+1)+1)+1)+1)+1)+1)+1)+1)+1)+1)+1)+1)+1)+1)+1)+1)+1)+1)+1)+1)+1)+1)+1)+1)+1))-1,1),'フレーズ表抜粋'!$B$3:$E$2150,1,FALSE),"○","×")</f>
        <v>#VALUE!</v>
      </c>
      <c r="AO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",D36,1)+1)+1)+1)+1)+1)+1)+1)+1)+1)+1)+1)+1)+1)+1)+1)+1)+1)+1)+1)+1)+1)+1)+1)+1)+1)+1)+1)+1)+1)+1)+1)+1)+1)+1)+1))-2)&amp;AO35&amp;MID(D36,FIND("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",D36,1)+1)+1)+1)+1)+1)+1)+1)+1)+1)+1)+1)+1)+1)+1)+1)+1)+1)+1)+1)+1)+1)+1)+1)+1)+1)+1)+1)+1)+1)+1)+1)+1)+1)+1)+1))-2)&amp;AO35&amp;MID(D36,FIND("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",D36,1)+1)+1)+1)+1)+1)+1)+1)+1)+1)+1)+1)+1)+1)+1)+1)+1)+1)+1)+1)+1)+1)+1)+1)+1)+1)+1)+1)+1)+1)+1)+1)+1)+1)+1)+1)+1))-1,1),'フレーズ表抜粋'!$B$3:$E$2150,1,FALSE),"○","×")</f>
        <v>#VALUE!</v>
      </c>
      <c r="AP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",D36,1)+1)+1)+1)+1)+1)+1)+1)+1)+1)+1)+1)+1)+1)+1)+1)+1)+1)+1)+1)+1)+1)+1)+1)+1)+1)+1)+1)+1)+1)+1)+1)+1)+1)+1)+1)+1))-2)&amp;AP35&amp;MID(D36,FIND("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",D36,1)+1)+1)+1)+1)+1)+1)+1)+1)+1)+1)+1)+1)+1)+1)+1)+1)+1)+1)+1)+1)+1)+1)+1)+1)+1)+1)+1)+1)+1)+1)+1)+1)+1)+1)+1)+1))-2)&amp;AP35&amp;MID(D36,FIND("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",D36,1)+1)+1)+1)+1)+1)+1)+1)+1)+1)+1)+1)+1)+1)+1)+1)+1)+1)+1)+1)+1)+1)+1)+1)+1)+1)+1)+1)+1)+1)+1)+1)+1)+1)+1)+1)+1)+1))-1,1),'フレーズ表抜粋'!$B$3:$E$2150,1,FALSE),"○","×")</f>
        <v>#VALUE!</v>
      </c>
      <c r="AQ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",D36,1)+1)+1)+1)+1)+1)+1)+1)+1)+1)+1)+1)+1)+1)+1)+1)+1)+1)+1)+1)+1)+1)+1)+1)+1)+1)+1)+1)+1)+1)+1)+1)+1)+1)+1)+1)+1)+1))-2)&amp;AQ35&amp;MID(D36,FIND("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",D36,1)+1)+1)+1)+1)+1)+1)+1)+1)+1)+1)+1)+1)+1)+1)+1)+1)+1)+1)+1)+1)+1)+1)+1)+1)+1)+1)+1)+1)+1)+1)+1)+1)+1)+1)+1)+1)+1))-2)&amp;AQ35&amp;MID(D36,FIND("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",D36,1)+1)+1)+1)+1)+1)+1)+1)+1)+1)+1)+1)+1)+1)+1)+1)+1)+1)+1)+1)+1)+1)+1)+1)+1)+1)+1)+1)+1)+1)+1)+1)+1)+1)+1)+1)+1)+1)+1))-1,1),'フレーズ表抜粋'!$B$3:$E$2150,1,FALSE),"○","×")</f>
        <v>#VALUE!</v>
      </c>
      <c r="AR36" s="112" t="e">
        <f>IF(MID(D36,FIND("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",D36,1)+1)+1)+1)+1)+1)+1)+1)+1)+1)+1)+1)+1)+1)+1)+1)+1)+1)+1)+1)+1)+1)+1)+1)+1)+1)+1)+1)+1)+1)+1)+1)+1)+1)+1)+1)+1)+1)+1))-2)&amp;AR35&amp;MID(D36,FIND("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",D36,1)+1)+1)+1)+1)+1)+1)+1)+1)+1)+1)+1)+1)+1)+1)+1)+1)+1)+1)+1)+1)+1)+1)+1)+1)+1)+1)+1)+1)+1)+1)+1)+1)+1)+1)+1)+1)+1)+1)+1))-1,1)=VLOOKUP(MID(D36,FIND("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",D36,1)+1)+1)+1)+1)+1)+1)+1)+1)+1)+1)+1)+1)+1)+1)+1)+1)+1)+1)+1)+1)+1)+1)+1)+1)+1)+1)+1)+1)+1)+1)+1)+1)+1)+1)+1)+1)+1)+1))+1,FIND("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",D36,1)+1)+1)+1)+1)+1)+1)+1)+1)+1)+1)+1)+1)+1)+1)+1)+1)+1)+1)+1)+1)+1)+1)+1)+1)+1)+1)+1)+1)+1)+1)+1)+1)+1)+1)+1)+1)+1)+1)+1))-FIND("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",D36,1)+1)+1)+1)+1)+1)+1)+1)+1)+1)+1)+1)+1)+1)+1)+1)+1)+1)+1)+1)+1)+1)+1)+1)+1)+1)+1)+1)+1)+1)+1)+1)+1)+1)+1)+1)+1)+1)+1))-2)&amp;AR35&amp;MID(D36,FIND("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",D36,FIND(" ",D36,1)+1)+1)+1)+1)+1)+1)+1)+1)+1)+1)+1)+1)+1)+1)+1)+1)+1)+1)+1)+1)+1)+1)+1)+1)+1)+1)+1)+1)+1)+1)+1)+1)+1)+1)+1)+1)+1)+1)+1))-1,1),'フレーズ表抜粋'!$B$3:$E$2150,1,FALSE),"○","×")</f>
        <v>#VALUE!</v>
      </c>
    </row>
    <row r="37" spans="3:37" s="95" customFormat="1" ht="15">
      <c r="C37" s="106"/>
      <c r="D37" s="106"/>
      <c r="E37" s="99"/>
      <c r="F37" s="98"/>
      <c r="G37" s="98"/>
      <c r="J37" s="98"/>
      <c r="K37" s="98"/>
      <c r="L37" s="98"/>
      <c r="M37" s="98"/>
      <c r="O37" s="98"/>
      <c r="P37" s="98"/>
      <c r="V37" s="100"/>
      <c r="X37" s="98"/>
      <c r="Y37" s="98"/>
      <c r="Z37" s="98"/>
      <c r="AA37" s="98"/>
      <c r="AB37" s="98"/>
      <c r="AC37" s="98"/>
      <c r="AE37" s="98"/>
      <c r="AF37" s="98"/>
      <c r="AK37" s="100"/>
    </row>
    <row r="38" spans="1:67" ht="15">
      <c r="A38">
        <v>8</v>
      </c>
      <c r="B38" s="116" t="s">
        <v>10685</v>
      </c>
      <c r="C38" s="112" t="s">
        <v>10676</v>
      </c>
      <c r="D38" s="112" t="s">
        <v>10682</v>
      </c>
      <c r="E38" s="112">
        <v>1</v>
      </c>
      <c r="F38" s="112">
        <v>2</v>
      </c>
      <c r="G38" s="112">
        <v>3</v>
      </c>
      <c r="H38" s="112">
        <v>4</v>
      </c>
      <c r="I38" s="112">
        <v>5</v>
      </c>
      <c r="J38" s="112">
        <v>6</v>
      </c>
      <c r="K38" s="112">
        <v>7</v>
      </c>
      <c r="L38" s="112">
        <v>8</v>
      </c>
      <c r="M38" s="112">
        <v>9</v>
      </c>
      <c r="N38" s="112">
        <v>10</v>
      </c>
      <c r="O38" s="112">
        <v>11</v>
      </c>
      <c r="P38" s="112">
        <v>12</v>
      </c>
      <c r="Q38" s="112">
        <v>13</v>
      </c>
      <c r="R38" s="112">
        <v>14</v>
      </c>
      <c r="S38" s="112">
        <v>15</v>
      </c>
      <c r="T38" s="112">
        <v>16</v>
      </c>
      <c r="U38" s="112">
        <v>17</v>
      </c>
      <c r="V38" s="112">
        <v>18</v>
      </c>
      <c r="W38" s="112">
        <v>19</v>
      </c>
      <c r="X38" s="112">
        <v>20</v>
      </c>
      <c r="Y38" s="112">
        <v>21</v>
      </c>
      <c r="Z38" s="112">
        <v>22</v>
      </c>
      <c r="AA38" s="112">
        <v>23</v>
      </c>
      <c r="AB38" s="112">
        <v>24</v>
      </c>
      <c r="AC38" s="112">
        <v>25</v>
      </c>
      <c r="AD38" s="112">
        <v>26</v>
      </c>
      <c r="AE38" s="112">
        <v>27</v>
      </c>
      <c r="AF38" s="112">
        <v>28</v>
      </c>
      <c r="AG38" s="112">
        <v>29</v>
      </c>
      <c r="AH38" s="112">
        <v>30</v>
      </c>
      <c r="AI38" s="112">
        <v>31</v>
      </c>
      <c r="AJ38" s="112">
        <v>32</v>
      </c>
      <c r="AK38" s="112">
        <v>33</v>
      </c>
      <c r="AL38" s="112">
        <v>34</v>
      </c>
      <c r="AM38" s="112">
        <v>35</v>
      </c>
      <c r="AN38" s="112">
        <v>36</v>
      </c>
      <c r="AO38" s="112">
        <v>37</v>
      </c>
      <c r="AP38" s="112">
        <v>38</v>
      </c>
      <c r="AQ38" s="112">
        <v>39</v>
      </c>
      <c r="AR38" s="112">
        <v>40</v>
      </c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</row>
    <row r="39" spans="2:44" s="96" customFormat="1" ht="27">
      <c r="B39" s="112" t="s">
        <v>10677</v>
      </c>
      <c r="C39" s="113" t="s">
        <v>10704</v>
      </c>
      <c r="D39" s="114" t="s">
        <v>10705</v>
      </c>
      <c r="E39" s="112" t="str">
        <f>MID($D39,1,1)</f>
        <v>今</v>
      </c>
      <c r="F39" s="112" t="str">
        <f>MID($D39,2,1)</f>
        <v>天</v>
      </c>
      <c r="G39" s="112" t="str">
        <f>MID($D39,3,1)</f>
        <v>下</v>
      </c>
      <c r="H39" s="112" t="str">
        <f>MID($D39,4,1)</f>
        <v>午</v>
      </c>
      <c r="I39" s="112" t="str">
        <f>MID($D39,5,1)</f>
        <v>我</v>
      </c>
      <c r="J39" s="112" t="str">
        <f>MID($D39,6,1)</f>
        <v>得</v>
      </c>
      <c r="K39" s="112" t="str">
        <f>MID($D39,7,1)</f>
        <v>去</v>
      </c>
      <c r="L39" s="112" t="str">
        <f>MID($D39,8,1)</f>
        <v>机</v>
      </c>
      <c r="M39" s="112" t="str">
        <f>MID($D39,9,1)</f>
        <v>场</v>
      </c>
      <c r="N39" s="112" t="str">
        <f>MID($D39,10,1)</f>
        <v>接</v>
      </c>
      <c r="O39" s="112" t="str">
        <f>MID($D39,11,1)</f>
        <v>客</v>
      </c>
      <c r="P39" s="112" t="str">
        <f>MID($D39,12,1)</f>
        <v>人</v>
      </c>
      <c r="Q39" s="112" t="str">
        <f>MID($D39,13,1)</f>
        <v>。</v>
      </c>
      <c r="R39" s="112" t="str">
        <f>MID($D39,14,1)</f>
        <v/>
      </c>
      <c r="S39" s="112" t="str">
        <f>MID($D39,15,1)</f>
        <v/>
      </c>
      <c r="T39" s="112" t="str">
        <f>MID($D39,16,1)</f>
        <v/>
      </c>
      <c r="U39" s="112" t="str">
        <f>MID($D39,17,1)</f>
        <v/>
      </c>
      <c r="V39" s="112" t="str">
        <f>MID($D39,18,1)</f>
        <v/>
      </c>
      <c r="W39" s="112" t="str">
        <f>MID($D39,19,1)</f>
        <v/>
      </c>
      <c r="X39" s="112" t="str">
        <f>MID($D39,20,1)</f>
        <v/>
      </c>
      <c r="Y39" s="112" t="str">
        <f>MID($D39,21,1)</f>
        <v/>
      </c>
      <c r="Z39" s="112" t="str">
        <f>MID($D39,22,1)</f>
        <v/>
      </c>
      <c r="AA39" s="112" t="str">
        <f>MID($D39,23,1)</f>
        <v/>
      </c>
      <c r="AB39" s="112" t="str">
        <f>MID($D39,24,1)</f>
        <v/>
      </c>
      <c r="AC39" s="112" t="str">
        <f>MID($D39,25,1)</f>
        <v/>
      </c>
      <c r="AD39" s="112" t="str">
        <f>MID($D39,26,1)</f>
        <v/>
      </c>
      <c r="AE39" s="112" t="str">
        <f>MID($D39,27,1)</f>
        <v/>
      </c>
      <c r="AF39" s="112" t="str">
        <f>MID($D39,28,1)</f>
        <v/>
      </c>
      <c r="AG39" s="112" t="str">
        <f>MID($D39,29,1)</f>
        <v/>
      </c>
      <c r="AH39" s="112" t="str">
        <f>MID($D39,30,1)</f>
        <v/>
      </c>
      <c r="AI39" s="112" t="str">
        <f>MID($D39,31,1)</f>
        <v/>
      </c>
      <c r="AJ39" s="112" t="str">
        <f>MID($D39,32,1)</f>
        <v/>
      </c>
      <c r="AK39" s="112" t="str">
        <f>MID($D39,33,1)</f>
        <v/>
      </c>
      <c r="AL39" s="112" t="str">
        <f>MID($D39,34,1)</f>
        <v/>
      </c>
      <c r="AM39" s="112" t="str">
        <f>MID($D39,35,1)</f>
        <v/>
      </c>
      <c r="AN39" s="112" t="str">
        <f>MID($D39,36,1)</f>
        <v/>
      </c>
      <c r="AO39" s="112" t="str">
        <f>MID($D39,37,1)</f>
        <v/>
      </c>
      <c r="AP39" s="112" t="str">
        <f>MID($D39,38,1)</f>
        <v/>
      </c>
      <c r="AQ39" s="112" t="str">
        <f>MID($D39,39,1)</f>
        <v/>
      </c>
      <c r="AR39" s="112" t="str">
        <f>MID($D39,40,1)</f>
        <v/>
      </c>
    </row>
    <row r="40" spans="2:44" s="96" customFormat="1" ht="27">
      <c r="B40" s="112" t="s">
        <v>10678</v>
      </c>
      <c r="C40" s="115"/>
      <c r="D40" s="113" t="s">
        <v>10706</v>
      </c>
      <c r="E40" s="112" t="str">
        <f>IF(MID(D40,1,FIND(" ",D40,1)-2)&amp;E39&amp;MID(D40,FIND(" ",D40,1)-1,1)=VLOOKUP(MID(D40,1,FIND(" ",D40,1)-2)&amp;E39&amp;MID(D40,FIND(" ",D40,1)-1,1),'フレーズ表抜粋'!$B$3:$E$2150,1,FALSE),"○","×")</f>
        <v>○</v>
      </c>
      <c r="F40" s="112" t="str">
        <f>IF(MID(D40,FIND(" ",D40,1)+1,FIND(" ",D40,FIND(" ",D40,1)+1)-FIND(" ",D40,1)-2)&amp;F39&amp;MID(D40,FIND(" ",D40,FIND(" ",D40,1)+1)-1,1)=VLOOKUP(MID(D40,FIND(" ",D40,1)+1,FIND(" ",D40,FIND(" ",D40,1)+1)-FIND(" ",D40,1)-2)&amp;F39&amp;MID(D40,FIND(" ",D40,FIND(" ",D40,1)+1)-1,1),'フレーズ表抜粋'!$B$3:$E$2150,1,FALSE),"○","×")</f>
        <v>○</v>
      </c>
      <c r="G40" s="112" t="str">
        <f>IF(MID(D40,FIND(" ",D40,FIND(" ",D40,1)+1)+1,FIND(" ",D40,FIND(" ",D40,FIND(" ",D40,1)+1)+1)-FIND(" ",D40,FIND(" ",D40,1)+1)-2)&amp;G39&amp;MID(D40,FIND(" ",D40,FIND(" ",D40,FIND(" ",D40,1)+1)+1)-1,1)=VLOOKUP(MID(D40,FIND(" ",D40,FIND(" ",D40,1)+1)+1,FIND(" ",D40,FIND(" ",D40,FIND(" ",D40,1)+1)+1)-FIND(" ",D40,FIND(" ",D40,1)+1)-2)&amp;G39&amp;MID(D40,FIND(" ",D40,FIND(" ",D40,FIND(" ",D40,1)+1)+1)-1,1),'フレーズ表抜粋'!$B$3:$E$2150,1,FALSE),"○","×")</f>
        <v>○</v>
      </c>
      <c r="H40" s="112" t="str">
        <f>IF(MID(D40,FIND(" ",D40,FIND(" ",D40,FIND(" ",D40,1)+1)+1)+1,FIND(" ",D40,FIND(" ",D40,FIND(" ",D40,FIND(" ",D40,1)+1)+1)+1)-FIND(" ",D40,FIND(" ",D40,FIND(" ",D40,1)+1)+1)-2)&amp;H39&amp;MID(D40,FIND(" ",D40,FIND(" ",D40,FIND(" ",D40,FIND(" ",D40,1)+1)+1)+1)-1,1)=VLOOKUP(MID(D40,FIND(" ",D40,FIND(" ",D40,FIND(" ",D40,1)+1)+1)+1,FIND(" ",D40,FIND(" ",D40,FIND(" ",D40,FIND(" ",D40,1)+1)+1)+1)-FIND(" ",D40,FIND(" ",D40,FIND(" ",D40,1)+1)+1)-2)&amp;H39&amp;MID(D40,FIND(" ",D40,FIND(" ",D40,FIND(" ",D40,FIND(" ",D40,1)+1)+1)+1)-1,1),'フレーズ表抜粋'!$B$3:$E$2150,1,FALSE),"○","×")</f>
        <v>○</v>
      </c>
      <c r="I40" s="112" t="str">
        <f>IF(MID(D40,FIND(" ",D40,FIND(" ",D40,FIND(" ",D40,FIND(" ",D40,1)+1)+1)+1)+1,FIND(" ",D40,FIND(" ",D40,FIND(" ",D40,FIND(" ",D40,FIND(" ",D40,FIND(" ",D40,1)+1)+1)+1)+1))-FIND(" ",D40,FIND(" ",D40,FIND(" ",D40,FIND(" ",D40,1)+1)+1)+1)-2)&amp;I39&amp;MID(D40,FIND(" ",D40,FIND(" ",D40,FIND(" ",D40,FIND(" ",D40,FIND(" ",D40,FIND(" ",D40,1)+1)+1)+1)+1))-1,1)=VLOOKUP(MID(D40,FIND(" ",D40,FIND(" ",D40,FIND(" ",D40,FIND(" ",D40,1)+1)+1)+1)+1,FIND(" ",D40,FIND(" ",D40,FIND(" ",D40,FIND(" ",D40,FIND(" ",D40,FIND(" ",D40,1)+1)+1)+1)+1))-FIND(" ",D40,FIND(" ",D40,FIND(" ",D40,FIND(" ",D40,1)+1)+1)+1)-2)&amp;I39&amp;MID(D40,FIND(" ",D40,FIND(" ",D40,FIND(" ",D40,FIND(" ",D40,FIND(" ",D40,FIND(" ",D40,1)+1)+1)+1)+1))-1,1),'フレーズ表抜粋'!$B$3:$E$2150,1,FALSE),"○","×")</f>
        <v>○</v>
      </c>
      <c r="J40" s="112" t="str">
        <f>IF(MID(D40,FIND(" ",D40,FIND(" ",D40,FIND(" ",D40,FIND(" ",D40,FIND(" ",D40,FIND(" ",D40,1)+1)+1)+1)+1))+1,FIND(" ",D40,FIND(" ",D40,FIND(" ",D40,FIND(" ",D40,FIND(" ",D40,FIND(" ",D40,FIND(" ",D40,1)+1)+1)+1)+1)+1))-FIND(" ",D40,FIND(" ",D40,FIND(" ",D40,FIND(" ",D40,FIND(" ",D40,FIND(" ",D40,1)+1)+1)+1)+1))-2)&amp;J39&amp;MID(D40,FIND(" ",D40,FIND(" ",D40,FIND(" ",D40,FIND(" ",D40,FIND(" ",D40,FIND(" ",D40,FIND(" ",D40,1)+1)+1)+1)+1)+1))-1,1)=VLOOKUP(MID(D40,FIND(" ",D40,FIND(" ",D40,FIND(" ",D40,FIND(" ",D40,FIND(" ",D40,FIND(" ",D40,1)+1)+1)+1)+1))+1,FIND(" ",D40,FIND(" ",D40,FIND(" ",D40,FIND(" ",D40,FIND(" ",D40,FIND(" ",D40,FIND(" ",D40,1)+1)+1)+1)+1)+1))-FIND(" ",D40,FIND(" ",D40,FIND(" ",D40,FIND(" ",D40,FIND(" ",D40,FIND(" ",D40,1)+1)+1)+1)+1))-2)&amp;J39&amp;MID(D40,FIND(" ",D40,FIND(" ",D40,FIND(" ",D40,FIND(" ",D40,FIND(" ",D40,FIND(" ",D40,FIND(" ",D40,1)+1)+1)+1)+1)+1))-1,1),'フレーズ表抜粋'!$B$3:$E$2150,1,FALSE),"○","×")</f>
        <v>○</v>
      </c>
      <c r="K40" s="112" t="str">
        <f>IF(MID(D40,FIND(" ",D40,FIND(" ",D40,FIND(" ",D40,FIND(" ",D40,FIND(" ",D40,FIND(" ",D40,FIND(" ",D40,1)+1)+1)+1)+1)+1))+1,FIND(" ",D40,FIND(" ",D40,FIND(" ",D40,FIND(" ",D40,FIND(" ",D40,FIND(" ",D40,FIND(" ",D40,FIND(" ",D40,1)+1)+1)+1)+1)+1)+1))-FIND(" ",D40,FIND(" ",D40,FIND(" ",D40,FIND(" ",D40,FIND(" ",D40,FIND(" ",D40,FIND(" ",D40,1)+1)+1)+1)+1)+1))-2)&amp;K39&amp;MID(D40,FIND(" ",D40,FIND(" ",D40,FIND(" ",D40,FIND(" ",D40,FIND(" ",D40,FIND(" ",D40,FIND(" ",D40,FIND(" ",D40,1)+1)+1)+1)+1)+1)+1))-1,1)=VLOOKUP(MID(D40,FIND(" ",D40,FIND(" ",D40,FIND(" ",D40,FIND(" ",D40,FIND(" ",D40,FIND(" ",D40,FIND(" ",D40,1)+1)+1)+1)+1)+1))+1,FIND(" ",D40,FIND(" ",D40,FIND(" ",D40,FIND(" ",D40,FIND(" ",D40,FIND(" ",D40,FIND(" ",D40,FIND(" ",D40,1)+1)+1)+1)+1)+1)+1))-FIND(" ",D40,FIND(" ",D40,FIND(" ",D40,FIND(" ",D40,FIND(" ",D40,FIND(" ",D40,FIND(" ",D40,1)+1)+1)+1)+1)+1))-2)&amp;K39&amp;MID(D40,FIND(" ",D40,FIND(" ",D40,FIND(" ",D40,FIND(" ",D40,FIND(" ",D40,FIND(" ",D40,FIND(" ",D40,FIND(" ",D40,1)+1)+1)+1)+1)+1)+1))-1,1),'フレーズ表抜粋'!$B$3:$E$2150,1,FALSE),"○","×")</f>
        <v>○</v>
      </c>
      <c r="L40" s="112" t="str">
        <f>IF(MID(D40,FIND(" ",D40,FIND(" ",D40,FIND(" ",D40,FIND(" ",D40,FIND(" ",D40,FIND(" ",D40,FIND(" ",D40,FIND(" ",D40,1)+1)+1)+1)+1)+1)+1))+1,FIND(" ",D40,FIND(" ",D40,FIND(" ",D40,FIND(" ",D40,FIND(" ",D40,FIND(" ",D40,FIND(" ",D40,FIND(" ",D40,FIND(" ",D40,1)+1)+1)+1)+1)+1)+1)+1))-FIND(" ",D40,FIND(" ",D40,FIND(" ",D40,FIND(" ",D40,FIND(" ",D40,FIND(" ",D40,FIND(" ",D40,FIND(" ",D40,1)+1)+1)+1)+1)+1)+1))-2)&amp;L39&amp;MID(D40,FIND(" ",D40,FIND(" ",D40,FIND(" ",D40,FIND(" ",D40,FIND(" ",D40,FIND(" ",D40,FIND(" ",D40,FIND(" ",D40,FIND(" ",D40,1)+1)+1)+1)+1)+1)+1)+1))-1,1)=VLOOKUP(MID(D40,FIND(" ",D40,FIND(" ",D40,FIND(" ",D40,FIND(" ",D40,FIND(" ",D40,FIND(" ",D40,FIND(" ",D40,FIND(" ",D40,1)+1)+1)+1)+1)+1)+1))+1,FIND(" ",D40,FIND(" ",D40,FIND(" ",D40,FIND(" ",D40,FIND(" ",D40,FIND(" ",D40,FIND(" ",D40,FIND(" ",D40,FIND(" ",D40,1)+1)+1)+1)+1)+1)+1)+1))-FIND(" ",D40,FIND(" ",D40,FIND(" ",D40,FIND(" ",D40,FIND(" ",D40,FIND(" ",D40,FIND(" ",D40,FIND(" ",D40,1)+1)+1)+1)+1)+1)+1))-2)&amp;L39&amp;MID(D40,FIND(" ",D40,FIND(" ",D40,FIND(" ",D40,FIND(" ",D40,FIND(" ",D40,FIND(" ",D40,FIND(" ",D40,FIND(" ",D40,FIND(" ",D40,1)+1)+1)+1)+1)+1)+1)+1))-1,1),'フレーズ表抜粋'!$B$3:$E$2150,1,FALSE),"○","×")</f>
        <v>○</v>
      </c>
      <c r="M40" s="112" t="str">
        <f>IF(MID(D40,FIND(" ",D40,FIND(" ",D40,FIND(" ",D40,FIND(" ",D40,FIND(" ",D40,FIND(" ",D40,FIND(" ",D40,FIND(" ",D40,FIND(" ",D40,1)+1)+1)+1)+1)+1)+1)+1))+1,FIND(" ",D40,FIND(" ",D40,FIND(" ",D40,FIND(" ",D40,FIND(" ",D40,FIND(" ",D40,FIND(" ",D40,FIND(" ",D40,FIND(" ",D40,FIND(" ",D40,1)+1)+1)+1)+1)+1)+1)+1)+1))-FIND(" ",D40,FIND(" ",D40,FIND(" ",D40,FIND(" ",D40,FIND(" ",D40,FIND(" ",D40,FIND(" ",D40,FIND(" ",D40,FIND(" ",D40,1)+1)+1)+1)+1)+1)+1)+1))-2)&amp;M39&amp;MID(D40,FIND(" ",D40,FIND(" ",D40,FIND(" ",D40,FIND(" ",D40,FIND(" ",D40,FIND(" ",D40,FIND(" ",D40,FIND(" ",D40,FIND(" ",D40,FIND(" ",D40,1)+1)+1)+1)+1)+1)+1)+1)+1))-1,1)=VLOOKUP(MID(D40,FIND(" ",D40,FIND(" ",D40,FIND(" ",D40,FIND(" ",D40,FIND(" ",D40,FIND(" ",D40,FIND(" ",D40,FIND(" ",D40,FIND(" ",D40,1)+1)+1)+1)+1)+1)+1)+1))+1,FIND(" ",D40,FIND(" ",D40,FIND(" ",D40,FIND(" ",D40,FIND(" ",D40,FIND(" ",D40,FIND(" ",D40,FIND(" ",D40,FIND(" ",D40,FIND(" ",D40,1)+1)+1)+1)+1)+1)+1)+1)+1))-FIND(" ",D40,FIND(" ",D40,FIND(" ",D40,FIND(" ",D40,FIND(" ",D40,FIND(" ",D40,FIND(" ",D40,FIND(" ",D40,FIND(" ",D40,1)+1)+1)+1)+1)+1)+1)+1))-2)&amp;M39&amp;MID(D40,FIND(" ",D40,FIND(" ",D40,FIND(" ",D40,FIND(" ",D40,FIND(" ",D40,FIND(" ",D40,FIND(" ",D40,FIND(" ",D40,FIND(" ",D40,FIND(" ",D40,1)+1)+1)+1)+1)+1)+1)+1)+1))-1,1),'フレーズ表抜粋'!$B$3:$E$2150,1,FALSE),"○","×")</f>
        <v>○</v>
      </c>
      <c r="N40" s="112" t="str">
        <f>IF(MID(D40,FIND(" ",D40,FIND(" ",D40,FIND(" ",D40,FIND(" ",D40,FIND(" ",D40,FIND(" ",D40,FIND(" ",D40,FIND(" ",D40,FIND(" ",D40,FIND(" ",D40,1)+1)+1)+1)+1)+1)+1)+1)+1))+1,FIND(" ",D40,FIND(" ",D40,FIND(" ",D40,FIND(" ",D40,FIND(" ",D40,FIND(" ",D40,FIND(" ",D40,FIND(" ",D40,FIND(" ",D40,FIND(" ",D40,FIND(" ",D40,1)+1)+1)+1)+1)+1)+1)+1)+1)+1))-FIND(" ",D40,FIND(" ",D40,FIND(" ",D40,FIND(" ",D40,FIND(" ",D40,FIND(" ",D40,FIND(" ",D40,FIND(" ",D40,FIND(" ",D40,FIND(" ",D40,1)+1)+1)+1)+1)+1)+1)+1)+1))-2)&amp;N39&amp;MID(D40,FIND(" ",D40,FIND(" ",D40,FIND(" ",D40,FIND(" ",D40,FIND(" ",D40,FIND(" ",D40,FIND(" ",D40,FIND(" ",D40,FIND(" ",D40,FIND(" ",D40,FIND(" ",D40,1)+1)+1)+1)+1)+1)+1)+1)+1)+1))-1,1)=VLOOKUP(MID(D40,FIND(" ",D40,FIND(" ",D40,FIND(" ",D40,FIND(" ",D40,FIND(" ",D40,FIND(" ",D40,FIND(" ",D40,FIND(" ",D40,FIND(" ",D40,FIND(" ",D40,1)+1)+1)+1)+1)+1)+1)+1)+1))+1,FIND(" ",D40,FIND(" ",D40,FIND(" ",D40,FIND(" ",D40,FIND(" ",D40,FIND(" ",D40,FIND(" ",D40,FIND(" ",D40,FIND(" ",D40,FIND(" ",D40,FIND(" ",D40,1)+1)+1)+1)+1)+1)+1)+1)+1)+1))-FIND(" ",D40,FIND(" ",D40,FIND(" ",D40,FIND(" ",D40,FIND(" ",D40,FIND(" ",D40,FIND(" ",D40,FIND(" ",D40,FIND(" ",D40,FIND(" ",D40,1)+1)+1)+1)+1)+1)+1)+1)+1))-2)&amp;N39&amp;MID(D40,FIND(" ",D40,FIND(" ",D40,FIND(" ",D40,FIND(" ",D40,FIND(" ",D40,FIND(" ",D40,FIND(" ",D40,FIND(" ",D40,FIND(" ",D40,FIND(" ",D40,FIND(" ",D40,1)+1)+1)+1)+1)+1)+1)+1)+1)+1))-1,1),'フレーズ表抜粋'!$B$3:$E$2150,1,FALSE),"○","×")</f>
        <v>○</v>
      </c>
      <c r="O40" s="112" t="str">
        <f>IF(MID(D40,FIND(" ",D40,FIND(" ",D40,FIND(" ",D40,FIND(" ",D40,FIND(" ",D40,FIND(" ",D40,FIND(" ",D40,FIND(" ",D40,FIND(" ",D40,FIND(" ",D40,FIND(" ",D40,1)+1)+1)+1)+1)+1)+1)+1)+1)+1))+1,FIND(" ",D40,FIND(" ",D40,FIND(" ",D40,FIND(" ",D40,FIND(" ",D40,FIND(" ",D40,FIND(" ",D40,FIND(" ",D40,FIND(" ",D40,FIND(" ",D40,FIND(" ",D40,FIND(" ",D40,1)+1)+1)+1)+1)+1)+1)+1)+1)+1)+1))-FIND(" ",D40,FIND(" ",D40,FIND(" ",D40,FIND(" ",D40,FIND(" ",D40,FIND(" ",D40,FIND(" ",D40,FIND(" ",D40,FIND(" ",D40,FIND(" ",D40,FIND(" ",D40,1)+1)+1)+1)+1)+1)+1)+1)+1)+1))-2)&amp;O39&amp;MID(D40,FIND(" ",D40,FIND(" ",D40,FIND(" ",D40,FIND(" ",D40,FIND(" ",D40,FIND(" ",D40,FIND(" ",D40,FIND(" ",D40,FIND(" ",D40,FIND(" ",D40,FIND(" ",D40,FIND(" ",D40,1)+1)+1)+1)+1)+1)+1)+1)+1)+1)+1))-1,1)=VLOOKUP(MID(D40,FIND(" ",D40,FIND(" ",D40,FIND(" ",D40,FIND(" ",D40,FIND(" ",D40,FIND(" ",D40,FIND(" ",D40,FIND(" ",D40,FIND(" ",D40,FIND(" ",D40,FIND(" ",D40,1)+1)+1)+1)+1)+1)+1)+1)+1)+1))+1,FIND(" ",D40,FIND(" ",D40,FIND(" ",D40,FIND(" ",D40,FIND(" ",D40,FIND(" ",D40,FIND(" ",D40,FIND(" ",D40,FIND(" ",D40,FIND(" ",D40,FIND(" ",D40,FIND(" ",D40,1)+1)+1)+1)+1)+1)+1)+1)+1)+1)+1))-FIND(" ",D40,FIND(" ",D40,FIND(" ",D40,FIND(" ",D40,FIND(" ",D40,FIND(" ",D40,FIND(" ",D40,FIND(" ",D40,FIND(" ",D40,FIND(" ",D40,FIND(" ",D40,1)+1)+1)+1)+1)+1)+1)+1)+1)+1))-2)&amp;O39&amp;MID(D40,FIND(" ",D40,FIND(" ",D40,FIND(" ",D40,FIND(" ",D40,FIND(" ",D40,FIND(" ",D40,FIND(" ",D40,FIND(" ",D40,FIND(" ",D40,FIND(" ",D40,FIND(" ",D40,FIND(" ",D40,1)+1)+1)+1)+1)+1)+1)+1)+1)+1)+1))-1,1),'フレーズ表抜粋'!$B$3:$E$2150,1,FALSE),"○","×")</f>
        <v>○</v>
      </c>
      <c r="P40" s="112" t="str">
        <f>IF(MID(D40,FIND(" ",D40,FIND(" ",D40,FIND(" ",D40,FIND(" ",D40,FIND(" ",D40,FIND(" ",D40,FIND(" ",D40,FIND(" ",D40,FIND(" ",D40,FIND(" ",D40,FIND(" ",D40,FIND(" ",D40,1)+1)+1)+1)+1)+1)+1)+1)+1)+1)+1))+1,FIND(" ",D40,FIND(" ",D40,FIND(" ",D40,FIND(" ",D40,FIND(" ",D40,FIND(" ",D40,FIND(" ",D40,FIND(" ",D40,FIND(" ",D40,FIND(" ",D40,FIND(" ",D40,FIND(" ",D40,FIND(" ",D40,1)+1)+1)+1)+1)+1)+1)+1)+1)+1)+1)+1))-FIND(" ",D40,FIND(" ",D40,FIND(" ",D40,FIND(" ",D40,FIND(" ",D40,FIND(" ",D40,FIND(" ",D40,FIND(" ",D40,FIND(" ",D40,FIND(" ",D40,FIND(" ",D40,FIND(" ",D40,1)+1)+1)+1)+1)+1)+1)+1)+1)+1)+1))-2)&amp;P39&amp;MID(D40,FIND(" ",D40,FIND(" ",D40,FIND(" ",D40,FIND(" ",D40,FIND(" ",D40,FIND(" ",D40,FIND(" ",D40,FIND(" ",D40,FIND(" ",D40,FIND(" ",D40,FIND(" ",D40,FIND(" ",D40,FIND(" ",D40,1)+1)+1)+1)+1)+1)+1)+1)+1)+1)+1)+1))-1,1)=VLOOKUP(MID(D40,FIND(" ",D40,FIND(" ",D40,FIND(" ",D40,FIND(" ",D40,FIND(" ",D40,FIND(" ",D40,FIND(" ",D40,FIND(" ",D40,FIND(" ",D40,FIND(" ",D40,FIND(" ",D40,FIND(" ",D40,1)+1)+1)+1)+1)+1)+1)+1)+1)+1)+1))+1,FIND(" ",D40,FIND(" ",D40,FIND(" ",D40,FIND(" ",D40,FIND(" ",D40,FIND(" ",D40,FIND(" ",D40,FIND(" ",D40,FIND(" ",D40,FIND(" ",D40,FIND(" ",D40,FIND(" ",D40,FIND(" ",D40,1)+1)+1)+1)+1)+1)+1)+1)+1)+1)+1)+1))-FIND(" ",D40,FIND(" ",D40,FIND(" ",D40,FIND(" ",D40,FIND(" ",D40,FIND(" ",D40,FIND(" ",D40,FIND(" ",D40,FIND(" ",D40,FIND(" ",D40,FIND(" ",D40,FIND(" ",D40,1)+1)+1)+1)+1)+1)+1)+1)+1)+1)+1))-2)&amp;P39&amp;MID(D40,FIND(" ",D40,FIND(" ",D40,FIND(" ",D40,FIND(" ",D40,FIND(" ",D40,FIND(" ",D40,FIND(" ",D40,FIND(" ",D40,FIND(" ",D40,FIND(" ",D40,FIND(" ",D40,FIND(" ",D40,FIND(" ",D40,1)+1)+1)+1)+1)+1)+1)+1)+1)+1)+1)+1))-1,1),'フレーズ表抜粋'!$B$3:$E$2150,1,FALSE),"○","×")</f>
        <v>○</v>
      </c>
      <c r="Q40" s="112" t="e">
        <f>IF(MID(D40,FIND(" ",D40,FIND(" ",D40,FIND(" ",D40,FIND(" ",D40,FIND(" ",D40,FIND(" ",D40,FIND(" ",D40,FIND(" ",D40,FIND(" ",D40,FIND(" ",D40,FIND(" ",D40,FIND(" ",D40,FIND(" ",D40,1)+1)+1)+1)+1)+1)+1)+1)+1)+1)+1)+1))+1,FIND(" ",D40,FIND(" ",D40,FIND(" ",D40,FIND(" ",D40,FIND(" ",D40,FIND(" ",D40,FIND(" ",D40,FIND(" ",D40,FIND(" ",D40,FIND(" ",D40,FIND(" ",D40,FIND(" ",D40,FIND(" ",D40,FIND(" ",D40,1)+1)+1)+1)+1)+1)+1)+1)+1)+1)+1)+1)+1))-FIND(" ",D40,FIND(" ",D40,FIND(" ",D40,FIND(" ",D40,FIND(" ",D40,FIND(" ",D40,FIND(" ",D40,FIND(" ",D40,FIND(" ",D40,FIND(" ",D40,FIND(" ",D40,FIND(" ",D40,FIND(" ",D40,1)+1)+1)+1)+1)+1)+1)+1)+1)+1)+1)+1))-2)&amp;Q39&amp;MID(D40,FIND(" ",D40,FIND(" ",D40,FIND(" ",D40,FIND(" ",D40,FIND(" ",D40,FIND(" ",D40,FIND(" ",D40,FIND(" ",D40,FIND(" ",D40,FIND(" ",D40,FIND(" ",D40,FIND(" ",D40,FIND(" ",D40,FIND(" ",D40,1)+1)+1)+1)+1)+1)+1)+1)+1)+1)+1)+1)+1))-1,1)=VLOOKUP(MID(D40,FIND(" ",D40,FIND(" ",D40,FIND(" ",D40,FIND(" ",D40,FIND(" ",D40,FIND(" ",D40,FIND(" ",D40,FIND(" ",D40,FIND(" ",D40,FIND(" ",D40,FIND(" ",D40,FIND(" ",D40,FIND(" ",D40,1)+1)+1)+1)+1)+1)+1)+1)+1)+1)+1)+1))+1,FIND(" ",D40,FIND(" ",D40,FIND(" ",D40,FIND(" ",D40,FIND(" ",D40,FIND(" ",D40,FIND(" ",D40,FIND(" ",D40,FIND(" ",D40,FIND(" ",D40,FIND(" ",D40,FIND(" ",D40,FIND(" ",D40,FIND(" ",D40,1)+1)+1)+1)+1)+1)+1)+1)+1)+1)+1)+1)+1))-FIND(" ",D40,FIND(" ",D40,FIND(" ",D40,FIND(" ",D40,FIND(" ",D40,FIND(" ",D40,FIND(" ",D40,FIND(" ",D40,FIND(" ",D40,FIND(" ",D40,FIND(" ",D40,FIND(" ",D40,FIND(" ",D40,1)+1)+1)+1)+1)+1)+1)+1)+1)+1)+1)+1))-2)&amp;Q39&amp;MID(D40,FIND(" ",D40,FIND(" ",D40,FIND(" ",D40,FIND(" ",D40,FIND(" ",D40,FIND(" ",D40,FIND(" ",D40,FIND(" ",D40,FIND(" ",D40,FIND(" ",D40,FIND(" ",D40,FIND(" ",D40,FIND(" ",D40,FIND(" ",D40,1)+1)+1)+1)+1)+1)+1)+1)+1)+1)+1)+1)+1))-1,1),'フレーズ表抜粋'!$B$3:$E$2150,1,FALSE),"○","×")</f>
        <v>#VALUE!</v>
      </c>
      <c r="R40" s="112" t="e">
        <f>IF(MID(D40,FIND(" ",D40,FIND(" ",D40,FIND(" ",D40,FIND(" ",D40,FIND(" ",D40,FIND(" ",D40,FIND(" ",D40,FIND(" ",D40,FIND(" ",D40,FIND(" ",D40,FIND(" ",D40,FIND(" ",D40,FIND(" ",D40,FIND(" ",D40,1)+1)+1)+1)+1)+1)+1)+1)+1)+1)+1)+1)+1))+1,FIND(" ",D40,FIND(" ",D40,FIND(" ",D40,FIND(" ",D40,FIND(" ",D40,FIND(" ",D40,FIND(" ",D40,FIND(" ",D40,FIND(" ",D40,FIND(" ",D40,FIND(" ",D40,FIND(" ",D40,FIND(" ",D40,FIND(" ",D40,FIND(" ",D40,1)+1)+1)+1)+1)+1)+1)+1)+1)+1)+1)+1)+1)+1))-FIND(" ",D40,FIND(" ",D40,FIND(" ",D40,FIND(" ",D40,FIND(" ",D40,FIND(" ",D40,FIND(" ",D40,FIND(" ",D40,FIND(" ",D40,FIND(" ",D40,FIND(" ",D40,FIND(" ",D40,FIND(" ",D40,FIND(" ",D40,1)+1)+1)+1)+1)+1)+1)+1)+1)+1)+1)+1)+1))-2)&amp;R39&amp;MID(D40,FIND(" ",D40,FIND(" ",D40,FIND(" ",D40,FIND(" ",D40,FIND(" ",D40,FIND(" ",D40,FIND(" ",D40,FIND(" ",D40,FIND(" ",D40,FIND(" ",D40,FIND(" ",D40,FIND(" ",D40,FIND(" ",D40,FIND(" ",D40,FIND(" ",D40,1)+1)+1)+1)+1)+1)+1)+1)+1)+1)+1)+1)+1)+1))-1,1)=VLOOKUP(MID(D40,FIND(" ",D40,FIND(" ",D40,FIND(" ",D40,FIND(" ",D40,FIND(" ",D40,FIND(" ",D40,FIND(" ",D40,FIND(" ",D40,FIND(" ",D40,FIND(" ",D40,FIND(" ",D40,FIND(" ",D40,FIND(" ",D40,FIND(" ",D40,1)+1)+1)+1)+1)+1)+1)+1)+1)+1)+1)+1)+1))+1,FIND(" ",D40,FIND(" ",D40,FIND(" ",D40,FIND(" ",D40,FIND(" ",D40,FIND(" ",D40,FIND(" ",D40,FIND(" ",D40,FIND(" ",D40,FIND(" ",D40,FIND(" ",D40,FIND(" ",D40,FIND(" ",D40,FIND(" ",D40,FIND(" ",D40,1)+1)+1)+1)+1)+1)+1)+1)+1)+1)+1)+1)+1)+1))-FIND(" ",D40,FIND(" ",D40,FIND(" ",D40,FIND(" ",D40,FIND(" ",D40,FIND(" ",D40,FIND(" ",D40,FIND(" ",D40,FIND(" ",D40,FIND(" ",D40,FIND(" ",D40,FIND(" ",D40,FIND(" ",D40,FIND(" ",D40,1)+1)+1)+1)+1)+1)+1)+1)+1)+1)+1)+1)+1))-2)&amp;R39&amp;MID(D40,FIND(" ",D40,FIND(" ",D40,FIND(" ",D40,FIND(" ",D40,FIND(" ",D40,FIND(" ",D40,FIND(" ",D40,FIND(" ",D40,FIND(" ",D40,FIND(" ",D40,FIND(" ",D40,FIND(" ",D40,FIND(" ",D40,FIND(" ",D40,FIND(" ",D40,1)+1)+1)+1)+1)+1)+1)+1)+1)+1)+1)+1)+1)+1))-1,1),'フレーズ表抜粋'!$B$3:$E$2150,1,FALSE),"○","×")</f>
        <v>#VALUE!</v>
      </c>
      <c r="S40" s="112" t="e">
        <f>IF(MID(D40,FIND(" ",D40,FIND(" ",D40,FIND(" ",D40,FIND(" ",D40,FIND(" ",D40,FIND(" ",D40,FIND(" ",D40,FIND(" ",D40,FIND(" ",D40,FIND(" ",D40,FIND(" ",D40,FIND(" ",D40,FIND(" ",D40,FIND(" ",D40,FIND(" ",D40,1)+1)+1)+1)+1)+1)+1)+1)+1)+1)+1)+1)+1)+1))+1,FIND(" ",D40,FIND(" ",D40,FIND(" ",D40,FIND(" ",D40,FIND(" ",D40,FIND(" ",D40,FIND(" ",D40,FIND(" ",D40,FIND(" ",D40,FIND(" ",D40,FIND(" ",D40,FIND(" ",D40,FIND(" ",D40,FIND(" ",D40,FIND(" ",D40,FIND(" ",D40,1)+1)+1)+1)+1)+1)+1)+1)+1)+1)+1)+1)+1)+1)+1))-FIND(" ",D40,FIND(" ",D40,FIND(" ",D40,FIND(" ",D40,FIND(" ",D40,FIND(" ",D40,FIND(" ",D40,FIND(" ",D40,FIND(" ",D40,FIND(" ",D40,FIND(" ",D40,FIND(" ",D40,FIND(" ",D40,FIND(" ",D40,FIND(" ",D40,1)+1)+1)+1)+1)+1)+1)+1)+1)+1)+1)+1)+1)+1))-2)&amp;S39&amp;MID(D40,FIND(" ",D40,FIND(" ",D40,FIND(" ",D40,FIND(" ",D40,FIND(" ",D40,FIND(" ",D40,FIND(" ",D40,FIND(" ",D40,FIND(" ",D40,FIND(" ",D40,FIND(" ",D40,FIND(" ",D40,FIND(" ",D40,FIND(" ",D40,FIND(" ",D40,FIND(" ",D40,1)+1)+1)+1)+1)+1)+1)+1)+1)+1)+1)+1)+1)+1)+1))-1,1)=VLOOKUP(MID(D40,FIND(" ",D40,FIND(" ",D40,FIND(" ",D40,FIND(" ",D40,FIND(" ",D40,FIND(" ",D40,FIND(" ",D40,FIND(" ",D40,FIND(" ",D40,FIND(" ",D40,FIND(" ",D40,FIND(" ",D40,FIND(" ",D40,FIND(" ",D40,FIND(" ",D40,1)+1)+1)+1)+1)+1)+1)+1)+1)+1)+1)+1)+1)+1))+1,FIND(" ",D40,FIND(" ",D40,FIND(" ",D40,FIND(" ",D40,FIND(" ",D40,FIND(" ",D40,FIND(" ",D40,FIND(" ",D40,FIND(" ",D40,FIND(" ",D40,FIND(" ",D40,FIND(" ",D40,FIND(" ",D40,FIND(" ",D40,FIND(" ",D40,FIND(" ",D40,1)+1)+1)+1)+1)+1)+1)+1)+1)+1)+1)+1)+1)+1)+1))-FIND(" ",D40,FIND(" ",D40,FIND(" ",D40,FIND(" ",D40,FIND(" ",D40,FIND(" ",D40,FIND(" ",D40,FIND(" ",D40,FIND(" ",D40,FIND(" ",D40,FIND(" ",D40,FIND(" ",D40,FIND(" ",D40,FIND(" ",D40,FIND(" ",D40,1)+1)+1)+1)+1)+1)+1)+1)+1)+1)+1)+1)+1)+1))-2)&amp;S39&amp;MID(D40,FIND(" ",D40,FIND(" ",D40,FIND(" ",D40,FIND(" ",D40,FIND(" ",D40,FIND(" ",D40,FIND(" ",D40,FIND(" ",D40,FIND(" ",D40,FIND(" ",D40,FIND(" ",D40,FIND(" ",D40,FIND(" ",D40,FIND(" ",D40,FIND(" ",D40,FIND(" ",D40,1)+1)+1)+1)+1)+1)+1)+1)+1)+1)+1)+1)+1)+1)+1))-1,1),'フレーズ表抜粋'!$B$3:$E$2150,1,FALSE),"○","×")</f>
        <v>#VALUE!</v>
      </c>
      <c r="T40" s="112" t="e">
        <f>IF(MID(D40,FIND(" ",D40,FIND(" ",D40,FIND(" ",D40,FIND(" ",D40,FIND(" ",D40,FIND(" ",D40,FIND(" ",D40,FIND(" ",D40,FIND(" ",D40,FIND(" ",D40,FIND(" ",D40,FIND(" ",D40,FIND(" ",D40,FIND(" ",D40,FIND(" ",D40,FIND(" ",D40,1)+1)+1)+1)+1)+1)+1)+1)+1)+1)+1)+1)+1)+1)+1))+1,FIND(" ",D40,FIND(" ",D40,FIND(" ",D40,FIND(" ",D40,FIND(" ",D40,FIND(" ",D40,FIND(" ",D40,FIND(" ",D40,FIND(" ",D40,FIND(" ",D40,FIND(" ",D40,FIND(" ",D40,FIND(" ",D40,FIND(" ",D40,FIND(" ",D40,FIND(" ",D40,FIND(" ",D40,1)+1)+1)+1)+1)+1)+1)+1)+1)+1)+1)+1)+1)+1)+1)+1))-FIND(" ",D40,FIND(" ",D40,FIND(" ",D40,FIND(" ",D40,FIND(" ",D40,FIND(" ",D40,FIND(" ",D40,FIND(" ",D40,FIND(" ",D40,FIND(" ",D40,FIND(" ",D40,FIND(" ",D40,FIND(" ",D40,FIND(" ",D40,FIND(" ",D40,FIND(" ",D40,1)+1)+1)+1)+1)+1)+1)+1)+1)+1)+1)+1)+1)+1)+1))-2)&amp;T39&amp;MID(D40,FIND(" ",D40,FIND(" ",D40,FIND(" ",D40,FIND(" ",D40,FIND(" ",D40,FIND(" ",D40,FIND(" ",D40,FIND(" ",D40,FIND(" ",D40,FIND(" ",D40,FIND(" ",D40,FIND(" ",D40,FIND(" ",D40,FIND(" ",D40,FIND(" ",D40,FIND(" ",D40,FIND(" ",D40,1)+1)+1)+1)+1)+1)+1)+1)+1)+1)+1)+1)+1)+1)+1)+1))-1,1)=VLOOKUP(MID(D40,FIND(" ",D40,FIND(" ",D40,FIND(" ",D40,FIND(" ",D40,FIND(" ",D40,FIND(" ",D40,FIND(" ",D40,FIND(" ",D40,FIND(" ",D40,FIND(" ",D40,FIND(" ",D40,FIND(" ",D40,FIND(" ",D40,FIND(" ",D40,FIND(" ",D40,FIND(" ",D40,1)+1)+1)+1)+1)+1)+1)+1)+1)+1)+1)+1)+1)+1)+1))+1,FIND(" ",D40,FIND(" ",D40,FIND(" ",D40,FIND(" ",D40,FIND(" ",D40,FIND(" ",D40,FIND(" ",D40,FIND(" ",D40,FIND(" ",D40,FIND(" ",D40,FIND(" ",D40,FIND(" ",D40,FIND(" ",D40,FIND(" ",D40,FIND(" ",D40,FIND(" ",D40,FIND(" ",D40,1)+1)+1)+1)+1)+1)+1)+1)+1)+1)+1)+1)+1)+1)+1)+1))-FIND(" ",D40,FIND(" ",D40,FIND(" ",D40,FIND(" ",D40,FIND(" ",D40,FIND(" ",D40,FIND(" ",D40,FIND(" ",D40,FIND(" ",D40,FIND(" ",D40,FIND(" ",D40,FIND(" ",D40,FIND(" ",D40,FIND(" ",D40,FIND(" ",D40,FIND(" ",D40,1)+1)+1)+1)+1)+1)+1)+1)+1)+1)+1)+1)+1)+1)+1))-2)&amp;T39&amp;MID(D40,FIND(" ",D40,FIND(" ",D40,FIND(" ",D40,FIND(" ",D40,FIND(" ",D40,FIND(" ",D40,FIND(" ",D40,FIND(" ",D40,FIND(" ",D40,FIND(" ",D40,FIND(" ",D40,FIND(" ",D40,FIND(" ",D40,FIND(" ",D40,FIND(" ",D40,FIND(" ",D40,FIND(" ",D40,1)+1)+1)+1)+1)+1)+1)+1)+1)+1)+1)+1)+1)+1)+1)+1))-1,1),'フレーズ表抜粋'!$B$3:$E$2150,1,FALSE),"○","×")</f>
        <v>#VALUE!</v>
      </c>
      <c r="U40" s="112" t="e">
        <f>IF(MID(D40,FIND(" ",D40,FIND(" ",D40,FIND(" ",D40,FIND(" ",D40,FIND(" ",D40,FIND(" ",D40,FIND(" ",D40,FIND(" ",D40,FIND(" ",D40,FIND(" ",D40,FIND(" ",D40,FIND(" ",D40,FIND(" ",D40,FIND(" ",D40,FIND(" ",D40,FIND(" ",D40,FIND(" ",D40,1)+1)+1)+1)+1)+1)+1)+1)+1)+1)+1)+1)+1)+1)+1)+1))+1,FIND("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",D40,1)+1)+1)+1)+1)+1)+1)+1)+1)+1)+1)+1)+1)+1)+1)+1)+1))-FIND(" ",D40,FIND(" ",D40,FIND(" ",D40,FIND(" ",D40,FIND(" ",D40,FIND(" ",D40,FIND(" ",D40,FIND(" ",D40,FIND(" ",D40,FIND(" ",D40,FIND(" ",D40,FIND(" ",D40,FIND(" ",D40,FIND(" ",D40,FIND(" ",D40,FIND(" ",D40,FIND(" ",D40,1)+1)+1)+1)+1)+1)+1)+1)+1)+1)+1)+1)+1)+1)+1)+1))-2)&amp;U39&amp;MID(D40,FIND("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",D40,1)+1)+1)+1)+1)+1)+1)+1)+1)+1)+1)+1)+1)+1)+1)+1)+1))-FIND(" ",D40,FIND(" ",D40,FIND(" ",D40,FIND(" ",D40,FIND(" ",D40,FIND(" ",D40,FIND(" ",D40,FIND(" ",D40,FIND(" ",D40,FIND(" ",D40,FIND(" ",D40,FIND(" ",D40,FIND(" ",D40,FIND(" ",D40,FIND(" ",D40,FIND(" ",D40,FIND(" ",D40,1)+1)+1)+1)+1)+1)+1)+1)+1)+1)+1)+1)+1)+1)+1)+1))-2)&amp;U39&amp;MID(D40,FIND("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",D40,1)+1)+1)+1)+1)+1)+1)+1)+1)+1)+1)+1)+1)+1)+1)+1)+1))-1,1),'フレーズ表抜粋'!$B$3:$E$2150,1,FALSE),"○","×")</f>
        <v>#VALUE!</v>
      </c>
      <c r="V40" s="112" t="e">
        <f>IF(MID(D40,FIND("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",D40,1)+1)+1)+1)+1)+1)+1)+1)+1)+1)+1)+1)+1)+1)+1)+1)+1))-2)&amp;V39&amp;MID(D40,FIND("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",D40,1)+1)+1)+1)+1)+1)+1)+1)+1)+1)+1)+1)+1)+1)+1)+1)+1))-2)&amp;V39&amp;MID(D40,FIND("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",D40,1)+1)+1)+1)+1)+1)+1)+1)+1)+1)+1)+1)+1)+1)+1)+1)+1)+1))-1,1),'フレーズ表抜粋'!$B$3:$E$2150,1,FALSE),"○","×")</f>
        <v>#VALUE!</v>
      </c>
      <c r="W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",D40,1)+1)+1)+1)+1)+1)+1)+1)+1)+1)+1)+1)+1)+1)+1)+1)+1)+1))-2)&amp;W39&amp;MID(D40,FIND("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",D40,1)+1)+1)+1)+1)+1)+1)+1)+1)+1)+1)+1)+1)+1)+1)+1)+1)+1))-2)&amp;W39&amp;MID(D40,FIND("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",D40,1)+1)+1)+1)+1)+1)+1)+1)+1)+1)+1)+1)+1)+1)+1)+1)+1)+1)+1))-1,1),'フレーズ表抜粋'!$B$3:$E$2150,1,FALSE),"○","×")</f>
        <v>#VALUE!</v>
      </c>
      <c r="X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",D40,1)+1)+1)+1)+1)+1)+1)+1)+1)+1)+1)+1)+1)+1)+1)+1)+1)+1)+1))-2)&amp;X39&amp;MID(D40,FIND("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",D40,1)+1)+1)+1)+1)+1)+1)+1)+1)+1)+1)+1)+1)+1)+1)+1)+1)+1)+1))-2)&amp;X39&amp;MID(D40,FIND("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",D40,1)+1)+1)+1)+1)+1)+1)+1)+1)+1)+1)+1)+1)+1)+1)+1)+1)+1)+1)+1))-1,1),'フレーズ表抜粋'!$B$3:$E$2150,1,FALSE),"○","×")</f>
        <v>#VALUE!</v>
      </c>
      <c r="Y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",D40,1)+1)+1)+1)+1)+1)+1)+1)+1)+1)+1)+1)+1)+1)+1)+1)+1)+1)+1)+1))-2)&amp;Y39&amp;MID(D40,FIND("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",D40,1)+1)+1)+1)+1)+1)+1)+1)+1)+1)+1)+1)+1)+1)+1)+1)+1)+1)+1)+1))-2)&amp;Y39&amp;MID(D40,FIND("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",D40,1)+1)+1)+1)+1)+1)+1)+1)+1)+1)+1)+1)+1)+1)+1)+1)+1)+1)+1)+1)+1))-1,1),'フレーズ表抜粋'!$B$3:$E$2150,1,FALSE),"○","×")</f>
        <v>#VALUE!</v>
      </c>
      <c r="Z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",D40,1)+1)+1)+1)+1)+1)+1)+1)+1)+1)+1)+1)+1)+1)+1)+1)+1)+1)+1)+1)+1))-2)&amp;Z39&amp;MID(D40,FIND("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",D40,1)+1)+1)+1)+1)+1)+1)+1)+1)+1)+1)+1)+1)+1)+1)+1)+1)+1)+1)+1)+1))-2)&amp;Z39&amp;MID(D40,FIND("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",D40,1)+1)+1)+1)+1)+1)+1)+1)+1)+1)+1)+1)+1)+1)+1)+1)+1)+1)+1)+1)+1)+1))-1,1),'フレーズ表抜粋'!$B$3:$E$2150,1,FALSE),"○","×")</f>
        <v>#VALUE!</v>
      </c>
      <c r="AA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",D40,1)+1)+1)+1)+1)+1)+1)+1)+1)+1)+1)+1)+1)+1)+1)+1)+1)+1)+1)+1)+1)+1))-2)&amp;AA39&amp;MID(D40,FIND("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",D40,1)+1)+1)+1)+1)+1)+1)+1)+1)+1)+1)+1)+1)+1)+1)+1)+1)+1)+1)+1)+1)+1))-2)&amp;AA39&amp;MID(D40,FIND("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",D40,1)+1)+1)+1)+1)+1)+1)+1)+1)+1)+1)+1)+1)+1)+1)+1)+1)+1)+1)+1)+1)+1)+1))-1,1),'フレーズ表抜粋'!$B$3:$E$2150,1,FALSE),"○","×")</f>
        <v>#VALUE!</v>
      </c>
      <c r="AB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",D40,1)+1)+1)+1)+1)+1)+1)+1)+1)+1)+1)+1)+1)+1)+1)+1)+1)+1)+1)+1)+1)+1)+1))-2)&amp;AB39&amp;MID(D40,FIND("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",D40,1)+1)+1)+1)+1)+1)+1)+1)+1)+1)+1)+1)+1)+1)+1)+1)+1)+1)+1)+1)+1)+1)+1))-2)&amp;AB39&amp;MID(D40,FIND("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",D40,1)+1)+1)+1)+1)+1)+1)+1)+1)+1)+1)+1)+1)+1)+1)+1)+1)+1)+1)+1)+1)+1)+1)+1))-1,1),'フレーズ表抜粋'!$B$3:$E$2150,1,FALSE),"○","×")</f>
        <v>#VALUE!</v>
      </c>
      <c r="AC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",D40,1)+1)+1)+1)+1)+1)+1)+1)+1)+1)+1)+1)+1)+1)+1)+1)+1)+1)+1)+1)+1)+1)+1)+1))-2)&amp;AC39&amp;MID(D40,FIND("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",D40,1)+1)+1)+1)+1)+1)+1)+1)+1)+1)+1)+1)+1)+1)+1)+1)+1)+1)+1)+1)+1)+1)+1)+1))-2)&amp;AC39&amp;MID(D40,FIND("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",D40,1)+1)+1)+1)+1)+1)+1)+1)+1)+1)+1)+1)+1)+1)+1)+1)+1)+1)+1)+1)+1)+1)+1)+1)+1))-1,1),'フレーズ表抜粋'!$B$3:$E$2150,1,FALSE),"○","×")</f>
        <v>#VALUE!</v>
      </c>
      <c r="AD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",D40,1)+1)+1)+1)+1)+1)+1)+1)+1)+1)+1)+1)+1)+1)+1)+1)+1)+1)+1)+1)+1)+1)+1)+1)+1))-2)&amp;AD39&amp;MID(D40,FIND("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",D40,1)+1)+1)+1)+1)+1)+1)+1)+1)+1)+1)+1)+1)+1)+1)+1)+1)+1)+1)+1)+1)+1)+1)+1)+1))-2)&amp;AD39&amp;MID(D40,FIND("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",D40,1)+1)+1)+1)+1)+1)+1)+1)+1)+1)+1)+1)+1)+1)+1)+1)+1)+1)+1)+1)+1)+1)+1)+1)+1)+1))-1,1),'フレーズ表抜粋'!$B$3:$E$2150,1,FALSE),"○","×")</f>
        <v>#VALUE!</v>
      </c>
      <c r="AE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",D40,1)+1)+1)+1)+1)+1)+1)+1)+1)+1)+1)+1)+1)+1)+1)+1)+1)+1)+1)+1)+1)+1)+1)+1)+1)+1))-2)&amp;AE39&amp;MID(D40,FIND("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",D40,1)+1)+1)+1)+1)+1)+1)+1)+1)+1)+1)+1)+1)+1)+1)+1)+1)+1)+1)+1)+1)+1)+1)+1)+1)+1))-2)&amp;AE39&amp;MID(D40,FIND("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",D40,1)+1)+1)+1)+1)+1)+1)+1)+1)+1)+1)+1)+1)+1)+1)+1)+1)+1)+1)+1)+1)+1)+1)+1)+1)+1)+1))-1,1),'フレーズ表抜粋'!$B$3:$E$2150,1,FALSE),"○","×")</f>
        <v>#VALUE!</v>
      </c>
      <c r="AF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",D40,1)+1)+1)+1)+1)+1)+1)+1)+1)+1)+1)+1)+1)+1)+1)+1)+1)+1)+1)+1)+1)+1)+1)+1)+1)+1)+1))-2)&amp;AF39&amp;MID(D40,FIND("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",D40,1)+1)+1)+1)+1)+1)+1)+1)+1)+1)+1)+1)+1)+1)+1)+1)+1)+1)+1)+1)+1)+1)+1)+1)+1)+1)+1))-2)&amp;AF39&amp;MID(D40,FIND("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",D40,1)+1)+1)+1)+1)+1)+1)+1)+1)+1)+1)+1)+1)+1)+1)+1)+1)+1)+1)+1)+1)+1)+1)+1)+1)+1)+1)+1))-1,1),'フレーズ表抜粋'!$B$3:$E$2150,1,FALSE),"○","×")</f>
        <v>#VALUE!</v>
      </c>
      <c r="AG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",D40,1)+1)+1)+1)+1)+1)+1)+1)+1)+1)+1)+1)+1)+1)+1)+1)+1)+1)+1)+1)+1)+1)+1)+1)+1)+1)+1)+1))-2)&amp;AG39&amp;MID(D40,FIND("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",D40,1)+1)+1)+1)+1)+1)+1)+1)+1)+1)+1)+1)+1)+1)+1)+1)+1)+1)+1)+1)+1)+1)+1)+1)+1)+1)+1)+1))-2)&amp;AG39&amp;MID(D40,FIND("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",D40,1)+1)+1)+1)+1)+1)+1)+1)+1)+1)+1)+1)+1)+1)+1)+1)+1)+1)+1)+1)+1)+1)+1)+1)+1)+1)+1)+1)+1))-1,1),'フレーズ表抜粋'!$B$3:$E$2150,1,FALSE),"○","×")</f>
        <v>#VALUE!</v>
      </c>
      <c r="AH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",D40,1)+1)+1)+1)+1)+1)+1)+1)+1)+1)+1)+1)+1)+1)+1)+1)+1)+1)+1)+1)+1)+1)+1)+1)+1)+1)+1)+1)+1))-2)&amp;AH39&amp;MID(D40,FIND("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",D40,1)+1)+1)+1)+1)+1)+1)+1)+1)+1)+1)+1)+1)+1)+1)+1)+1)+1)+1)+1)+1)+1)+1)+1)+1)+1)+1)+1)+1))-2)&amp;AH39&amp;MID(D40,FIND("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",D40,1)+1)+1)+1)+1)+1)+1)+1)+1)+1)+1)+1)+1)+1)+1)+1)+1)+1)+1)+1)+1)+1)+1)+1)+1)+1)+1)+1)+1)+1))-1,1),'フレーズ表抜粋'!$B$3:$E$2150,1,FALSE),"○","×")</f>
        <v>#VALUE!</v>
      </c>
      <c r="AI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",D40,1)+1)+1)+1)+1)+1)+1)+1)+1)+1)+1)+1)+1)+1)+1)+1)+1)+1)+1)+1)+1)+1)+1)+1)+1)+1)+1)+1)+1)+1))-2)&amp;AI39&amp;MID(D40,FIND("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",D40,1)+1)+1)+1)+1)+1)+1)+1)+1)+1)+1)+1)+1)+1)+1)+1)+1)+1)+1)+1)+1)+1)+1)+1)+1)+1)+1)+1)+1)+1))-2)&amp;AI39&amp;MID(D40,FIND("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",D40,1)+1)+1)+1)+1)+1)+1)+1)+1)+1)+1)+1)+1)+1)+1)+1)+1)+1)+1)+1)+1)+1)+1)+1)+1)+1)+1)+1)+1)+1)+1))-1,1),'フレーズ表抜粋'!$B$3:$E$2150,1,FALSE),"○","×")</f>
        <v>#VALUE!</v>
      </c>
      <c r="AJ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",D40,1)+1)+1)+1)+1)+1)+1)+1)+1)+1)+1)+1)+1)+1)+1)+1)+1)+1)+1)+1)+1)+1)+1)+1)+1)+1)+1)+1)+1)+1)+1))-2)&amp;AJ39&amp;MID(D40,FIND("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",D40,1)+1)+1)+1)+1)+1)+1)+1)+1)+1)+1)+1)+1)+1)+1)+1)+1)+1)+1)+1)+1)+1)+1)+1)+1)+1)+1)+1)+1)+1)+1))-2)&amp;AJ39&amp;MID(D40,FIND("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",D40,1)+1)+1)+1)+1)+1)+1)+1)+1)+1)+1)+1)+1)+1)+1)+1)+1)+1)+1)+1)+1)+1)+1)+1)+1)+1)+1)+1)+1)+1)+1)+1))-1,1),'フレーズ表抜粋'!$B$3:$E$2150,1,FALSE),"○","×")</f>
        <v>#VALUE!</v>
      </c>
      <c r="AK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",D40,1)+1)+1)+1)+1)+1)+1)+1)+1)+1)+1)+1)+1)+1)+1)+1)+1)+1)+1)+1)+1)+1)+1)+1)+1)+1)+1)+1)+1)+1)+1)+1))-2)&amp;AK39&amp;MID(D40,FIND("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",D40,1)+1)+1)+1)+1)+1)+1)+1)+1)+1)+1)+1)+1)+1)+1)+1)+1)+1)+1)+1)+1)+1)+1)+1)+1)+1)+1)+1)+1)+1)+1)+1))-2)&amp;AK39&amp;MID(D40,FIND("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",D40,1)+1)+1)+1)+1)+1)+1)+1)+1)+1)+1)+1)+1)+1)+1)+1)+1)+1)+1)+1)+1)+1)+1)+1)+1)+1)+1)+1)+1)+1)+1)+1)+1))-1,1),'フレーズ表抜粋'!$B$3:$E$2150,1,FALSE),"○","×")</f>
        <v>#VALUE!</v>
      </c>
      <c r="AL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",D40,1)+1)+1)+1)+1)+1)+1)+1)+1)+1)+1)+1)+1)+1)+1)+1)+1)+1)+1)+1)+1)+1)+1)+1)+1)+1)+1)+1)+1)+1)+1)+1)+1))-2)&amp;AL39&amp;MID(D40,FIND("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",D40,1)+1)+1)+1)+1)+1)+1)+1)+1)+1)+1)+1)+1)+1)+1)+1)+1)+1)+1)+1)+1)+1)+1)+1)+1)+1)+1)+1)+1)+1)+1)+1)+1))-2)&amp;AL39&amp;MID(D40,FIND("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",D40,1)+1)+1)+1)+1)+1)+1)+1)+1)+1)+1)+1)+1)+1)+1)+1)+1)+1)+1)+1)+1)+1)+1)+1)+1)+1)+1)+1)+1)+1)+1)+1)+1)+1))-1,1),'フレーズ表抜粋'!$B$3:$E$2150,1,FALSE),"○","×")</f>
        <v>#VALUE!</v>
      </c>
      <c r="AM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",D40,1)+1)+1)+1)+1)+1)+1)+1)+1)+1)+1)+1)+1)+1)+1)+1)+1)+1)+1)+1)+1)+1)+1)+1)+1)+1)+1)+1)+1)+1)+1)+1)+1)+1))-2)&amp;AM39&amp;MID(D40,FIND("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",D40,1)+1)+1)+1)+1)+1)+1)+1)+1)+1)+1)+1)+1)+1)+1)+1)+1)+1)+1)+1)+1)+1)+1)+1)+1)+1)+1)+1)+1)+1)+1)+1)+1)+1))-2)&amp;AM39&amp;MID(D40,FIND("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",D40,1)+1)+1)+1)+1)+1)+1)+1)+1)+1)+1)+1)+1)+1)+1)+1)+1)+1)+1)+1)+1)+1)+1)+1)+1)+1)+1)+1)+1)+1)+1)+1)+1)+1)+1))-1,1),'フレーズ表抜粋'!$B$3:$E$2150,1,FALSE),"○","×")</f>
        <v>#VALUE!</v>
      </c>
      <c r="AN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",D40,1)+1)+1)+1)+1)+1)+1)+1)+1)+1)+1)+1)+1)+1)+1)+1)+1)+1)+1)+1)+1)+1)+1)+1)+1)+1)+1)+1)+1)+1)+1)+1)+1)+1)+1))-2)&amp;AN39&amp;MID(D40,FIND("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",D40,1)+1)+1)+1)+1)+1)+1)+1)+1)+1)+1)+1)+1)+1)+1)+1)+1)+1)+1)+1)+1)+1)+1)+1)+1)+1)+1)+1)+1)+1)+1)+1)+1)+1)+1))-2)&amp;AN39&amp;MID(D40,FIND("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",D40,1)+1)+1)+1)+1)+1)+1)+1)+1)+1)+1)+1)+1)+1)+1)+1)+1)+1)+1)+1)+1)+1)+1)+1)+1)+1)+1)+1)+1)+1)+1)+1)+1)+1)+1)+1))-1,1),'フレーズ表抜粋'!$B$3:$E$2150,1,FALSE),"○","×")</f>
        <v>#VALUE!</v>
      </c>
      <c r="AO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",D40,1)+1)+1)+1)+1)+1)+1)+1)+1)+1)+1)+1)+1)+1)+1)+1)+1)+1)+1)+1)+1)+1)+1)+1)+1)+1)+1)+1)+1)+1)+1)+1)+1)+1)+1)+1))-2)&amp;AO39&amp;MID(D40,FIND("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",D40,1)+1)+1)+1)+1)+1)+1)+1)+1)+1)+1)+1)+1)+1)+1)+1)+1)+1)+1)+1)+1)+1)+1)+1)+1)+1)+1)+1)+1)+1)+1)+1)+1)+1)+1)+1))-2)&amp;AO39&amp;MID(D40,FIND("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",D40,1)+1)+1)+1)+1)+1)+1)+1)+1)+1)+1)+1)+1)+1)+1)+1)+1)+1)+1)+1)+1)+1)+1)+1)+1)+1)+1)+1)+1)+1)+1)+1)+1)+1)+1)+1)+1))-1,1),'フレーズ表抜粋'!$B$3:$E$2150,1,FALSE),"○","×")</f>
        <v>#VALUE!</v>
      </c>
      <c r="AP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",D40,1)+1)+1)+1)+1)+1)+1)+1)+1)+1)+1)+1)+1)+1)+1)+1)+1)+1)+1)+1)+1)+1)+1)+1)+1)+1)+1)+1)+1)+1)+1)+1)+1)+1)+1)+1)+1))-2)&amp;AP39&amp;MID(D40,FIND("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",D40,1)+1)+1)+1)+1)+1)+1)+1)+1)+1)+1)+1)+1)+1)+1)+1)+1)+1)+1)+1)+1)+1)+1)+1)+1)+1)+1)+1)+1)+1)+1)+1)+1)+1)+1)+1)+1))-2)&amp;AP39&amp;MID(D40,FIND("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",D40,1)+1)+1)+1)+1)+1)+1)+1)+1)+1)+1)+1)+1)+1)+1)+1)+1)+1)+1)+1)+1)+1)+1)+1)+1)+1)+1)+1)+1)+1)+1)+1)+1)+1)+1)+1)+1)+1))-1,1),'フレーズ表抜粋'!$B$3:$E$2150,1,FALSE),"○","×")</f>
        <v>#VALUE!</v>
      </c>
      <c r="AQ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",D40,1)+1)+1)+1)+1)+1)+1)+1)+1)+1)+1)+1)+1)+1)+1)+1)+1)+1)+1)+1)+1)+1)+1)+1)+1)+1)+1)+1)+1)+1)+1)+1)+1)+1)+1)+1)+1)+1))-2)&amp;AQ39&amp;MID(D40,FIND("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",D40,1)+1)+1)+1)+1)+1)+1)+1)+1)+1)+1)+1)+1)+1)+1)+1)+1)+1)+1)+1)+1)+1)+1)+1)+1)+1)+1)+1)+1)+1)+1)+1)+1)+1)+1)+1)+1)+1))-2)&amp;AQ39&amp;MID(D40,FIND("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",D40,1)+1)+1)+1)+1)+1)+1)+1)+1)+1)+1)+1)+1)+1)+1)+1)+1)+1)+1)+1)+1)+1)+1)+1)+1)+1)+1)+1)+1)+1)+1)+1)+1)+1)+1)+1)+1)+1)+1))-1,1),'フレーズ表抜粋'!$B$3:$E$2150,1,FALSE),"○","×")</f>
        <v>#VALUE!</v>
      </c>
      <c r="AR40" s="112" t="e">
        <f>IF(MID(D40,FIND("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",D40,1)+1)+1)+1)+1)+1)+1)+1)+1)+1)+1)+1)+1)+1)+1)+1)+1)+1)+1)+1)+1)+1)+1)+1)+1)+1)+1)+1)+1)+1)+1)+1)+1)+1)+1)+1)+1)+1)+1))-2)&amp;AR39&amp;MID(D40,FIND("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",D40,1)+1)+1)+1)+1)+1)+1)+1)+1)+1)+1)+1)+1)+1)+1)+1)+1)+1)+1)+1)+1)+1)+1)+1)+1)+1)+1)+1)+1)+1)+1)+1)+1)+1)+1)+1)+1)+1)+1)+1))-1,1)=VLOOKUP(MID(D40,FIND("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",D40,1)+1)+1)+1)+1)+1)+1)+1)+1)+1)+1)+1)+1)+1)+1)+1)+1)+1)+1)+1)+1)+1)+1)+1)+1)+1)+1)+1)+1)+1)+1)+1)+1)+1)+1)+1)+1)+1)+1))+1,FIND("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",D40,1)+1)+1)+1)+1)+1)+1)+1)+1)+1)+1)+1)+1)+1)+1)+1)+1)+1)+1)+1)+1)+1)+1)+1)+1)+1)+1)+1)+1)+1)+1)+1)+1)+1)+1)+1)+1)+1)+1)+1))-FIND("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",D40,1)+1)+1)+1)+1)+1)+1)+1)+1)+1)+1)+1)+1)+1)+1)+1)+1)+1)+1)+1)+1)+1)+1)+1)+1)+1)+1)+1)+1)+1)+1)+1)+1)+1)+1)+1)+1)+1)+1))-2)&amp;AR39&amp;MID(D40,FIND("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",D40,FIND(" ",D40,1)+1)+1)+1)+1)+1)+1)+1)+1)+1)+1)+1)+1)+1)+1)+1)+1)+1)+1)+1)+1)+1)+1)+1)+1)+1)+1)+1)+1)+1)+1)+1)+1)+1)+1)+1)+1)+1)+1)+1))-1,1),'フレーズ表抜粋'!$B$3:$E$2150,1,FALSE),"○","×")</f>
        <v>#VALUE!</v>
      </c>
    </row>
    <row r="41" spans="3:37" s="95" customFormat="1" ht="15">
      <c r="C41" s="106"/>
      <c r="D41" s="106"/>
      <c r="E41" s="99"/>
      <c r="F41" s="98"/>
      <c r="G41" s="98"/>
      <c r="J41" s="98"/>
      <c r="K41" s="98"/>
      <c r="L41" s="98"/>
      <c r="M41" s="98"/>
      <c r="O41" s="98"/>
      <c r="P41" s="98"/>
      <c r="V41" s="100"/>
      <c r="X41" s="98"/>
      <c r="Y41" s="98"/>
      <c r="Z41" s="98"/>
      <c r="AA41" s="98"/>
      <c r="AB41" s="98"/>
      <c r="AC41" s="98"/>
      <c r="AE41" s="98"/>
      <c r="AF41" s="98"/>
      <c r="AK41" s="100"/>
    </row>
    <row r="42" spans="1:67" ht="15">
      <c r="A42">
        <v>9</v>
      </c>
      <c r="B42" s="116" t="s">
        <v>10685</v>
      </c>
      <c r="C42" s="112" t="s">
        <v>10676</v>
      </c>
      <c r="D42" s="112" t="s">
        <v>10682</v>
      </c>
      <c r="E42" s="112">
        <v>1</v>
      </c>
      <c r="F42" s="112">
        <v>2</v>
      </c>
      <c r="G42" s="112">
        <v>3</v>
      </c>
      <c r="H42" s="112">
        <v>4</v>
      </c>
      <c r="I42" s="112">
        <v>5</v>
      </c>
      <c r="J42" s="112">
        <v>6</v>
      </c>
      <c r="K42" s="112">
        <v>7</v>
      </c>
      <c r="L42" s="112">
        <v>8</v>
      </c>
      <c r="M42" s="112">
        <v>9</v>
      </c>
      <c r="N42" s="112">
        <v>10</v>
      </c>
      <c r="O42" s="112">
        <v>11</v>
      </c>
      <c r="P42" s="112">
        <v>12</v>
      </c>
      <c r="Q42" s="112">
        <v>13</v>
      </c>
      <c r="R42" s="112">
        <v>14</v>
      </c>
      <c r="S42" s="112">
        <v>15</v>
      </c>
      <c r="T42" s="112">
        <v>16</v>
      </c>
      <c r="U42" s="112">
        <v>17</v>
      </c>
      <c r="V42" s="112">
        <v>18</v>
      </c>
      <c r="W42" s="112">
        <v>19</v>
      </c>
      <c r="X42" s="112">
        <v>20</v>
      </c>
      <c r="Y42" s="112">
        <v>21</v>
      </c>
      <c r="Z42" s="112">
        <v>22</v>
      </c>
      <c r="AA42" s="112">
        <v>23</v>
      </c>
      <c r="AB42" s="112">
        <v>24</v>
      </c>
      <c r="AC42" s="112">
        <v>25</v>
      </c>
      <c r="AD42" s="112">
        <v>26</v>
      </c>
      <c r="AE42" s="112">
        <v>27</v>
      </c>
      <c r="AF42" s="112">
        <v>28</v>
      </c>
      <c r="AG42" s="112">
        <v>29</v>
      </c>
      <c r="AH42" s="112">
        <v>30</v>
      </c>
      <c r="AI42" s="112">
        <v>31</v>
      </c>
      <c r="AJ42" s="112">
        <v>32</v>
      </c>
      <c r="AK42" s="112">
        <v>33</v>
      </c>
      <c r="AL42" s="112">
        <v>34</v>
      </c>
      <c r="AM42" s="112">
        <v>35</v>
      </c>
      <c r="AN42" s="112">
        <v>36</v>
      </c>
      <c r="AO42" s="112">
        <v>37</v>
      </c>
      <c r="AP42" s="112">
        <v>38</v>
      </c>
      <c r="AQ42" s="112">
        <v>39</v>
      </c>
      <c r="AR42" s="112">
        <v>40</v>
      </c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</row>
    <row r="43" spans="2:44" s="96" customFormat="1" ht="27">
      <c r="B43" s="112" t="s">
        <v>10677</v>
      </c>
      <c r="C43" s="113" t="s">
        <v>10707</v>
      </c>
      <c r="D43" s="114" t="s">
        <v>10708</v>
      </c>
      <c r="E43" s="112" t="str">
        <f>MID($D43,1,1)</f>
        <v>每</v>
      </c>
      <c r="F43" s="112" t="str">
        <f>MID($D43,2,1)</f>
        <v>个</v>
      </c>
      <c r="G43" s="112" t="str">
        <f>MID($D43,3,1)</f>
        <v>人</v>
      </c>
      <c r="H43" s="112" t="str">
        <f>MID($D43,4,1)</f>
        <v>都</v>
      </c>
      <c r="I43" s="112" t="str">
        <f>MID($D43,5,1)</f>
        <v>不</v>
      </c>
      <c r="J43" s="112" t="str">
        <f>MID($D43,6,1)</f>
        <v>应</v>
      </c>
      <c r="K43" s="112" t="str">
        <f>MID($D43,7,1)</f>
        <v>该</v>
      </c>
      <c r="L43" s="112" t="str">
        <f>MID($D43,8,1)</f>
        <v>忘</v>
      </c>
      <c r="M43" s="112" t="str">
        <f>MID($D43,9,1)</f>
        <v>记</v>
      </c>
      <c r="N43" s="112" t="str">
        <f>MID($D43,10,1)</f>
        <v>父</v>
      </c>
      <c r="O43" s="112" t="str">
        <f>MID($D43,11,1)</f>
        <v>母</v>
      </c>
      <c r="P43" s="112" t="str">
        <f>MID($D43,12,1)</f>
        <v>的</v>
      </c>
      <c r="Q43" s="112" t="str">
        <f>MID($D43,13,1)</f>
        <v>养</v>
      </c>
      <c r="R43" s="112" t="str">
        <f>MID($D43,14,1)</f>
        <v>育</v>
      </c>
      <c r="S43" s="112" t="str">
        <f>MID($D43,15,1)</f>
        <v>之</v>
      </c>
      <c r="T43" s="112" t="str">
        <f>MID($D43,16,1)</f>
        <v>恩</v>
      </c>
      <c r="U43" s="112" t="str">
        <f>MID($D43,17,1)</f>
        <v>。</v>
      </c>
      <c r="V43" s="112" t="str">
        <f>MID($D43,18,1)</f>
        <v/>
      </c>
      <c r="W43" s="112" t="str">
        <f>MID($D43,19,1)</f>
        <v/>
      </c>
      <c r="X43" s="112" t="str">
        <f>MID($D43,20,1)</f>
        <v/>
      </c>
      <c r="Y43" s="112" t="str">
        <f>MID($D43,21,1)</f>
        <v/>
      </c>
      <c r="Z43" s="112" t="str">
        <f>MID($D43,22,1)</f>
        <v/>
      </c>
      <c r="AA43" s="112" t="str">
        <f>MID($D43,23,1)</f>
        <v/>
      </c>
      <c r="AB43" s="112" t="str">
        <f>MID($D43,24,1)</f>
        <v/>
      </c>
      <c r="AC43" s="112" t="str">
        <f>MID($D43,25,1)</f>
        <v/>
      </c>
      <c r="AD43" s="112" t="str">
        <f>MID($D43,26,1)</f>
        <v/>
      </c>
      <c r="AE43" s="112" t="str">
        <f>MID($D43,27,1)</f>
        <v/>
      </c>
      <c r="AF43" s="112" t="str">
        <f>MID($D43,28,1)</f>
        <v/>
      </c>
      <c r="AG43" s="112" t="str">
        <f>MID($D43,29,1)</f>
        <v/>
      </c>
      <c r="AH43" s="112" t="str">
        <f>MID($D43,30,1)</f>
        <v/>
      </c>
      <c r="AI43" s="112" t="str">
        <f>MID($D43,31,1)</f>
        <v/>
      </c>
      <c r="AJ43" s="112" t="str">
        <f>MID($D43,32,1)</f>
        <v/>
      </c>
      <c r="AK43" s="112" t="str">
        <f>MID($D43,33,1)</f>
        <v/>
      </c>
      <c r="AL43" s="112" t="str">
        <f>MID($D43,34,1)</f>
        <v/>
      </c>
      <c r="AM43" s="112" t="str">
        <f>MID($D43,35,1)</f>
        <v/>
      </c>
      <c r="AN43" s="112" t="str">
        <f>MID($D43,36,1)</f>
        <v/>
      </c>
      <c r="AO43" s="112" t="str">
        <f>MID($D43,37,1)</f>
        <v/>
      </c>
      <c r="AP43" s="112" t="str">
        <f>MID($D43,38,1)</f>
        <v/>
      </c>
      <c r="AQ43" s="112" t="str">
        <f>MID($D43,39,1)</f>
        <v/>
      </c>
      <c r="AR43" s="112" t="str">
        <f>MID($D43,40,1)</f>
        <v/>
      </c>
    </row>
    <row r="44" spans="2:44" s="96" customFormat="1" ht="27">
      <c r="B44" s="112" t="s">
        <v>10678</v>
      </c>
      <c r="C44" s="115"/>
      <c r="D44" s="113" t="s">
        <v>10709</v>
      </c>
      <c r="E44" s="112" t="str">
        <f>IF(MID(D44,1,FIND(" ",D44,1)-2)&amp;E43&amp;MID(D44,FIND(" ",D44,1)-1,1)=VLOOKUP(MID(D44,1,FIND(" ",D44,1)-2)&amp;E43&amp;MID(D44,FIND(" ",D44,1)-1,1),'フレーズ表抜粋'!$B$3:$E$2150,1,FALSE),"○","×")</f>
        <v>○</v>
      </c>
      <c r="F44" s="112" t="e">
        <f>IF(MID(D44,FIND(" ",D44,1)+1,FIND(" ",D44,FIND(" ",D44,1)+1)-FIND(" ",D44,1)-2)&amp;F43&amp;MID(D44,FIND(" ",D44,FIND(" ",D44,1)+1)-1,1)=VLOOKUP(MID(D44,FIND(" ",D44,1)+1,FIND(" ",D44,FIND(" ",D44,1)+1)-FIND(" ",D44,1)-2)&amp;F43&amp;MID(D44,FIND(" ",D44,FIND(" ",D44,1)+1)-1,1),'フレーズ表抜粋'!$B$3:$E$2150,1,FALSE),"○","×")</f>
        <v>#N/A</v>
      </c>
      <c r="G44" s="112" t="str">
        <f>IF(MID(D44,FIND(" ",D44,FIND(" ",D44,1)+1)+1,FIND(" ",D44,FIND(" ",D44,FIND(" ",D44,1)+1)+1)-FIND(" ",D44,FIND(" ",D44,1)+1)-2)&amp;G43&amp;MID(D44,FIND(" ",D44,FIND(" ",D44,FIND(" ",D44,1)+1)+1)-1,1)=VLOOKUP(MID(D44,FIND(" ",D44,FIND(" ",D44,1)+1)+1,FIND(" ",D44,FIND(" ",D44,FIND(" ",D44,1)+1)+1)-FIND(" ",D44,FIND(" ",D44,1)+1)-2)&amp;G43&amp;MID(D44,FIND(" ",D44,FIND(" ",D44,FIND(" ",D44,1)+1)+1)-1,1),'フレーズ表抜粋'!$B$3:$E$2150,1,FALSE),"○","×")</f>
        <v>○</v>
      </c>
      <c r="H44" s="112" t="str">
        <f>IF(MID(D44,FIND(" ",D44,FIND(" ",D44,FIND(" ",D44,1)+1)+1)+1,FIND(" ",D44,FIND(" ",D44,FIND(" ",D44,FIND(" ",D44,1)+1)+1)+1)-FIND(" ",D44,FIND(" ",D44,FIND(" ",D44,1)+1)+1)-2)&amp;H43&amp;MID(D44,FIND(" ",D44,FIND(" ",D44,FIND(" ",D44,FIND(" ",D44,1)+1)+1)+1)-1,1)=VLOOKUP(MID(D44,FIND(" ",D44,FIND(" ",D44,FIND(" ",D44,1)+1)+1)+1,FIND(" ",D44,FIND(" ",D44,FIND(" ",D44,FIND(" ",D44,1)+1)+1)+1)-FIND(" ",D44,FIND(" ",D44,FIND(" ",D44,1)+1)+1)-2)&amp;H43&amp;MID(D44,FIND(" ",D44,FIND(" ",D44,FIND(" ",D44,FIND(" ",D44,1)+1)+1)+1)-1,1),'フレーズ表抜粋'!$B$3:$E$2150,1,FALSE),"○","×")</f>
        <v>○</v>
      </c>
      <c r="I44" s="112" t="str">
        <f>IF(MID(D44,FIND(" ",D44,FIND(" ",D44,FIND(" ",D44,FIND(" ",D44,1)+1)+1)+1)+1,FIND(" ",D44,FIND(" ",D44,FIND(" ",D44,FIND(" ",D44,FIND(" ",D44,FIND(" ",D44,1)+1)+1)+1)+1))-FIND(" ",D44,FIND(" ",D44,FIND(" ",D44,FIND(" ",D44,1)+1)+1)+1)-2)&amp;I43&amp;MID(D44,FIND(" ",D44,FIND(" ",D44,FIND(" ",D44,FIND(" ",D44,FIND(" ",D44,FIND(" ",D44,1)+1)+1)+1)+1))-1,1)=VLOOKUP(MID(D44,FIND(" ",D44,FIND(" ",D44,FIND(" ",D44,FIND(" ",D44,1)+1)+1)+1)+1,FIND(" ",D44,FIND(" ",D44,FIND(" ",D44,FIND(" ",D44,FIND(" ",D44,FIND(" ",D44,1)+1)+1)+1)+1))-FIND(" ",D44,FIND(" ",D44,FIND(" ",D44,FIND(" ",D44,1)+1)+1)+1)-2)&amp;I43&amp;MID(D44,FIND(" ",D44,FIND(" ",D44,FIND(" ",D44,FIND(" ",D44,FIND(" ",D44,FIND(" ",D44,1)+1)+1)+1)+1))-1,1),'フレーズ表抜粋'!$B$3:$E$2150,1,FALSE),"○","×")</f>
        <v>○</v>
      </c>
      <c r="J44" s="112" t="str">
        <f>IF(MID(D44,FIND(" ",D44,FIND(" ",D44,FIND(" ",D44,FIND(" ",D44,FIND(" ",D44,FIND(" ",D44,1)+1)+1)+1)+1))+1,FIND(" ",D44,FIND(" ",D44,FIND(" ",D44,FIND(" ",D44,FIND(" ",D44,FIND(" ",D44,FIND(" ",D44,1)+1)+1)+1)+1)+1))-FIND(" ",D44,FIND(" ",D44,FIND(" ",D44,FIND(" ",D44,FIND(" ",D44,FIND(" ",D44,1)+1)+1)+1)+1))-2)&amp;J43&amp;MID(D44,FIND(" ",D44,FIND(" ",D44,FIND(" ",D44,FIND(" ",D44,FIND(" ",D44,FIND(" ",D44,FIND(" ",D44,1)+1)+1)+1)+1)+1))-1,1)=VLOOKUP(MID(D44,FIND(" ",D44,FIND(" ",D44,FIND(" ",D44,FIND(" ",D44,FIND(" ",D44,FIND(" ",D44,1)+1)+1)+1)+1))+1,FIND(" ",D44,FIND(" ",D44,FIND(" ",D44,FIND(" ",D44,FIND(" ",D44,FIND(" ",D44,FIND(" ",D44,1)+1)+1)+1)+1)+1))-FIND(" ",D44,FIND(" ",D44,FIND(" ",D44,FIND(" ",D44,FIND(" ",D44,FIND(" ",D44,1)+1)+1)+1)+1))-2)&amp;J43&amp;MID(D44,FIND(" ",D44,FIND(" ",D44,FIND(" ",D44,FIND(" ",D44,FIND(" ",D44,FIND(" ",D44,FIND(" ",D44,1)+1)+1)+1)+1)+1))-1,1),'フレーズ表抜粋'!$B$3:$E$2150,1,FALSE),"○","×")</f>
        <v>○</v>
      </c>
      <c r="K44" s="112" t="str">
        <f>IF(MID(D44,FIND(" ",D44,FIND(" ",D44,FIND(" ",D44,FIND(" ",D44,FIND(" ",D44,FIND(" ",D44,FIND(" ",D44,1)+1)+1)+1)+1)+1))+1,FIND(" ",D44,FIND(" ",D44,FIND(" ",D44,FIND(" ",D44,FIND(" ",D44,FIND(" ",D44,FIND(" ",D44,FIND(" ",D44,1)+1)+1)+1)+1)+1)+1))-FIND(" ",D44,FIND(" ",D44,FIND(" ",D44,FIND(" ",D44,FIND(" ",D44,FIND(" ",D44,FIND(" ",D44,1)+1)+1)+1)+1)+1))-2)&amp;K43&amp;MID(D44,FIND(" ",D44,FIND(" ",D44,FIND(" ",D44,FIND(" ",D44,FIND(" ",D44,FIND(" ",D44,FIND(" ",D44,FIND(" ",D44,1)+1)+1)+1)+1)+1)+1))-1,1)=VLOOKUP(MID(D44,FIND(" ",D44,FIND(" ",D44,FIND(" ",D44,FIND(" ",D44,FIND(" ",D44,FIND(" ",D44,FIND(" ",D44,1)+1)+1)+1)+1)+1))+1,FIND(" ",D44,FIND(" ",D44,FIND(" ",D44,FIND(" ",D44,FIND(" ",D44,FIND(" ",D44,FIND(" ",D44,FIND(" ",D44,1)+1)+1)+1)+1)+1)+1))-FIND(" ",D44,FIND(" ",D44,FIND(" ",D44,FIND(" ",D44,FIND(" ",D44,FIND(" ",D44,FIND(" ",D44,1)+1)+1)+1)+1)+1))-2)&amp;K43&amp;MID(D44,FIND(" ",D44,FIND(" ",D44,FIND(" ",D44,FIND(" ",D44,FIND(" ",D44,FIND(" ",D44,FIND(" ",D44,FIND(" ",D44,1)+1)+1)+1)+1)+1)+1))-1,1),'フレーズ表抜粋'!$B$3:$E$2150,1,FALSE),"○","×")</f>
        <v>○</v>
      </c>
      <c r="L44" s="112" t="str">
        <f>IF(MID(D44,FIND(" ",D44,FIND(" ",D44,FIND(" ",D44,FIND(" ",D44,FIND(" ",D44,FIND(" ",D44,FIND(" ",D44,FIND(" ",D44,1)+1)+1)+1)+1)+1)+1))+1,FIND(" ",D44,FIND(" ",D44,FIND(" ",D44,FIND(" ",D44,FIND(" ",D44,FIND(" ",D44,FIND(" ",D44,FIND(" ",D44,FIND(" ",D44,1)+1)+1)+1)+1)+1)+1)+1))-FIND(" ",D44,FIND(" ",D44,FIND(" ",D44,FIND(" ",D44,FIND(" ",D44,FIND(" ",D44,FIND(" ",D44,FIND(" ",D44,1)+1)+1)+1)+1)+1)+1))-2)&amp;L43&amp;MID(D44,FIND(" ",D44,FIND(" ",D44,FIND(" ",D44,FIND(" ",D44,FIND(" ",D44,FIND(" ",D44,FIND(" ",D44,FIND(" ",D44,FIND(" ",D44,1)+1)+1)+1)+1)+1)+1)+1))-1,1)=VLOOKUP(MID(D44,FIND(" ",D44,FIND(" ",D44,FIND(" ",D44,FIND(" ",D44,FIND(" ",D44,FIND(" ",D44,FIND(" ",D44,FIND(" ",D44,1)+1)+1)+1)+1)+1)+1))+1,FIND(" ",D44,FIND(" ",D44,FIND(" ",D44,FIND(" ",D44,FIND(" ",D44,FIND(" ",D44,FIND(" ",D44,FIND(" ",D44,FIND(" ",D44,1)+1)+1)+1)+1)+1)+1)+1))-FIND(" ",D44,FIND(" ",D44,FIND(" ",D44,FIND(" ",D44,FIND(" ",D44,FIND(" ",D44,FIND(" ",D44,FIND(" ",D44,1)+1)+1)+1)+1)+1)+1))-2)&amp;L43&amp;MID(D44,FIND(" ",D44,FIND(" ",D44,FIND(" ",D44,FIND(" ",D44,FIND(" ",D44,FIND(" ",D44,FIND(" ",D44,FIND(" ",D44,FIND(" ",D44,1)+1)+1)+1)+1)+1)+1)+1))-1,1),'フレーズ表抜粋'!$B$3:$E$2150,1,FALSE),"○","×")</f>
        <v>○</v>
      </c>
      <c r="M44" s="112" t="str">
        <f>IF(MID(D44,FIND(" ",D44,FIND(" ",D44,FIND(" ",D44,FIND(" ",D44,FIND(" ",D44,FIND(" ",D44,FIND(" ",D44,FIND(" ",D44,FIND(" ",D44,1)+1)+1)+1)+1)+1)+1)+1))+1,FIND(" ",D44,FIND(" ",D44,FIND(" ",D44,FIND(" ",D44,FIND(" ",D44,FIND(" ",D44,FIND(" ",D44,FIND(" ",D44,FIND(" ",D44,FIND(" ",D44,1)+1)+1)+1)+1)+1)+1)+1)+1))-FIND(" ",D44,FIND(" ",D44,FIND(" ",D44,FIND(" ",D44,FIND(" ",D44,FIND(" ",D44,FIND(" ",D44,FIND(" ",D44,FIND(" ",D44,1)+1)+1)+1)+1)+1)+1)+1))-2)&amp;M43&amp;MID(D44,FIND(" ",D44,FIND(" ",D44,FIND(" ",D44,FIND(" ",D44,FIND(" ",D44,FIND(" ",D44,FIND(" ",D44,FIND(" ",D44,FIND(" ",D44,FIND(" ",D44,1)+1)+1)+1)+1)+1)+1)+1)+1))-1,1)=VLOOKUP(MID(D44,FIND(" ",D44,FIND(" ",D44,FIND(" ",D44,FIND(" ",D44,FIND(" ",D44,FIND(" ",D44,FIND(" ",D44,FIND(" ",D44,FIND(" ",D44,1)+1)+1)+1)+1)+1)+1)+1))+1,FIND(" ",D44,FIND(" ",D44,FIND(" ",D44,FIND(" ",D44,FIND(" ",D44,FIND(" ",D44,FIND(" ",D44,FIND(" ",D44,FIND(" ",D44,FIND(" ",D44,1)+1)+1)+1)+1)+1)+1)+1)+1))-FIND(" ",D44,FIND(" ",D44,FIND(" ",D44,FIND(" ",D44,FIND(" ",D44,FIND(" ",D44,FIND(" ",D44,FIND(" ",D44,FIND(" ",D44,1)+1)+1)+1)+1)+1)+1)+1))-2)&amp;M43&amp;MID(D44,FIND(" ",D44,FIND(" ",D44,FIND(" ",D44,FIND(" ",D44,FIND(" ",D44,FIND(" ",D44,FIND(" ",D44,FIND(" ",D44,FIND(" ",D44,FIND(" ",D44,1)+1)+1)+1)+1)+1)+1)+1)+1))-1,1),'フレーズ表抜粋'!$B$3:$E$2150,1,FALSE),"○","×")</f>
        <v>○</v>
      </c>
      <c r="N44" s="112" t="str">
        <f>IF(MID(D44,FIND(" ",D44,FIND(" ",D44,FIND(" ",D44,FIND(" ",D44,FIND(" ",D44,FIND(" ",D44,FIND(" ",D44,FIND(" ",D44,FIND(" ",D44,FIND(" ",D44,1)+1)+1)+1)+1)+1)+1)+1)+1))+1,FIND(" ",D44,FIND(" ",D44,FIND(" ",D44,FIND(" ",D44,FIND(" ",D44,FIND(" ",D44,FIND(" ",D44,FIND(" ",D44,FIND(" ",D44,FIND(" ",D44,FIND(" ",D44,1)+1)+1)+1)+1)+1)+1)+1)+1)+1))-FIND(" ",D44,FIND(" ",D44,FIND(" ",D44,FIND(" ",D44,FIND(" ",D44,FIND(" ",D44,FIND(" ",D44,FIND(" ",D44,FIND(" ",D44,FIND(" ",D44,1)+1)+1)+1)+1)+1)+1)+1)+1))-2)&amp;N43&amp;MID(D44,FIND(" ",D44,FIND(" ",D44,FIND(" ",D44,FIND(" ",D44,FIND(" ",D44,FIND(" ",D44,FIND(" ",D44,FIND(" ",D44,FIND(" ",D44,FIND(" ",D44,FIND(" ",D44,1)+1)+1)+1)+1)+1)+1)+1)+1)+1))-1,1)=VLOOKUP(MID(D44,FIND(" ",D44,FIND(" ",D44,FIND(" ",D44,FIND(" ",D44,FIND(" ",D44,FIND(" ",D44,FIND(" ",D44,FIND(" ",D44,FIND(" ",D44,FIND(" ",D44,1)+1)+1)+1)+1)+1)+1)+1)+1))+1,FIND(" ",D44,FIND(" ",D44,FIND(" ",D44,FIND(" ",D44,FIND(" ",D44,FIND(" ",D44,FIND(" ",D44,FIND(" ",D44,FIND(" ",D44,FIND(" ",D44,FIND(" ",D44,1)+1)+1)+1)+1)+1)+1)+1)+1)+1))-FIND(" ",D44,FIND(" ",D44,FIND(" ",D44,FIND(" ",D44,FIND(" ",D44,FIND(" ",D44,FIND(" ",D44,FIND(" ",D44,FIND(" ",D44,FIND(" ",D44,1)+1)+1)+1)+1)+1)+1)+1)+1))-2)&amp;N43&amp;MID(D44,FIND(" ",D44,FIND(" ",D44,FIND(" ",D44,FIND(" ",D44,FIND(" ",D44,FIND(" ",D44,FIND(" ",D44,FIND(" ",D44,FIND(" ",D44,FIND(" ",D44,FIND(" ",D44,1)+1)+1)+1)+1)+1)+1)+1)+1)+1))-1,1),'フレーズ表抜粋'!$B$3:$E$2150,1,FALSE),"○","×")</f>
        <v>○</v>
      </c>
      <c r="O44" s="112" t="str">
        <f>IF(MID(D44,FIND(" ",D44,FIND(" ",D44,FIND(" ",D44,FIND(" ",D44,FIND(" ",D44,FIND(" ",D44,FIND(" ",D44,FIND(" ",D44,FIND(" ",D44,FIND(" ",D44,FIND(" ",D44,1)+1)+1)+1)+1)+1)+1)+1)+1)+1))+1,FIND(" ",D44,FIND(" ",D44,FIND(" ",D44,FIND(" ",D44,FIND(" ",D44,FIND(" ",D44,FIND(" ",D44,FIND(" ",D44,FIND(" ",D44,FIND(" ",D44,FIND(" ",D44,FIND(" ",D44,1)+1)+1)+1)+1)+1)+1)+1)+1)+1)+1))-FIND(" ",D44,FIND(" ",D44,FIND(" ",D44,FIND(" ",D44,FIND(" ",D44,FIND(" ",D44,FIND(" ",D44,FIND(" ",D44,FIND(" ",D44,FIND(" ",D44,FIND(" ",D44,1)+1)+1)+1)+1)+1)+1)+1)+1)+1))-2)&amp;O43&amp;MID(D44,FIND(" ",D44,FIND(" ",D44,FIND(" ",D44,FIND(" ",D44,FIND(" ",D44,FIND(" ",D44,FIND(" ",D44,FIND(" ",D44,FIND(" ",D44,FIND(" ",D44,FIND(" ",D44,FIND(" ",D44,1)+1)+1)+1)+1)+1)+1)+1)+1)+1)+1))-1,1)=VLOOKUP(MID(D44,FIND(" ",D44,FIND(" ",D44,FIND(" ",D44,FIND(" ",D44,FIND(" ",D44,FIND(" ",D44,FIND(" ",D44,FIND(" ",D44,FIND(" ",D44,FIND(" ",D44,FIND(" ",D44,1)+1)+1)+1)+1)+1)+1)+1)+1)+1))+1,FIND(" ",D44,FIND(" ",D44,FIND(" ",D44,FIND(" ",D44,FIND(" ",D44,FIND(" ",D44,FIND(" ",D44,FIND(" ",D44,FIND(" ",D44,FIND(" ",D44,FIND(" ",D44,FIND(" ",D44,1)+1)+1)+1)+1)+1)+1)+1)+1)+1)+1))-FIND(" ",D44,FIND(" ",D44,FIND(" ",D44,FIND(" ",D44,FIND(" ",D44,FIND(" ",D44,FIND(" ",D44,FIND(" ",D44,FIND(" ",D44,FIND(" ",D44,FIND(" ",D44,1)+1)+1)+1)+1)+1)+1)+1)+1)+1))-2)&amp;O43&amp;MID(D44,FIND(" ",D44,FIND(" ",D44,FIND(" ",D44,FIND(" ",D44,FIND(" ",D44,FIND(" ",D44,FIND(" ",D44,FIND(" ",D44,FIND(" ",D44,FIND(" ",D44,FIND(" ",D44,FIND(" ",D44,1)+1)+1)+1)+1)+1)+1)+1)+1)+1)+1))-1,1),'フレーズ表抜粋'!$B$3:$E$2150,1,FALSE),"○","×")</f>
        <v>○</v>
      </c>
      <c r="P44" s="112" t="e">
        <f>IF(MID(D44,FIND(" ",D44,FIND(" ",D44,FIND(" ",D44,FIND(" ",D44,FIND(" ",D44,FIND(" ",D44,FIND(" ",D44,FIND(" ",D44,FIND(" ",D44,FIND(" ",D44,FIND(" ",D44,FIND(" ",D44,1)+1)+1)+1)+1)+1)+1)+1)+1)+1)+1))+1,FIND(" ",D44,FIND(" ",D44,FIND(" ",D44,FIND(" ",D44,FIND(" ",D44,FIND(" ",D44,FIND(" ",D44,FIND(" ",D44,FIND(" ",D44,FIND(" ",D44,FIND(" ",D44,FIND(" ",D44,FIND(" ",D44,1)+1)+1)+1)+1)+1)+1)+1)+1)+1)+1)+1))-FIND(" ",D44,FIND(" ",D44,FIND(" ",D44,FIND(" ",D44,FIND(" ",D44,FIND(" ",D44,FIND(" ",D44,FIND(" ",D44,FIND(" ",D44,FIND(" ",D44,FIND(" ",D44,FIND(" ",D44,1)+1)+1)+1)+1)+1)+1)+1)+1)+1)+1))-2)&amp;P43&amp;MID(D44,FIND(" ",D44,FIND(" ",D44,FIND(" ",D44,FIND(" ",D44,FIND(" ",D44,FIND(" ",D44,FIND(" ",D44,FIND(" ",D44,FIND(" ",D44,FIND(" ",D44,FIND(" ",D44,FIND(" ",D44,FIND(" ",D44,1)+1)+1)+1)+1)+1)+1)+1)+1)+1)+1)+1))-1,1)=VLOOKUP(MID(D44,FIND(" ",D44,FIND(" ",D44,FIND(" ",D44,FIND(" ",D44,FIND(" ",D44,FIND(" ",D44,FIND(" ",D44,FIND(" ",D44,FIND(" ",D44,FIND(" ",D44,FIND(" ",D44,FIND(" ",D44,1)+1)+1)+1)+1)+1)+1)+1)+1)+1)+1))+1,FIND(" ",D44,FIND(" ",D44,FIND(" ",D44,FIND(" ",D44,FIND(" ",D44,FIND(" ",D44,FIND(" ",D44,FIND(" ",D44,FIND(" ",D44,FIND(" ",D44,FIND(" ",D44,FIND(" ",D44,FIND(" ",D44,1)+1)+1)+1)+1)+1)+1)+1)+1)+1)+1)+1))-FIND(" ",D44,FIND(" ",D44,FIND(" ",D44,FIND(" ",D44,FIND(" ",D44,FIND(" ",D44,FIND(" ",D44,FIND(" ",D44,FIND(" ",D44,FIND(" ",D44,FIND(" ",D44,FIND(" ",D44,1)+1)+1)+1)+1)+1)+1)+1)+1)+1)+1))-2)&amp;P43&amp;MID(D44,FIND(" ",D44,FIND(" ",D44,FIND(" ",D44,FIND(" ",D44,FIND(" ",D44,FIND(" ",D44,FIND(" ",D44,FIND(" ",D44,FIND(" ",D44,FIND(" ",D44,FIND(" ",D44,FIND(" ",D44,FIND(" ",D44,1)+1)+1)+1)+1)+1)+1)+1)+1)+1)+1)+1))-1,1),'フレーズ表抜粋'!$B$3:$E$2150,1,FALSE),"○","×")</f>
        <v>#N/A</v>
      </c>
      <c r="Q44" s="112" t="str">
        <f>IF(MID(D44,FIND(" ",D44,FIND(" ",D44,FIND(" ",D44,FIND(" ",D44,FIND(" ",D44,FIND(" ",D44,FIND(" ",D44,FIND(" ",D44,FIND(" ",D44,FIND(" ",D44,FIND(" ",D44,FIND(" ",D44,FIND(" ",D44,1)+1)+1)+1)+1)+1)+1)+1)+1)+1)+1)+1))+1,FIND(" ",D44,FIND(" ",D44,FIND(" ",D44,FIND(" ",D44,FIND(" ",D44,FIND(" ",D44,FIND(" ",D44,FIND(" ",D44,FIND(" ",D44,FIND(" ",D44,FIND(" ",D44,FIND(" ",D44,FIND(" ",D44,FIND(" ",D44,1)+1)+1)+1)+1)+1)+1)+1)+1)+1)+1)+1)+1))-FIND(" ",D44,FIND(" ",D44,FIND(" ",D44,FIND(" ",D44,FIND(" ",D44,FIND(" ",D44,FIND(" ",D44,FIND(" ",D44,FIND(" ",D44,FIND(" ",D44,FIND(" ",D44,FIND(" ",D44,FIND(" ",D44,1)+1)+1)+1)+1)+1)+1)+1)+1)+1)+1)+1))-2)&amp;Q43&amp;MID(D44,FIND(" ",D44,FIND(" ",D44,FIND(" ",D44,FIND(" ",D44,FIND(" ",D44,FIND(" ",D44,FIND(" ",D44,FIND(" ",D44,FIND(" ",D44,FIND(" ",D44,FIND(" ",D44,FIND(" ",D44,FIND(" ",D44,FIND(" ",D44,1)+1)+1)+1)+1)+1)+1)+1)+1)+1)+1)+1)+1))-1,1)=VLOOKUP(MID(D44,FIND(" ",D44,FIND(" ",D44,FIND(" ",D44,FIND(" ",D44,FIND(" ",D44,FIND(" ",D44,FIND(" ",D44,FIND(" ",D44,FIND(" ",D44,FIND(" ",D44,FIND(" ",D44,FIND(" ",D44,FIND(" ",D44,1)+1)+1)+1)+1)+1)+1)+1)+1)+1)+1)+1))+1,FIND(" ",D44,FIND(" ",D44,FIND(" ",D44,FIND(" ",D44,FIND(" ",D44,FIND(" ",D44,FIND(" ",D44,FIND(" ",D44,FIND(" ",D44,FIND(" ",D44,FIND(" ",D44,FIND(" ",D44,FIND(" ",D44,FIND(" ",D44,1)+1)+1)+1)+1)+1)+1)+1)+1)+1)+1)+1)+1))-FIND(" ",D44,FIND(" ",D44,FIND(" ",D44,FIND(" ",D44,FIND(" ",D44,FIND(" ",D44,FIND(" ",D44,FIND(" ",D44,FIND(" ",D44,FIND(" ",D44,FIND(" ",D44,FIND(" ",D44,FIND(" ",D44,1)+1)+1)+1)+1)+1)+1)+1)+1)+1)+1)+1))-2)&amp;Q43&amp;MID(D44,FIND(" ",D44,FIND(" ",D44,FIND(" ",D44,FIND(" ",D44,FIND(" ",D44,FIND(" ",D44,FIND(" ",D44,FIND(" ",D44,FIND(" ",D44,FIND(" ",D44,FIND(" ",D44,FIND(" ",D44,FIND(" ",D44,FIND(" ",D44,1)+1)+1)+1)+1)+1)+1)+1)+1)+1)+1)+1)+1))-1,1),'フレーズ表抜粋'!$B$3:$E$2150,1,FALSE),"○","×")</f>
        <v>○</v>
      </c>
      <c r="R44" s="112" t="str">
        <f>IF(MID(D44,FIND(" ",D44,FIND(" ",D44,FIND(" ",D44,FIND(" ",D44,FIND(" ",D44,FIND(" ",D44,FIND(" ",D44,FIND(" ",D44,FIND(" ",D44,FIND(" ",D44,FIND(" ",D44,FIND(" ",D44,FIND(" ",D44,FIND(" ",D44,1)+1)+1)+1)+1)+1)+1)+1)+1)+1)+1)+1)+1))+1,FIND(" ",D44,FIND(" ",D44,FIND(" ",D44,FIND(" ",D44,FIND(" ",D44,FIND(" ",D44,FIND(" ",D44,FIND(" ",D44,FIND(" ",D44,FIND(" ",D44,FIND(" ",D44,FIND(" ",D44,FIND(" ",D44,FIND(" ",D44,FIND(" ",D44,1)+1)+1)+1)+1)+1)+1)+1)+1)+1)+1)+1)+1)+1))-FIND(" ",D44,FIND(" ",D44,FIND(" ",D44,FIND(" ",D44,FIND(" ",D44,FIND(" ",D44,FIND(" ",D44,FIND(" ",D44,FIND(" ",D44,FIND(" ",D44,FIND(" ",D44,FIND(" ",D44,FIND(" ",D44,FIND(" ",D44,1)+1)+1)+1)+1)+1)+1)+1)+1)+1)+1)+1)+1))-2)&amp;R43&amp;MID(D44,FIND(" ",D44,FIND(" ",D44,FIND(" ",D44,FIND(" ",D44,FIND(" ",D44,FIND(" ",D44,FIND(" ",D44,FIND(" ",D44,FIND(" ",D44,FIND(" ",D44,FIND(" ",D44,FIND(" ",D44,FIND(" ",D44,FIND(" ",D44,FIND(" ",D44,1)+1)+1)+1)+1)+1)+1)+1)+1)+1)+1)+1)+1)+1))-1,1)=VLOOKUP(MID(D44,FIND(" ",D44,FIND(" ",D44,FIND(" ",D44,FIND(" ",D44,FIND(" ",D44,FIND(" ",D44,FIND(" ",D44,FIND(" ",D44,FIND(" ",D44,FIND(" ",D44,FIND(" ",D44,FIND(" ",D44,FIND(" ",D44,FIND(" ",D44,1)+1)+1)+1)+1)+1)+1)+1)+1)+1)+1)+1)+1))+1,FIND(" ",D44,FIND(" ",D44,FIND(" ",D44,FIND(" ",D44,FIND(" ",D44,FIND(" ",D44,FIND(" ",D44,FIND(" ",D44,FIND(" ",D44,FIND(" ",D44,FIND(" ",D44,FIND(" ",D44,FIND(" ",D44,FIND(" ",D44,FIND(" ",D44,1)+1)+1)+1)+1)+1)+1)+1)+1)+1)+1)+1)+1)+1))-FIND(" ",D44,FIND(" ",D44,FIND(" ",D44,FIND(" ",D44,FIND(" ",D44,FIND(" ",D44,FIND(" ",D44,FIND(" ",D44,FIND(" ",D44,FIND(" ",D44,FIND(" ",D44,FIND(" ",D44,FIND(" ",D44,FIND(" ",D44,1)+1)+1)+1)+1)+1)+1)+1)+1)+1)+1)+1)+1))-2)&amp;R43&amp;MID(D44,FIND(" ",D44,FIND(" ",D44,FIND(" ",D44,FIND(" ",D44,FIND(" ",D44,FIND(" ",D44,FIND(" ",D44,FIND(" ",D44,FIND(" ",D44,FIND(" ",D44,FIND(" ",D44,FIND(" ",D44,FIND(" ",D44,FIND(" ",D44,FIND(" ",D44,1)+1)+1)+1)+1)+1)+1)+1)+1)+1)+1)+1)+1)+1))-1,1),'フレーズ表抜粋'!$B$3:$E$2150,1,FALSE),"○","×")</f>
        <v>○</v>
      </c>
      <c r="S44" s="112" t="str">
        <f>IF(MID(D44,FIND(" ",D44,FIND(" ",D44,FIND(" ",D44,FIND(" ",D44,FIND(" ",D44,FIND(" ",D44,FIND(" ",D44,FIND(" ",D44,FIND(" ",D44,FIND(" ",D44,FIND(" ",D44,FIND(" ",D44,FIND(" ",D44,FIND(" ",D44,FIND(" ",D44,1)+1)+1)+1)+1)+1)+1)+1)+1)+1)+1)+1)+1)+1))+1,FIND(" ",D44,FIND(" ",D44,FIND(" ",D44,FIND(" ",D44,FIND(" ",D44,FIND(" ",D44,FIND(" ",D44,FIND(" ",D44,FIND(" ",D44,FIND(" ",D44,FIND(" ",D44,FIND(" ",D44,FIND(" ",D44,FIND(" ",D44,FIND(" ",D44,FIND(" ",D44,1)+1)+1)+1)+1)+1)+1)+1)+1)+1)+1)+1)+1)+1)+1))-FIND(" ",D44,FIND(" ",D44,FIND(" ",D44,FIND(" ",D44,FIND(" ",D44,FIND(" ",D44,FIND(" ",D44,FIND(" ",D44,FIND(" ",D44,FIND(" ",D44,FIND(" ",D44,FIND(" ",D44,FIND(" ",D44,FIND(" ",D44,FIND(" ",D44,1)+1)+1)+1)+1)+1)+1)+1)+1)+1)+1)+1)+1)+1))-2)&amp;S43&amp;MID(D44,FIND(" ",D44,FIND(" ",D44,FIND(" ",D44,FIND(" ",D44,FIND(" ",D44,FIND(" ",D44,FIND(" ",D44,FIND(" ",D44,FIND(" ",D44,FIND(" ",D44,FIND(" ",D44,FIND(" ",D44,FIND(" ",D44,FIND(" ",D44,FIND(" ",D44,FIND(" ",D44,1)+1)+1)+1)+1)+1)+1)+1)+1)+1)+1)+1)+1)+1)+1))-1,1)=VLOOKUP(MID(D44,FIND(" ",D44,FIND(" ",D44,FIND(" ",D44,FIND(" ",D44,FIND(" ",D44,FIND(" ",D44,FIND(" ",D44,FIND(" ",D44,FIND(" ",D44,FIND(" ",D44,FIND(" ",D44,FIND(" ",D44,FIND(" ",D44,FIND(" ",D44,FIND(" ",D44,1)+1)+1)+1)+1)+1)+1)+1)+1)+1)+1)+1)+1)+1))+1,FIND(" ",D44,FIND(" ",D44,FIND(" ",D44,FIND(" ",D44,FIND(" ",D44,FIND(" ",D44,FIND(" ",D44,FIND(" ",D44,FIND(" ",D44,FIND(" ",D44,FIND(" ",D44,FIND(" ",D44,FIND(" ",D44,FIND(" ",D44,FIND(" ",D44,FIND(" ",D44,1)+1)+1)+1)+1)+1)+1)+1)+1)+1)+1)+1)+1)+1)+1))-FIND(" ",D44,FIND(" ",D44,FIND(" ",D44,FIND(" ",D44,FIND(" ",D44,FIND(" ",D44,FIND(" ",D44,FIND(" ",D44,FIND(" ",D44,FIND(" ",D44,FIND(" ",D44,FIND(" ",D44,FIND(" ",D44,FIND(" ",D44,FIND(" ",D44,1)+1)+1)+1)+1)+1)+1)+1)+1)+1)+1)+1)+1)+1))-2)&amp;S43&amp;MID(D44,FIND(" ",D44,FIND(" ",D44,FIND(" ",D44,FIND(" ",D44,FIND(" ",D44,FIND(" ",D44,FIND(" ",D44,FIND(" ",D44,FIND(" ",D44,FIND(" ",D44,FIND(" ",D44,FIND(" ",D44,FIND(" ",D44,FIND(" ",D44,FIND(" ",D44,FIND(" ",D44,1)+1)+1)+1)+1)+1)+1)+1)+1)+1)+1)+1)+1)+1)+1))-1,1),'フレーズ表抜粋'!$B$3:$E$2150,1,FALSE),"○","×")</f>
        <v>○</v>
      </c>
      <c r="T44" s="112" t="str">
        <f>IF(MID(D44,FIND(" ",D44,FIND(" ",D44,FIND(" ",D44,FIND(" ",D44,FIND(" ",D44,FIND(" ",D44,FIND(" ",D44,FIND(" ",D44,FIND(" ",D44,FIND(" ",D44,FIND(" ",D44,FIND(" ",D44,FIND(" ",D44,FIND(" ",D44,FIND(" ",D44,FIND(" ",D44,1)+1)+1)+1)+1)+1)+1)+1)+1)+1)+1)+1)+1)+1)+1))+1,FIND(" ",D44,FIND(" ",D44,FIND(" ",D44,FIND(" ",D44,FIND(" ",D44,FIND(" ",D44,FIND(" ",D44,FIND(" ",D44,FIND(" ",D44,FIND(" ",D44,FIND(" ",D44,FIND(" ",D44,FIND(" ",D44,FIND(" ",D44,FIND(" ",D44,FIND(" ",D44,FIND(" ",D44,1)+1)+1)+1)+1)+1)+1)+1)+1)+1)+1)+1)+1)+1)+1)+1))-FIND(" ",D44,FIND(" ",D44,FIND(" ",D44,FIND(" ",D44,FIND(" ",D44,FIND(" ",D44,FIND(" ",D44,FIND(" ",D44,FIND(" ",D44,FIND(" ",D44,FIND(" ",D44,FIND(" ",D44,FIND(" ",D44,FIND(" ",D44,FIND(" ",D44,FIND(" ",D44,1)+1)+1)+1)+1)+1)+1)+1)+1)+1)+1)+1)+1)+1)+1))-2)&amp;T43&amp;MID(D44,FIND(" ",D44,FIND(" ",D44,FIND(" ",D44,FIND(" ",D44,FIND(" ",D44,FIND(" ",D44,FIND(" ",D44,FIND(" ",D44,FIND(" ",D44,FIND(" ",D44,FIND(" ",D44,FIND(" ",D44,FIND(" ",D44,FIND(" ",D44,FIND(" ",D44,FIND(" ",D44,FIND(" ",D44,1)+1)+1)+1)+1)+1)+1)+1)+1)+1)+1)+1)+1)+1)+1)+1))-1,1)=VLOOKUP(MID(D44,FIND(" ",D44,FIND(" ",D44,FIND(" ",D44,FIND(" ",D44,FIND(" ",D44,FIND(" ",D44,FIND(" ",D44,FIND(" ",D44,FIND(" ",D44,FIND(" ",D44,FIND(" ",D44,FIND(" ",D44,FIND(" ",D44,FIND(" ",D44,FIND(" ",D44,FIND(" ",D44,1)+1)+1)+1)+1)+1)+1)+1)+1)+1)+1)+1)+1)+1)+1))+1,FIND(" ",D44,FIND(" ",D44,FIND(" ",D44,FIND(" ",D44,FIND(" ",D44,FIND(" ",D44,FIND(" ",D44,FIND(" ",D44,FIND(" ",D44,FIND(" ",D44,FIND(" ",D44,FIND(" ",D44,FIND(" ",D44,FIND(" ",D44,FIND(" ",D44,FIND(" ",D44,FIND(" ",D44,1)+1)+1)+1)+1)+1)+1)+1)+1)+1)+1)+1)+1)+1)+1)+1))-FIND(" ",D44,FIND(" ",D44,FIND(" ",D44,FIND(" ",D44,FIND(" ",D44,FIND(" ",D44,FIND(" ",D44,FIND(" ",D44,FIND(" ",D44,FIND(" ",D44,FIND(" ",D44,FIND(" ",D44,FIND(" ",D44,FIND(" ",D44,FIND(" ",D44,FIND(" ",D44,1)+1)+1)+1)+1)+1)+1)+1)+1)+1)+1)+1)+1)+1)+1))-2)&amp;T43&amp;MID(D44,FIND(" ",D44,FIND(" ",D44,FIND(" ",D44,FIND(" ",D44,FIND(" ",D44,FIND(" ",D44,FIND(" ",D44,FIND(" ",D44,FIND(" ",D44,FIND(" ",D44,FIND(" ",D44,FIND(" ",D44,FIND(" ",D44,FIND(" ",D44,FIND(" ",D44,FIND(" ",D44,FIND(" ",D44,1)+1)+1)+1)+1)+1)+1)+1)+1)+1)+1)+1)+1)+1)+1)+1))-1,1),'フレーズ表抜粋'!$B$3:$E$2150,1,FALSE),"○","×")</f>
        <v>○</v>
      </c>
      <c r="U44" s="112" t="e">
        <f>IF(MID(D44,FIND(" ",D44,FIND(" ",D44,FIND(" ",D44,FIND(" ",D44,FIND(" ",D44,FIND(" ",D44,FIND(" ",D44,FIND(" ",D44,FIND(" ",D44,FIND(" ",D44,FIND(" ",D44,FIND(" ",D44,FIND(" ",D44,FIND(" ",D44,FIND(" ",D44,FIND(" ",D44,FIND(" ",D44,1)+1)+1)+1)+1)+1)+1)+1)+1)+1)+1)+1)+1)+1)+1)+1))+1,FIND("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",D44,1)+1)+1)+1)+1)+1)+1)+1)+1)+1)+1)+1)+1)+1)+1)+1)+1))-FIND(" ",D44,FIND(" ",D44,FIND(" ",D44,FIND(" ",D44,FIND(" ",D44,FIND(" ",D44,FIND(" ",D44,FIND(" ",D44,FIND(" ",D44,FIND(" ",D44,FIND(" ",D44,FIND(" ",D44,FIND(" ",D44,FIND(" ",D44,FIND(" ",D44,FIND(" ",D44,FIND(" ",D44,1)+1)+1)+1)+1)+1)+1)+1)+1)+1)+1)+1)+1)+1)+1)+1))-2)&amp;U43&amp;MID(D44,FIND("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",D44,1)+1)+1)+1)+1)+1)+1)+1)+1)+1)+1)+1)+1)+1)+1)+1)+1))-FIND(" ",D44,FIND(" ",D44,FIND(" ",D44,FIND(" ",D44,FIND(" ",D44,FIND(" ",D44,FIND(" ",D44,FIND(" ",D44,FIND(" ",D44,FIND(" ",D44,FIND(" ",D44,FIND(" ",D44,FIND(" ",D44,FIND(" ",D44,FIND(" ",D44,FIND(" ",D44,FIND(" ",D44,1)+1)+1)+1)+1)+1)+1)+1)+1)+1)+1)+1)+1)+1)+1)+1))-2)&amp;U43&amp;MID(D44,FIND("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",D44,1)+1)+1)+1)+1)+1)+1)+1)+1)+1)+1)+1)+1)+1)+1)+1)+1))-1,1),'フレーズ表抜粋'!$B$3:$E$2150,1,FALSE),"○","×")</f>
        <v>#VALUE!</v>
      </c>
      <c r="V44" s="112" t="e">
        <f>IF(MID(D44,FIND("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",D44,1)+1)+1)+1)+1)+1)+1)+1)+1)+1)+1)+1)+1)+1)+1)+1)+1))-2)&amp;V43&amp;MID(D44,FIND("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",D44,1)+1)+1)+1)+1)+1)+1)+1)+1)+1)+1)+1)+1)+1)+1)+1)+1))-2)&amp;V43&amp;MID(D44,FIND("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",D44,1)+1)+1)+1)+1)+1)+1)+1)+1)+1)+1)+1)+1)+1)+1)+1)+1)+1))-1,1),'フレーズ表抜粋'!$B$3:$E$2150,1,FALSE),"○","×")</f>
        <v>#VALUE!</v>
      </c>
      <c r="W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",D44,1)+1)+1)+1)+1)+1)+1)+1)+1)+1)+1)+1)+1)+1)+1)+1)+1)+1))-2)&amp;W43&amp;MID(D44,FIND("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",D44,1)+1)+1)+1)+1)+1)+1)+1)+1)+1)+1)+1)+1)+1)+1)+1)+1)+1))-2)&amp;W43&amp;MID(D44,FIND("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",D44,1)+1)+1)+1)+1)+1)+1)+1)+1)+1)+1)+1)+1)+1)+1)+1)+1)+1)+1))-1,1),'フレーズ表抜粋'!$B$3:$E$2150,1,FALSE),"○","×")</f>
        <v>#VALUE!</v>
      </c>
      <c r="X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",D44,1)+1)+1)+1)+1)+1)+1)+1)+1)+1)+1)+1)+1)+1)+1)+1)+1)+1)+1))-2)&amp;X43&amp;MID(D44,FIND("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",D44,1)+1)+1)+1)+1)+1)+1)+1)+1)+1)+1)+1)+1)+1)+1)+1)+1)+1)+1))-2)&amp;X43&amp;MID(D44,FIND("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",D44,1)+1)+1)+1)+1)+1)+1)+1)+1)+1)+1)+1)+1)+1)+1)+1)+1)+1)+1)+1))-1,1),'フレーズ表抜粋'!$B$3:$E$2150,1,FALSE),"○","×")</f>
        <v>#VALUE!</v>
      </c>
      <c r="Y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",D44,1)+1)+1)+1)+1)+1)+1)+1)+1)+1)+1)+1)+1)+1)+1)+1)+1)+1)+1)+1))-2)&amp;Y43&amp;MID(D44,FIND("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",D44,1)+1)+1)+1)+1)+1)+1)+1)+1)+1)+1)+1)+1)+1)+1)+1)+1)+1)+1)+1))-2)&amp;Y43&amp;MID(D44,FIND("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",D44,1)+1)+1)+1)+1)+1)+1)+1)+1)+1)+1)+1)+1)+1)+1)+1)+1)+1)+1)+1)+1))-1,1),'フレーズ表抜粋'!$B$3:$E$2150,1,FALSE),"○","×")</f>
        <v>#VALUE!</v>
      </c>
      <c r="Z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",D44,1)+1)+1)+1)+1)+1)+1)+1)+1)+1)+1)+1)+1)+1)+1)+1)+1)+1)+1)+1)+1))-2)&amp;Z43&amp;MID(D44,FIND("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",D44,1)+1)+1)+1)+1)+1)+1)+1)+1)+1)+1)+1)+1)+1)+1)+1)+1)+1)+1)+1)+1))-2)&amp;Z43&amp;MID(D44,FIND("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",D44,1)+1)+1)+1)+1)+1)+1)+1)+1)+1)+1)+1)+1)+1)+1)+1)+1)+1)+1)+1)+1)+1))-1,1),'フレーズ表抜粋'!$B$3:$E$2150,1,FALSE),"○","×")</f>
        <v>#VALUE!</v>
      </c>
      <c r="AA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",D44,1)+1)+1)+1)+1)+1)+1)+1)+1)+1)+1)+1)+1)+1)+1)+1)+1)+1)+1)+1)+1)+1))-2)&amp;AA43&amp;MID(D44,FIND("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",D44,1)+1)+1)+1)+1)+1)+1)+1)+1)+1)+1)+1)+1)+1)+1)+1)+1)+1)+1)+1)+1)+1))-2)&amp;AA43&amp;MID(D44,FIND("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",D44,1)+1)+1)+1)+1)+1)+1)+1)+1)+1)+1)+1)+1)+1)+1)+1)+1)+1)+1)+1)+1)+1)+1))-1,1),'フレーズ表抜粋'!$B$3:$E$2150,1,FALSE),"○","×")</f>
        <v>#VALUE!</v>
      </c>
      <c r="AB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",D44,1)+1)+1)+1)+1)+1)+1)+1)+1)+1)+1)+1)+1)+1)+1)+1)+1)+1)+1)+1)+1)+1)+1))-2)&amp;AB43&amp;MID(D44,FIND("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",D44,1)+1)+1)+1)+1)+1)+1)+1)+1)+1)+1)+1)+1)+1)+1)+1)+1)+1)+1)+1)+1)+1)+1))-2)&amp;AB43&amp;MID(D44,FIND("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",D44,1)+1)+1)+1)+1)+1)+1)+1)+1)+1)+1)+1)+1)+1)+1)+1)+1)+1)+1)+1)+1)+1)+1)+1))-1,1),'フレーズ表抜粋'!$B$3:$E$2150,1,FALSE),"○","×")</f>
        <v>#VALUE!</v>
      </c>
      <c r="AC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",D44,1)+1)+1)+1)+1)+1)+1)+1)+1)+1)+1)+1)+1)+1)+1)+1)+1)+1)+1)+1)+1)+1)+1)+1))-2)&amp;AC43&amp;MID(D44,FIND("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",D44,1)+1)+1)+1)+1)+1)+1)+1)+1)+1)+1)+1)+1)+1)+1)+1)+1)+1)+1)+1)+1)+1)+1)+1))-2)&amp;AC43&amp;MID(D44,FIND("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",D44,1)+1)+1)+1)+1)+1)+1)+1)+1)+1)+1)+1)+1)+1)+1)+1)+1)+1)+1)+1)+1)+1)+1)+1)+1))-1,1),'フレーズ表抜粋'!$B$3:$E$2150,1,FALSE),"○","×")</f>
        <v>#VALUE!</v>
      </c>
      <c r="AD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",D44,1)+1)+1)+1)+1)+1)+1)+1)+1)+1)+1)+1)+1)+1)+1)+1)+1)+1)+1)+1)+1)+1)+1)+1)+1))-2)&amp;AD43&amp;MID(D44,FIND("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",D44,1)+1)+1)+1)+1)+1)+1)+1)+1)+1)+1)+1)+1)+1)+1)+1)+1)+1)+1)+1)+1)+1)+1)+1)+1))-2)&amp;AD43&amp;MID(D44,FIND("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",D44,1)+1)+1)+1)+1)+1)+1)+1)+1)+1)+1)+1)+1)+1)+1)+1)+1)+1)+1)+1)+1)+1)+1)+1)+1)+1))-1,1),'フレーズ表抜粋'!$B$3:$E$2150,1,FALSE),"○","×")</f>
        <v>#VALUE!</v>
      </c>
      <c r="AE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",D44,1)+1)+1)+1)+1)+1)+1)+1)+1)+1)+1)+1)+1)+1)+1)+1)+1)+1)+1)+1)+1)+1)+1)+1)+1)+1))-2)&amp;AE43&amp;MID(D44,FIND("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",D44,1)+1)+1)+1)+1)+1)+1)+1)+1)+1)+1)+1)+1)+1)+1)+1)+1)+1)+1)+1)+1)+1)+1)+1)+1)+1))-2)&amp;AE43&amp;MID(D44,FIND("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",D44,1)+1)+1)+1)+1)+1)+1)+1)+1)+1)+1)+1)+1)+1)+1)+1)+1)+1)+1)+1)+1)+1)+1)+1)+1)+1)+1))-1,1),'フレーズ表抜粋'!$B$3:$E$2150,1,FALSE),"○","×")</f>
        <v>#VALUE!</v>
      </c>
      <c r="AF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",D44,1)+1)+1)+1)+1)+1)+1)+1)+1)+1)+1)+1)+1)+1)+1)+1)+1)+1)+1)+1)+1)+1)+1)+1)+1)+1)+1))-2)&amp;AF43&amp;MID(D44,FIND("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",D44,1)+1)+1)+1)+1)+1)+1)+1)+1)+1)+1)+1)+1)+1)+1)+1)+1)+1)+1)+1)+1)+1)+1)+1)+1)+1)+1))-2)&amp;AF43&amp;MID(D44,FIND("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",D44,1)+1)+1)+1)+1)+1)+1)+1)+1)+1)+1)+1)+1)+1)+1)+1)+1)+1)+1)+1)+1)+1)+1)+1)+1)+1)+1)+1))-1,1),'フレーズ表抜粋'!$B$3:$E$2150,1,FALSE),"○","×")</f>
        <v>#VALUE!</v>
      </c>
      <c r="AG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",D44,1)+1)+1)+1)+1)+1)+1)+1)+1)+1)+1)+1)+1)+1)+1)+1)+1)+1)+1)+1)+1)+1)+1)+1)+1)+1)+1)+1))-2)&amp;AG43&amp;MID(D44,FIND("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",D44,1)+1)+1)+1)+1)+1)+1)+1)+1)+1)+1)+1)+1)+1)+1)+1)+1)+1)+1)+1)+1)+1)+1)+1)+1)+1)+1)+1))-2)&amp;AG43&amp;MID(D44,FIND("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",D44,1)+1)+1)+1)+1)+1)+1)+1)+1)+1)+1)+1)+1)+1)+1)+1)+1)+1)+1)+1)+1)+1)+1)+1)+1)+1)+1)+1)+1))-1,1),'フレーズ表抜粋'!$B$3:$E$2150,1,FALSE),"○","×")</f>
        <v>#VALUE!</v>
      </c>
      <c r="AH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",D44,1)+1)+1)+1)+1)+1)+1)+1)+1)+1)+1)+1)+1)+1)+1)+1)+1)+1)+1)+1)+1)+1)+1)+1)+1)+1)+1)+1)+1))-2)&amp;AH43&amp;MID(D44,FIND("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",D44,1)+1)+1)+1)+1)+1)+1)+1)+1)+1)+1)+1)+1)+1)+1)+1)+1)+1)+1)+1)+1)+1)+1)+1)+1)+1)+1)+1)+1))-2)&amp;AH43&amp;MID(D44,FIND("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",D44,1)+1)+1)+1)+1)+1)+1)+1)+1)+1)+1)+1)+1)+1)+1)+1)+1)+1)+1)+1)+1)+1)+1)+1)+1)+1)+1)+1)+1)+1))-1,1),'フレーズ表抜粋'!$B$3:$E$2150,1,FALSE),"○","×")</f>
        <v>#VALUE!</v>
      </c>
      <c r="AI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",D44,1)+1)+1)+1)+1)+1)+1)+1)+1)+1)+1)+1)+1)+1)+1)+1)+1)+1)+1)+1)+1)+1)+1)+1)+1)+1)+1)+1)+1)+1))-2)&amp;AI43&amp;MID(D44,FIND("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",D44,1)+1)+1)+1)+1)+1)+1)+1)+1)+1)+1)+1)+1)+1)+1)+1)+1)+1)+1)+1)+1)+1)+1)+1)+1)+1)+1)+1)+1)+1))-2)&amp;AI43&amp;MID(D44,FIND("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",D44,1)+1)+1)+1)+1)+1)+1)+1)+1)+1)+1)+1)+1)+1)+1)+1)+1)+1)+1)+1)+1)+1)+1)+1)+1)+1)+1)+1)+1)+1)+1))-1,1),'フレーズ表抜粋'!$B$3:$E$2150,1,FALSE),"○","×")</f>
        <v>#VALUE!</v>
      </c>
      <c r="AJ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",D44,1)+1)+1)+1)+1)+1)+1)+1)+1)+1)+1)+1)+1)+1)+1)+1)+1)+1)+1)+1)+1)+1)+1)+1)+1)+1)+1)+1)+1)+1)+1))-2)&amp;AJ43&amp;MID(D44,FIND("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",D44,1)+1)+1)+1)+1)+1)+1)+1)+1)+1)+1)+1)+1)+1)+1)+1)+1)+1)+1)+1)+1)+1)+1)+1)+1)+1)+1)+1)+1)+1)+1))-2)&amp;AJ43&amp;MID(D44,FIND("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",D44,1)+1)+1)+1)+1)+1)+1)+1)+1)+1)+1)+1)+1)+1)+1)+1)+1)+1)+1)+1)+1)+1)+1)+1)+1)+1)+1)+1)+1)+1)+1)+1))-1,1),'フレーズ表抜粋'!$B$3:$E$2150,1,FALSE),"○","×")</f>
        <v>#VALUE!</v>
      </c>
      <c r="AK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",D44,1)+1)+1)+1)+1)+1)+1)+1)+1)+1)+1)+1)+1)+1)+1)+1)+1)+1)+1)+1)+1)+1)+1)+1)+1)+1)+1)+1)+1)+1)+1)+1))-2)&amp;AK43&amp;MID(D44,FIND("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",D44,1)+1)+1)+1)+1)+1)+1)+1)+1)+1)+1)+1)+1)+1)+1)+1)+1)+1)+1)+1)+1)+1)+1)+1)+1)+1)+1)+1)+1)+1)+1)+1))-2)&amp;AK43&amp;MID(D44,FIND("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",D44,1)+1)+1)+1)+1)+1)+1)+1)+1)+1)+1)+1)+1)+1)+1)+1)+1)+1)+1)+1)+1)+1)+1)+1)+1)+1)+1)+1)+1)+1)+1)+1)+1))-1,1),'フレーズ表抜粋'!$B$3:$E$2150,1,FALSE),"○","×")</f>
        <v>#VALUE!</v>
      </c>
      <c r="AL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",D44,1)+1)+1)+1)+1)+1)+1)+1)+1)+1)+1)+1)+1)+1)+1)+1)+1)+1)+1)+1)+1)+1)+1)+1)+1)+1)+1)+1)+1)+1)+1)+1)+1))-2)&amp;AL43&amp;MID(D44,FIND("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",D44,1)+1)+1)+1)+1)+1)+1)+1)+1)+1)+1)+1)+1)+1)+1)+1)+1)+1)+1)+1)+1)+1)+1)+1)+1)+1)+1)+1)+1)+1)+1)+1)+1))-2)&amp;AL43&amp;MID(D44,FIND("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",D44,1)+1)+1)+1)+1)+1)+1)+1)+1)+1)+1)+1)+1)+1)+1)+1)+1)+1)+1)+1)+1)+1)+1)+1)+1)+1)+1)+1)+1)+1)+1)+1)+1)+1))-1,1),'フレーズ表抜粋'!$B$3:$E$2150,1,FALSE),"○","×")</f>
        <v>#VALUE!</v>
      </c>
      <c r="AM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",D44,1)+1)+1)+1)+1)+1)+1)+1)+1)+1)+1)+1)+1)+1)+1)+1)+1)+1)+1)+1)+1)+1)+1)+1)+1)+1)+1)+1)+1)+1)+1)+1)+1)+1))-2)&amp;AM43&amp;MID(D44,FIND("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",D44,1)+1)+1)+1)+1)+1)+1)+1)+1)+1)+1)+1)+1)+1)+1)+1)+1)+1)+1)+1)+1)+1)+1)+1)+1)+1)+1)+1)+1)+1)+1)+1)+1)+1))-2)&amp;AM43&amp;MID(D44,FIND("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",D44,1)+1)+1)+1)+1)+1)+1)+1)+1)+1)+1)+1)+1)+1)+1)+1)+1)+1)+1)+1)+1)+1)+1)+1)+1)+1)+1)+1)+1)+1)+1)+1)+1)+1)+1))-1,1),'フレーズ表抜粋'!$B$3:$E$2150,1,FALSE),"○","×")</f>
        <v>#VALUE!</v>
      </c>
      <c r="AN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",D44,1)+1)+1)+1)+1)+1)+1)+1)+1)+1)+1)+1)+1)+1)+1)+1)+1)+1)+1)+1)+1)+1)+1)+1)+1)+1)+1)+1)+1)+1)+1)+1)+1)+1)+1))-2)&amp;AN43&amp;MID(D44,FIND("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",D44,1)+1)+1)+1)+1)+1)+1)+1)+1)+1)+1)+1)+1)+1)+1)+1)+1)+1)+1)+1)+1)+1)+1)+1)+1)+1)+1)+1)+1)+1)+1)+1)+1)+1)+1))-2)&amp;AN43&amp;MID(D44,FIND("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",D44,1)+1)+1)+1)+1)+1)+1)+1)+1)+1)+1)+1)+1)+1)+1)+1)+1)+1)+1)+1)+1)+1)+1)+1)+1)+1)+1)+1)+1)+1)+1)+1)+1)+1)+1)+1))-1,1),'フレーズ表抜粋'!$B$3:$E$2150,1,FALSE),"○","×")</f>
        <v>#VALUE!</v>
      </c>
      <c r="AO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",D44,1)+1)+1)+1)+1)+1)+1)+1)+1)+1)+1)+1)+1)+1)+1)+1)+1)+1)+1)+1)+1)+1)+1)+1)+1)+1)+1)+1)+1)+1)+1)+1)+1)+1)+1)+1))-2)&amp;AO43&amp;MID(D44,FIND("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",D44,1)+1)+1)+1)+1)+1)+1)+1)+1)+1)+1)+1)+1)+1)+1)+1)+1)+1)+1)+1)+1)+1)+1)+1)+1)+1)+1)+1)+1)+1)+1)+1)+1)+1)+1)+1))-2)&amp;AO43&amp;MID(D44,FIND("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",D44,1)+1)+1)+1)+1)+1)+1)+1)+1)+1)+1)+1)+1)+1)+1)+1)+1)+1)+1)+1)+1)+1)+1)+1)+1)+1)+1)+1)+1)+1)+1)+1)+1)+1)+1)+1)+1))-1,1),'フレーズ表抜粋'!$B$3:$E$2150,1,FALSE),"○","×")</f>
        <v>#VALUE!</v>
      </c>
      <c r="AP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",D44,1)+1)+1)+1)+1)+1)+1)+1)+1)+1)+1)+1)+1)+1)+1)+1)+1)+1)+1)+1)+1)+1)+1)+1)+1)+1)+1)+1)+1)+1)+1)+1)+1)+1)+1)+1)+1))-2)&amp;AP43&amp;MID(D44,FIND("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",D44,1)+1)+1)+1)+1)+1)+1)+1)+1)+1)+1)+1)+1)+1)+1)+1)+1)+1)+1)+1)+1)+1)+1)+1)+1)+1)+1)+1)+1)+1)+1)+1)+1)+1)+1)+1)+1))-2)&amp;AP43&amp;MID(D44,FIND("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",D44,1)+1)+1)+1)+1)+1)+1)+1)+1)+1)+1)+1)+1)+1)+1)+1)+1)+1)+1)+1)+1)+1)+1)+1)+1)+1)+1)+1)+1)+1)+1)+1)+1)+1)+1)+1)+1)+1))-1,1),'フレーズ表抜粋'!$B$3:$E$2150,1,FALSE),"○","×")</f>
        <v>#VALUE!</v>
      </c>
      <c r="AQ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",D44,1)+1)+1)+1)+1)+1)+1)+1)+1)+1)+1)+1)+1)+1)+1)+1)+1)+1)+1)+1)+1)+1)+1)+1)+1)+1)+1)+1)+1)+1)+1)+1)+1)+1)+1)+1)+1)+1))-2)&amp;AQ43&amp;MID(D44,FIND("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",D44,1)+1)+1)+1)+1)+1)+1)+1)+1)+1)+1)+1)+1)+1)+1)+1)+1)+1)+1)+1)+1)+1)+1)+1)+1)+1)+1)+1)+1)+1)+1)+1)+1)+1)+1)+1)+1)+1))-2)&amp;AQ43&amp;MID(D44,FIND("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",D44,1)+1)+1)+1)+1)+1)+1)+1)+1)+1)+1)+1)+1)+1)+1)+1)+1)+1)+1)+1)+1)+1)+1)+1)+1)+1)+1)+1)+1)+1)+1)+1)+1)+1)+1)+1)+1)+1)+1))-1,1),'フレーズ表抜粋'!$B$3:$E$2150,1,FALSE),"○","×")</f>
        <v>#VALUE!</v>
      </c>
      <c r="AR44" s="112" t="e">
        <f>IF(MID(D44,FIND("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",D44,1)+1)+1)+1)+1)+1)+1)+1)+1)+1)+1)+1)+1)+1)+1)+1)+1)+1)+1)+1)+1)+1)+1)+1)+1)+1)+1)+1)+1)+1)+1)+1)+1)+1)+1)+1)+1)+1)+1))-2)&amp;AR43&amp;MID(D44,FIND("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",D44,1)+1)+1)+1)+1)+1)+1)+1)+1)+1)+1)+1)+1)+1)+1)+1)+1)+1)+1)+1)+1)+1)+1)+1)+1)+1)+1)+1)+1)+1)+1)+1)+1)+1)+1)+1)+1)+1)+1)+1))-1,1)=VLOOKUP(MID(D44,FIND("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",D44,1)+1)+1)+1)+1)+1)+1)+1)+1)+1)+1)+1)+1)+1)+1)+1)+1)+1)+1)+1)+1)+1)+1)+1)+1)+1)+1)+1)+1)+1)+1)+1)+1)+1)+1)+1)+1)+1)+1))+1,FIND("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",D44,1)+1)+1)+1)+1)+1)+1)+1)+1)+1)+1)+1)+1)+1)+1)+1)+1)+1)+1)+1)+1)+1)+1)+1)+1)+1)+1)+1)+1)+1)+1)+1)+1)+1)+1)+1)+1)+1)+1)+1))-FIND("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",D44,1)+1)+1)+1)+1)+1)+1)+1)+1)+1)+1)+1)+1)+1)+1)+1)+1)+1)+1)+1)+1)+1)+1)+1)+1)+1)+1)+1)+1)+1)+1)+1)+1)+1)+1)+1)+1)+1)+1))-2)&amp;AR43&amp;MID(D44,FIND("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",D44,FIND(" ",D44,1)+1)+1)+1)+1)+1)+1)+1)+1)+1)+1)+1)+1)+1)+1)+1)+1)+1)+1)+1)+1)+1)+1)+1)+1)+1)+1)+1)+1)+1)+1)+1)+1)+1)+1)+1)+1)+1)+1)+1))-1,1),'フレーズ表抜粋'!$B$3:$E$2150,1,FALSE),"○","×")</f>
        <v>#VALUE!</v>
      </c>
    </row>
    <row r="45" spans="3:37" s="95" customFormat="1" ht="15">
      <c r="C45" s="106"/>
      <c r="D45" s="106"/>
      <c r="E45" s="99"/>
      <c r="F45" s="98"/>
      <c r="G45" s="98"/>
      <c r="J45" s="98"/>
      <c r="K45" s="98"/>
      <c r="L45" s="98"/>
      <c r="M45" s="98"/>
      <c r="P45" s="98"/>
      <c r="V45" s="100"/>
      <c r="X45" s="98"/>
      <c r="Y45" s="98"/>
      <c r="Z45" s="98"/>
      <c r="AA45" s="98"/>
      <c r="AB45" s="98"/>
      <c r="AC45" s="98"/>
      <c r="AF45" s="98"/>
      <c r="AK45" s="100"/>
    </row>
    <row r="46" spans="1:67" ht="15">
      <c r="A46">
        <v>10</v>
      </c>
      <c r="B46" s="116" t="s">
        <v>10685</v>
      </c>
      <c r="C46" s="112" t="s">
        <v>10676</v>
      </c>
      <c r="D46" s="112" t="s">
        <v>10682</v>
      </c>
      <c r="E46" s="112">
        <v>1</v>
      </c>
      <c r="F46" s="112">
        <v>2</v>
      </c>
      <c r="G46" s="112">
        <v>3</v>
      </c>
      <c r="H46" s="112">
        <v>4</v>
      </c>
      <c r="I46" s="112">
        <v>5</v>
      </c>
      <c r="J46" s="112">
        <v>6</v>
      </c>
      <c r="K46" s="112">
        <v>7</v>
      </c>
      <c r="L46" s="112">
        <v>8</v>
      </c>
      <c r="M46" s="112">
        <v>9</v>
      </c>
      <c r="N46" s="112">
        <v>10</v>
      </c>
      <c r="O46" s="112">
        <v>11</v>
      </c>
      <c r="P46" s="112">
        <v>12</v>
      </c>
      <c r="Q46" s="112">
        <v>13</v>
      </c>
      <c r="R46" s="112">
        <v>14</v>
      </c>
      <c r="S46" s="112">
        <v>15</v>
      </c>
      <c r="T46" s="112">
        <v>16</v>
      </c>
      <c r="U46" s="112">
        <v>17</v>
      </c>
      <c r="V46" s="112">
        <v>18</v>
      </c>
      <c r="W46" s="112">
        <v>19</v>
      </c>
      <c r="X46" s="112">
        <v>20</v>
      </c>
      <c r="Y46" s="112">
        <v>21</v>
      </c>
      <c r="Z46" s="112">
        <v>22</v>
      </c>
      <c r="AA46" s="112">
        <v>23</v>
      </c>
      <c r="AB46" s="112">
        <v>24</v>
      </c>
      <c r="AC46" s="112">
        <v>25</v>
      </c>
      <c r="AD46" s="112">
        <v>26</v>
      </c>
      <c r="AE46" s="112">
        <v>27</v>
      </c>
      <c r="AF46" s="112">
        <v>28</v>
      </c>
      <c r="AG46" s="112">
        <v>29</v>
      </c>
      <c r="AH46" s="112">
        <v>30</v>
      </c>
      <c r="AI46" s="112">
        <v>31</v>
      </c>
      <c r="AJ46" s="112">
        <v>32</v>
      </c>
      <c r="AK46" s="112">
        <v>33</v>
      </c>
      <c r="AL46" s="112">
        <v>34</v>
      </c>
      <c r="AM46" s="112">
        <v>35</v>
      </c>
      <c r="AN46" s="112">
        <v>36</v>
      </c>
      <c r="AO46" s="112">
        <v>37</v>
      </c>
      <c r="AP46" s="112">
        <v>38</v>
      </c>
      <c r="AQ46" s="112">
        <v>39</v>
      </c>
      <c r="AR46" s="112">
        <v>40</v>
      </c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</row>
    <row r="47" spans="2:44" s="96" customFormat="1" ht="27">
      <c r="B47" s="112" t="s">
        <v>10677</v>
      </c>
      <c r="C47" s="113" t="s">
        <v>10710</v>
      </c>
      <c r="D47" s="114" t="s">
        <v>10711</v>
      </c>
      <c r="E47" s="112" t="str">
        <f>MID($D47,1,1)</f>
        <v>她</v>
      </c>
      <c r="F47" s="112" t="str">
        <f>MID($D47,2,1)</f>
        <v>病</v>
      </c>
      <c r="G47" s="112" t="str">
        <f>MID($D47,3,1)</f>
        <v>了</v>
      </c>
      <c r="H47" s="112" t="str">
        <f>MID($D47,4,1)</f>
        <v>，</v>
      </c>
      <c r="I47" s="112" t="str">
        <f>MID($D47,5,1)</f>
        <v>今</v>
      </c>
      <c r="J47" s="112" t="str">
        <f>MID($D47,6,1)</f>
        <v>天</v>
      </c>
      <c r="K47" s="112" t="str">
        <f>MID($D47,7,1)</f>
        <v>不</v>
      </c>
      <c r="L47" s="112" t="str">
        <f>MID($D47,8,1)</f>
        <v>能</v>
      </c>
      <c r="M47" s="112" t="str">
        <f>MID($D47,9,1)</f>
        <v>来</v>
      </c>
      <c r="N47" s="112" t="str">
        <f>MID($D47,10,1)</f>
        <v>上</v>
      </c>
      <c r="O47" s="112" t="str">
        <f>MID($D47,11,1)</f>
        <v>课</v>
      </c>
      <c r="P47" s="112" t="str">
        <f>MID($D47,12,1)</f>
        <v>。</v>
      </c>
      <c r="Q47" s="112" t="str">
        <f>MID($D47,13,1)</f>
        <v/>
      </c>
      <c r="R47" s="112" t="str">
        <f>MID($D47,14,1)</f>
        <v/>
      </c>
      <c r="S47" s="112" t="str">
        <f>MID($D47,15,1)</f>
        <v/>
      </c>
      <c r="T47" s="112" t="str">
        <f>MID($D47,16,1)</f>
        <v/>
      </c>
      <c r="U47" s="112" t="str">
        <f>MID($D47,17,1)</f>
        <v/>
      </c>
      <c r="V47" s="112" t="str">
        <f>MID($D47,18,1)</f>
        <v/>
      </c>
      <c r="W47" s="112" t="str">
        <f>MID($D47,19,1)</f>
        <v/>
      </c>
      <c r="X47" s="112" t="str">
        <f>MID($D47,20,1)</f>
        <v/>
      </c>
      <c r="Y47" s="112" t="str">
        <f>MID($D47,21,1)</f>
        <v/>
      </c>
      <c r="Z47" s="112" t="str">
        <f>MID($D47,22,1)</f>
        <v/>
      </c>
      <c r="AA47" s="112" t="str">
        <f>MID($D47,23,1)</f>
        <v/>
      </c>
      <c r="AB47" s="112" t="str">
        <f>MID($D47,24,1)</f>
        <v/>
      </c>
      <c r="AC47" s="112" t="str">
        <f>MID($D47,25,1)</f>
        <v/>
      </c>
      <c r="AD47" s="112" t="str">
        <f>MID($D47,26,1)</f>
        <v/>
      </c>
      <c r="AE47" s="112" t="str">
        <f>MID($D47,27,1)</f>
        <v/>
      </c>
      <c r="AF47" s="112" t="str">
        <f>MID($D47,28,1)</f>
        <v/>
      </c>
      <c r="AG47" s="112" t="str">
        <f>MID($D47,29,1)</f>
        <v/>
      </c>
      <c r="AH47" s="112" t="str">
        <f>MID($D47,30,1)</f>
        <v/>
      </c>
      <c r="AI47" s="112" t="str">
        <f>MID($D47,31,1)</f>
        <v/>
      </c>
      <c r="AJ47" s="112" t="str">
        <f>MID($D47,32,1)</f>
        <v/>
      </c>
      <c r="AK47" s="112" t="str">
        <f>MID($D47,33,1)</f>
        <v/>
      </c>
      <c r="AL47" s="112" t="str">
        <f>MID($D47,34,1)</f>
        <v/>
      </c>
      <c r="AM47" s="112" t="str">
        <f>MID($D47,35,1)</f>
        <v/>
      </c>
      <c r="AN47" s="112" t="str">
        <f>MID($D47,36,1)</f>
        <v/>
      </c>
      <c r="AO47" s="112" t="str">
        <f>MID($D47,37,1)</f>
        <v/>
      </c>
      <c r="AP47" s="112" t="str">
        <f>MID($D47,38,1)</f>
        <v/>
      </c>
      <c r="AQ47" s="112" t="str">
        <f>MID($D47,39,1)</f>
        <v/>
      </c>
      <c r="AR47" s="112" t="str">
        <f>MID($D47,40,1)</f>
        <v/>
      </c>
    </row>
    <row r="48" spans="2:44" s="96" customFormat="1" ht="27">
      <c r="B48" s="112" t="s">
        <v>10678</v>
      </c>
      <c r="C48" s="115"/>
      <c r="D48" s="113" t="s">
        <v>10712</v>
      </c>
      <c r="E48" s="112" t="str">
        <f>IF(MID(D48,1,FIND(" ",D48,1)-2)&amp;E47&amp;MID(D48,FIND(" ",D48,1)-1,1)=VLOOKUP(MID(D48,1,FIND(" ",D48,1)-2)&amp;E47&amp;MID(D48,FIND(" ",D48,1)-1,1),'フレーズ表抜粋'!$B$3:$E$2150,1,FALSE),"○","×")</f>
        <v>○</v>
      </c>
      <c r="F48" s="112" t="str">
        <f>IF(MID(D48,FIND(" ",D48,1)+1,FIND(" ",D48,FIND(" ",D48,1)+1)-FIND(" ",D48,1)-2)&amp;F47&amp;MID(D48,FIND(" ",D48,FIND(" ",D48,1)+1)-1,1)=VLOOKUP(MID(D48,FIND(" ",D48,1)+1,FIND(" ",D48,FIND(" ",D48,1)+1)-FIND(" ",D48,1)-2)&amp;F47&amp;MID(D48,FIND(" ",D48,FIND(" ",D48,1)+1)-1,1),'フレーズ表抜粋'!$B$3:$E$2150,1,FALSE),"○","×")</f>
        <v>○</v>
      </c>
      <c r="G48" s="112" t="e">
        <f>IF(MID(D48,FIND(" ",D48,FIND(" ",D48,1)+1)+1,FIND(" ",D48,FIND(" ",D48,FIND(" ",D48,1)+1)+1)-FIND(" ",D48,FIND(" ",D48,1)+1)-2)&amp;G47&amp;MID(D48,FIND(" ",D48,FIND(" ",D48,FIND(" ",D48,1)+1)+1)-1,1)=VLOOKUP(MID(D48,FIND(" ",D48,FIND(" ",D48,1)+1)+1,FIND(" ",D48,FIND(" ",D48,FIND(" ",D48,1)+1)+1)-FIND(" ",D48,FIND(" ",D48,1)+1)-2)&amp;G47&amp;MID(D48,FIND(" ",D48,FIND(" ",D48,FIND(" ",D48,1)+1)+1)-1,1),'フレーズ表抜粋'!$B$3:$E$2150,1,FALSE),"○","×")</f>
        <v>#N/A</v>
      </c>
      <c r="H48" s="112" t="e">
        <f>IF(MID(D48,FIND(" ",D48,FIND(" ",D48,FIND(" ",D48,1)+1)+1)+1,FIND(" ",D48,FIND(" ",D48,FIND(" ",D48,FIND(" ",D48,1)+1)+1)+1)-FIND(" ",D48,FIND(" ",D48,FIND(" ",D48,1)+1)+1)-2)&amp;H47&amp;MID(D48,FIND(" ",D48,FIND(" ",D48,FIND(" ",D48,FIND(" ",D48,1)+1)+1)+1)-1,1)=VLOOKUP(MID(D48,FIND(" ",D48,FIND(" ",D48,FIND(" ",D48,1)+1)+1)+1,FIND(" ",D48,FIND(" ",D48,FIND(" ",D48,FIND(" ",D48,1)+1)+1)+1)-FIND(" ",D48,FIND(" ",D48,FIND(" ",D48,1)+1)+1)-2)&amp;H47&amp;MID(D48,FIND(" ",D48,FIND(" ",D48,FIND(" ",D48,FIND(" ",D48,1)+1)+1)+1)-1,1),'フレーズ表抜粋'!$B$3:$E$2150,1,FALSE),"○","×")</f>
        <v>#N/A</v>
      </c>
      <c r="I48" s="112" t="str">
        <f>IF(MID(D48,FIND(" ",D48,FIND(" ",D48,FIND(" ",D48,FIND(" ",D48,1)+1)+1)+1)+1,FIND(" ",D48,FIND(" ",D48,FIND(" ",D48,FIND(" ",D48,FIND(" ",D48,FIND(" ",D48,1)+1)+1)+1)+1))-FIND(" ",D48,FIND(" ",D48,FIND(" ",D48,FIND(" ",D48,1)+1)+1)+1)-2)&amp;I47&amp;MID(D48,FIND(" ",D48,FIND(" ",D48,FIND(" ",D48,FIND(" ",D48,FIND(" ",D48,FIND(" ",D48,1)+1)+1)+1)+1))-1,1)=VLOOKUP(MID(D48,FIND(" ",D48,FIND(" ",D48,FIND(" ",D48,FIND(" ",D48,1)+1)+1)+1)+1,FIND(" ",D48,FIND(" ",D48,FIND(" ",D48,FIND(" ",D48,FIND(" ",D48,FIND(" ",D48,1)+1)+1)+1)+1))-FIND(" ",D48,FIND(" ",D48,FIND(" ",D48,FIND(" ",D48,1)+1)+1)+1)-2)&amp;I47&amp;MID(D48,FIND(" ",D48,FIND(" ",D48,FIND(" ",D48,FIND(" ",D48,FIND(" ",D48,FIND(" ",D48,1)+1)+1)+1)+1))-1,1),'フレーズ表抜粋'!$B$3:$E$2150,1,FALSE),"○","×")</f>
        <v>○</v>
      </c>
      <c r="J48" s="112" t="str">
        <f>IF(MID(D48,FIND(" ",D48,FIND(" ",D48,FIND(" ",D48,FIND(" ",D48,FIND(" ",D48,FIND(" ",D48,1)+1)+1)+1)+1))+1,FIND(" ",D48,FIND(" ",D48,FIND(" ",D48,FIND(" ",D48,FIND(" ",D48,FIND(" ",D48,FIND(" ",D48,1)+1)+1)+1)+1)+1))-FIND(" ",D48,FIND(" ",D48,FIND(" ",D48,FIND(" ",D48,FIND(" ",D48,FIND(" ",D48,1)+1)+1)+1)+1))-2)&amp;J47&amp;MID(D48,FIND(" ",D48,FIND(" ",D48,FIND(" ",D48,FIND(" ",D48,FIND(" ",D48,FIND(" ",D48,FIND(" ",D48,1)+1)+1)+1)+1)+1))-1,1)=VLOOKUP(MID(D48,FIND(" ",D48,FIND(" ",D48,FIND(" ",D48,FIND(" ",D48,FIND(" ",D48,FIND(" ",D48,1)+1)+1)+1)+1))+1,FIND(" ",D48,FIND(" ",D48,FIND(" ",D48,FIND(" ",D48,FIND(" ",D48,FIND(" ",D48,FIND(" ",D48,1)+1)+1)+1)+1)+1))-FIND(" ",D48,FIND(" ",D48,FIND(" ",D48,FIND(" ",D48,FIND(" ",D48,FIND(" ",D48,1)+1)+1)+1)+1))-2)&amp;J47&amp;MID(D48,FIND(" ",D48,FIND(" ",D48,FIND(" ",D48,FIND(" ",D48,FIND(" ",D48,FIND(" ",D48,FIND(" ",D48,1)+1)+1)+1)+1)+1))-1,1),'フレーズ表抜粋'!$B$3:$E$2150,1,FALSE),"○","×")</f>
        <v>○</v>
      </c>
      <c r="K48" s="112" t="str">
        <f>IF(MID(D48,FIND(" ",D48,FIND(" ",D48,FIND(" ",D48,FIND(" ",D48,FIND(" ",D48,FIND(" ",D48,FIND(" ",D48,1)+1)+1)+1)+1)+1))+1,FIND(" ",D48,FIND(" ",D48,FIND(" ",D48,FIND(" ",D48,FIND(" ",D48,FIND(" ",D48,FIND(" ",D48,FIND(" ",D48,1)+1)+1)+1)+1)+1)+1))-FIND(" ",D48,FIND(" ",D48,FIND(" ",D48,FIND(" ",D48,FIND(" ",D48,FIND(" ",D48,FIND(" ",D48,1)+1)+1)+1)+1)+1))-2)&amp;K47&amp;MID(D48,FIND(" ",D48,FIND(" ",D48,FIND(" ",D48,FIND(" ",D48,FIND(" ",D48,FIND(" ",D48,FIND(" ",D48,FIND(" ",D48,1)+1)+1)+1)+1)+1)+1))-1,1)=VLOOKUP(MID(D48,FIND(" ",D48,FIND(" ",D48,FIND(" ",D48,FIND(" ",D48,FIND(" ",D48,FIND(" ",D48,FIND(" ",D48,1)+1)+1)+1)+1)+1))+1,FIND(" ",D48,FIND(" ",D48,FIND(" ",D48,FIND(" ",D48,FIND(" ",D48,FIND(" ",D48,FIND(" ",D48,FIND(" ",D48,1)+1)+1)+1)+1)+1)+1))-FIND(" ",D48,FIND(" ",D48,FIND(" ",D48,FIND(" ",D48,FIND(" ",D48,FIND(" ",D48,FIND(" ",D48,1)+1)+1)+1)+1)+1))-2)&amp;K47&amp;MID(D48,FIND(" ",D48,FIND(" ",D48,FIND(" ",D48,FIND(" ",D48,FIND(" ",D48,FIND(" ",D48,FIND(" ",D48,FIND(" ",D48,1)+1)+1)+1)+1)+1)+1))-1,1),'フレーズ表抜粋'!$B$3:$E$2150,1,FALSE),"○","×")</f>
        <v>○</v>
      </c>
      <c r="L48" s="112" t="str">
        <f>IF(MID(D48,FIND(" ",D48,FIND(" ",D48,FIND(" ",D48,FIND(" ",D48,FIND(" ",D48,FIND(" ",D48,FIND(" ",D48,FIND(" ",D48,1)+1)+1)+1)+1)+1)+1))+1,FIND(" ",D48,FIND(" ",D48,FIND(" ",D48,FIND(" ",D48,FIND(" ",D48,FIND(" ",D48,FIND(" ",D48,FIND(" ",D48,FIND(" ",D48,1)+1)+1)+1)+1)+1)+1)+1))-FIND(" ",D48,FIND(" ",D48,FIND(" ",D48,FIND(" ",D48,FIND(" ",D48,FIND(" ",D48,FIND(" ",D48,FIND(" ",D48,1)+1)+1)+1)+1)+1)+1))-2)&amp;L47&amp;MID(D48,FIND(" ",D48,FIND(" ",D48,FIND(" ",D48,FIND(" ",D48,FIND(" ",D48,FIND(" ",D48,FIND(" ",D48,FIND(" ",D48,FIND(" ",D48,1)+1)+1)+1)+1)+1)+1)+1))-1,1)=VLOOKUP(MID(D48,FIND(" ",D48,FIND(" ",D48,FIND(" ",D48,FIND(" ",D48,FIND(" ",D48,FIND(" ",D48,FIND(" ",D48,FIND(" ",D48,1)+1)+1)+1)+1)+1)+1))+1,FIND(" ",D48,FIND(" ",D48,FIND(" ",D48,FIND(" ",D48,FIND(" ",D48,FIND(" ",D48,FIND(" ",D48,FIND(" ",D48,FIND(" ",D48,1)+1)+1)+1)+1)+1)+1)+1))-FIND(" ",D48,FIND(" ",D48,FIND(" ",D48,FIND(" ",D48,FIND(" ",D48,FIND(" ",D48,FIND(" ",D48,FIND(" ",D48,1)+1)+1)+1)+1)+1)+1))-2)&amp;L47&amp;MID(D48,FIND(" ",D48,FIND(" ",D48,FIND(" ",D48,FIND(" ",D48,FIND(" ",D48,FIND(" ",D48,FIND(" ",D48,FIND(" ",D48,FIND(" ",D48,1)+1)+1)+1)+1)+1)+1)+1))-1,1),'フレーズ表抜粋'!$B$3:$E$2150,1,FALSE),"○","×")</f>
        <v>○</v>
      </c>
      <c r="M48" s="112" t="str">
        <f>IF(MID(D48,FIND(" ",D48,FIND(" ",D48,FIND(" ",D48,FIND(" ",D48,FIND(" ",D48,FIND(" ",D48,FIND(" ",D48,FIND(" ",D48,FIND(" ",D48,1)+1)+1)+1)+1)+1)+1)+1))+1,FIND(" ",D48,FIND(" ",D48,FIND(" ",D48,FIND(" ",D48,FIND(" ",D48,FIND(" ",D48,FIND(" ",D48,FIND(" ",D48,FIND(" ",D48,FIND(" ",D48,1)+1)+1)+1)+1)+1)+1)+1)+1))-FIND(" ",D48,FIND(" ",D48,FIND(" ",D48,FIND(" ",D48,FIND(" ",D48,FIND(" ",D48,FIND(" ",D48,FIND(" ",D48,FIND(" ",D48,1)+1)+1)+1)+1)+1)+1)+1))-2)&amp;M47&amp;MID(D48,FIND(" ",D48,FIND(" ",D48,FIND(" ",D48,FIND(" ",D48,FIND(" ",D48,FIND(" ",D48,FIND(" ",D48,FIND(" ",D48,FIND(" ",D48,FIND(" ",D48,1)+1)+1)+1)+1)+1)+1)+1)+1))-1,1)=VLOOKUP(MID(D48,FIND(" ",D48,FIND(" ",D48,FIND(" ",D48,FIND(" ",D48,FIND(" ",D48,FIND(" ",D48,FIND(" ",D48,FIND(" ",D48,FIND(" ",D48,1)+1)+1)+1)+1)+1)+1)+1))+1,FIND(" ",D48,FIND(" ",D48,FIND(" ",D48,FIND(" ",D48,FIND(" ",D48,FIND(" ",D48,FIND(" ",D48,FIND(" ",D48,FIND(" ",D48,FIND(" ",D48,1)+1)+1)+1)+1)+1)+1)+1)+1))-FIND(" ",D48,FIND(" ",D48,FIND(" ",D48,FIND(" ",D48,FIND(" ",D48,FIND(" ",D48,FIND(" ",D48,FIND(" ",D48,FIND(" ",D48,1)+1)+1)+1)+1)+1)+1)+1))-2)&amp;M47&amp;MID(D48,FIND(" ",D48,FIND(" ",D48,FIND(" ",D48,FIND(" ",D48,FIND(" ",D48,FIND(" ",D48,FIND(" ",D48,FIND(" ",D48,FIND(" ",D48,FIND(" ",D48,1)+1)+1)+1)+1)+1)+1)+1)+1))-1,1),'フレーズ表抜粋'!$B$3:$E$2150,1,FALSE),"○","×")</f>
        <v>○</v>
      </c>
      <c r="N48" s="112" t="str">
        <f>IF(MID(D48,FIND(" ",D48,FIND(" ",D48,FIND(" ",D48,FIND(" ",D48,FIND(" ",D48,FIND(" ",D48,FIND(" ",D48,FIND(" ",D48,FIND(" ",D48,FIND(" ",D48,1)+1)+1)+1)+1)+1)+1)+1)+1))+1,FIND(" ",D48,FIND(" ",D48,FIND(" ",D48,FIND(" ",D48,FIND(" ",D48,FIND(" ",D48,FIND(" ",D48,FIND(" ",D48,FIND(" ",D48,FIND(" ",D48,FIND(" ",D48,1)+1)+1)+1)+1)+1)+1)+1)+1)+1))-FIND(" ",D48,FIND(" ",D48,FIND(" ",D48,FIND(" ",D48,FIND(" ",D48,FIND(" ",D48,FIND(" ",D48,FIND(" ",D48,FIND(" ",D48,FIND(" ",D48,1)+1)+1)+1)+1)+1)+1)+1)+1))-2)&amp;N47&amp;MID(D48,FIND(" ",D48,FIND(" ",D48,FIND(" ",D48,FIND(" ",D48,FIND(" ",D48,FIND(" ",D48,FIND(" ",D48,FIND(" ",D48,FIND(" ",D48,FIND(" ",D48,FIND(" ",D48,1)+1)+1)+1)+1)+1)+1)+1)+1)+1))-1,1)=VLOOKUP(MID(D48,FIND(" ",D48,FIND(" ",D48,FIND(" ",D48,FIND(" ",D48,FIND(" ",D48,FIND(" ",D48,FIND(" ",D48,FIND(" ",D48,FIND(" ",D48,FIND(" ",D48,1)+1)+1)+1)+1)+1)+1)+1)+1))+1,FIND(" ",D48,FIND(" ",D48,FIND(" ",D48,FIND(" ",D48,FIND(" ",D48,FIND(" ",D48,FIND(" ",D48,FIND(" ",D48,FIND(" ",D48,FIND(" ",D48,FIND(" ",D48,1)+1)+1)+1)+1)+1)+1)+1)+1)+1))-FIND(" ",D48,FIND(" ",D48,FIND(" ",D48,FIND(" ",D48,FIND(" ",D48,FIND(" ",D48,FIND(" ",D48,FIND(" ",D48,FIND(" ",D48,FIND(" ",D48,1)+1)+1)+1)+1)+1)+1)+1)+1))-2)&amp;N47&amp;MID(D48,FIND(" ",D48,FIND(" ",D48,FIND(" ",D48,FIND(" ",D48,FIND(" ",D48,FIND(" ",D48,FIND(" ",D48,FIND(" ",D48,FIND(" ",D48,FIND(" ",D48,FIND(" ",D48,1)+1)+1)+1)+1)+1)+1)+1)+1)+1))-1,1),'フレーズ表抜粋'!$B$3:$E$2150,1,FALSE),"○","×")</f>
        <v>○</v>
      </c>
      <c r="O48" s="112" t="str">
        <f>IF(MID(D48,FIND(" ",D48,FIND(" ",D48,FIND(" ",D48,FIND(" ",D48,FIND(" ",D48,FIND(" ",D48,FIND(" ",D48,FIND(" ",D48,FIND(" ",D48,FIND(" ",D48,FIND(" ",D48,1)+1)+1)+1)+1)+1)+1)+1)+1)+1))+1,FIND(" ",D48,FIND(" ",D48,FIND(" ",D48,FIND(" ",D48,FIND(" ",D48,FIND(" ",D48,FIND(" ",D48,FIND(" ",D48,FIND(" ",D48,FIND(" ",D48,FIND(" ",D48,FIND(" ",D48,1)+1)+1)+1)+1)+1)+1)+1)+1)+1)+1))-FIND(" ",D48,FIND(" ",D48,FIND(" ",D48,FIND(" ",D48,FIND(" ",D48,FIND(" ",D48,FIND(" ",D48,FIND(" ",D48,FIND(" ",D48,FIND(" ",D48,FIND(" ",D48,1)+1)+1)+1)+1)+1)+1)+1)+1)+1))-2)&amp;O47&amp;MID(D48,FIND(" ",D48,FIND(" ",D48,FIND(" ",D48,FIND(" ",D48,FIND(" ",D48,FIND(" ",D48,FIND(" ",D48,FIND(" ",D48,FIND(" ",D48,FIND(" ",D48,FIND(" ",D48,FIND(" ",D48,1)+1)+1)+1)+1)+1)+1)+1)+1)+1)+1))-1,1)=VLOOKUP(MID(D48,FIND(" ",D48,FIND(" ",D48,FIND(" ",D48,FIND(" ",D48,FIND(" ",D48,FIND(" ",D48,FIND(" ",D48,FIND(" ",D48,FIND(" ",D48,FIND(" ",D48,FIND(" ",D48,1)+1)+1)+1)+1)+1)+1)+1)+1)+1))+1,FIND(" ",D48,FIND(" ",D48,FIND(" ",D48,FIND(" ",D48,FIND(" ",D48,FIND(" ",D48,FIND(" ",D48,FIND(" ",D48,FIND(" ",D48,FIND(" ",D48,FIND(" ",D48,FIND(" ",D48,1)+1)+1)+1)+1)+1)+1)+1)+1)+1)+1))-FIND(" ",D48,FIND(" ",D48,FIND(" ",D48,FIND(" ",D48,FIND(" ",D48,FIND(" ",D48,FIND(" ",D48,FIND(" ",D48,FIND(" ",D48,FIND(" ",D48,FIND(" ",D48,1)+1)+1)+1)+1)+1)+1)+1)+1)+1))-2)&amp;O47&amp;MID(D48,FIND(" ",D48,FIND(" ",D48,FIND(" ",D48,FIND(" ",D48,FIND(" ",D48,FIND(" ",D48,FIND(" ",D48,FIND(" ",D48,FIND(" ",D48,FIND(" ",D48,FIND(" ",D48,FIND(" ",D48,1)+1)+1)+1)+1)+1)+1)+1)+1)+1)+1))-1,1),'フレーズ表抜粋'!$B$3:$E$2150,1,FALSE),"○","×")</f>
        <v>○</v>
      </c>
      <c r="P48" s="112" t="e">
        <f>IF(MID(D48,FIND(" ",D48,FIND(" ",D48,FIND(" ",D48,FIND(" ",D48,FIND(" ",D48,FIND(" ",D48,FIND(" ",D48,FIND(" ",D48,FIND(" ",D48,FIND(" ",D48,FIND(" ",D48,FIND(" ",D48,1)+1)+1)+1)+1)+1)+1)+1)+1)+1)+1))+1,FIND(" ",D48,FIND(" ",D48,FIND(" ",D48,FIND(" ",D48,FIND(" ",D48,FIND(" ",D48,FIND(" ",D48,FIND(" ",D48,FIND(" ",D48,FIND(" ",D48,FIND(" ",D48,FIND(" ",D48,FIND(" ",D48,1)+1)+1)+1)+1)+1)+1)+1)+1)+1)+1)+1))-FIND(" ",D48,FIND(" ",D48,FIND(" ",D48,FIND(" ",D48,FIND(" ",D48,FIND(" ",D48,FIND(" ",D48,FIND(" ",D48,FIND(" ",D48,FIND(" ",D48,FIND(" ",D48,FIND(" ",D48,1)+1)+1)+1)+1)+1)+1)+1)+1)+1)+1))-2)&amp;P47&amp;MID(D48,FIND(" ",D48,FIND(" ",D48,FIND(" ",D48,FIND(" ",D48,FIND(" ",D48,FIND(" ",D48,FIND(" ",D48,FIND(" ",D48,FIND(" ",D48,FIND(" ",D48,FIND(" ",D48,FIND(" ",D48,FIND(" ",D48,1)+1)+1)+1)+1)+1)+1)+1)+1)+1)+1)+1))-1,1)=VLOOKUP(MID(D48,FIND(" ",D48,FIND(" ",D48,FIND(" ",D48,FIND(" ",D48,FIND(" ",D48,FIND(" ",D48,FIND(" ",D48,FIND(" ",D48,FIND(" ",D48,FIND(" ",D48,FIND(" ",D48,FIND(" ",D48,1)+1)+1)+1)+1)+1)+1)+1)+1)+1)+1))+1,FIND(" ",D48,FIND(" ",D48,FIND(" ",D48,FIND(" ",D48,FIND(" ",D48,FIND(" ",D48,FIND(" ",D48,FIND(" ",D48,FIND(" ",D48,FIND(" ",D48,FIND(" ",D48,FIND(" ",D48,FIND(" ",D48,1)+1)+1)+1)+1)+1)+1)+1)+1)+1)+1)+1))-FIND(" ",D48,FIND(" ",D48,FIND(" ",D48,FIND(" ",D48,FIND(" ",D48,FIND(" ",D48,FIND(" ",D48,FIND(" ",D48,FIND(" ",D48,FIND(" ",D48,FIND(" ",D48,FIND(" ",D48,1)+1)+1)+1)+1)+1)+1)+1)+1)+1)+1))-2)&amp;P47&amp;MID(D48,FIND(" ",D48,FIND(" ",D48,FIND(" ",D48,FIND(" ",D48,FIND(" ",D48,FIND(" ",D48,FIND(" ",D48,FIND(" ",D48,FIND(" ",D48,FIND(" ",D48,FIND(" ",D48,FIND(" ",D48,FIND(" ",D48,1)+1)+1)+1)+1)+1)+1)+1)+1)+1)+1)+1))-1,1),'フレーズ表抜粋'!$B$3:$E$2150,1,FALSE),"○","×")</f>
        <v>#VALUE!</v>
      </c>
      <c r="Q48" s="112" t="e">
        <f>IF(MID(D48,FIND(" ",D48,FIND(" ",D48,FIND(" ",D48,FIND(" ",D48,FIND(" ",D48,FIND(" ",D48,FIND(" ",D48,FIND(" ",D48,FIND(" ",D48,FIND(" ",D48,FIND(" ",D48,FIND(" ",D48,FIND(" ",D48,1)+1)+1)+1)+1)+1)+1)+1)+1)+1)+1)+1))+1,FIND(" ",D48,FIND(" ",D48,FIND(" ",D48,FIND(" ",D48,FIND(" ",D48,FIND(" ",D48,FIND(" ",D48,FIND(" ",D48,FIND(" ",D48,FIND(" ",D48,FIND(" ",D48,FIND(" ",D48,FIND(" ",D48,FIND(" ",D48,1)+1)+1)+1)+1)+1)+1)+1)+1)+1)+1)+1)+1))-FIND(" ",D48,FIND(" ",D48,FIND(" ",D48,FIND(" ",D48,FIND(" ",D48,FIND(" ",D48,FIND(" ",D48,FIND(" ",D48,FIND(" ",D48,FIND(" ",D48,FIND(" ",D48,FIND(" ",D48,FIND(" ",D48,1)+1)+1)+1)+1)+1)+1)+1)+1)+1)+1)+1))-2)&amp;Q47&amp;MID(D48,FIND(" ",D48,FIND(" ",D48,FIND(" ",D48,FIND(" ",D48,FIND(" ",D48,FIND(" ",D48,FIND(" ",D48,FIND(" ",D48,FIND(" ",D48,FIND(" ",D48,FIND(" ",D48,FIND(" ",D48,FIND(" ",D48,FIND(" ",D48,1)+1)+1)+1)+1)+1)+1)+1)+1)+1)+1)+1)+1))-1,1)=VLOOKUP(MID(D48,FIND(" ",D48,FIND(" ",D48,FIND(" ",D48,FIND(" ",D48,FIND(" ",D48,FIND(" ",D48,FIND(" ",D48,FIND(" ",D48,FIND(" ",D48,FIND(" ",D48,FIND(" ",D48,FIND(" ",D48,FIND(" ",D48,1)+1)+1)+1)+1)+1)+1)+1)+1)+1)+1)+1))+1,FIND(" ",D48,FIND(" ",D48,FIND(" ",D48,FIND(" ",D48,FIND(" ",D48,FIND(" ",D48,FIND(" ",D48,FIND(" ",D48,FIND(" ",D48,FIND(" ",D48,FIND(" ",D48,FIND(" ",D48,FIND(" ",D48,FIND(" ",D48,1)+1)+1)+1)+1)+1)+1)+1)+1)+1)+1)+1)+1))-FIND(" ",D48,FIND(" ",D48,FIND(" ",D48,FIND(" ",D48,FIND(" ",D48,FIND(" ",D48,FIND(" ",D48,FIND(" ",D48,FIND(" ",D48,FIND(" ",D48,FIND(" ",D48,FIND(" ",D48,FIND(" ",D48,1)+1)+1)+1)+1)+1)+1)+1)+1)+1)+1)+1))-2)&amp;Q47&amp;MID(D48,FIND(" ",D48,FIND(" ",D48,FIND(" ",D48,FIND(" ",D48,FIND(" ",D48,FIND(" ",D48,FIND(" ",D48,FIND(" ",D48,FIND(" ",D48,FIND(" ",D48,FIND(" ",D48,FIND(" ",D48,FIND(" ",D48,FIND(" ",D48,1)+1)+1)+1)+1)+1)+1)+1)+1)+1)+1)+1)+1))-1,1),'フレーズ表抜粋'!$B$3:$E$2150,1,FALSE),"○","×")</f>
        <v>#VALUE!</v>
      </c>
      <c r="R48" s="112" t="e">
        <f>IF(MID(D48,FIND(" ",D48,FIND(" ",D48,FIND(" ",D48,FIND(" ",D48,FIND(" ",D48,FIND(" ",D48,FIND(" ",D48,FIND(" ",D48,FIND(" ",D48,FIND(" ",D48,FIND(" ",D48,FIND(" ",D48,FIND(" ",D48,FIND(" ",D48,1)+1)+1)+1)+1)+1)+1)+1)+1)+1)+1)+1)+1))+1,FIND(" ",D48,FIND(" ",D48,FIND(" ",D48,FIND(" ",D48,FIND(" ",D48,FIND(" ",D48,FIND(" ",D48,FIND(" ",D48,FIND(" ",D48,FIND(" ",D48,FIND(" ",D48,FIND(" ",D48,FIND(" ",D48,FIND(" ",D48,FIND(" ",D48,1)+1)+1)+1)+1)+1)+1)+1)+1)+1)+1)+1)+1)+1))-FIND(" ",D48,FIND(" ",D48,FIND(" ",D48,FIND(" ",D48,FIND(" ",D48,FIND(" ",D48,FIND(" ",D48,FIND(" ",D48,FIND(" ",D48,FIND(" ",D48,FIND(" ",D48,FIND(" ",D48,FIND(" ",D48,FIND(" ",D48,1)+1)+1)+1)+1)+1)+1)+1)+1)+1)+1)+1)+1))-2)&amp;R47&amp;MID(D48,FIND(" ",D48,FIND(" ",D48,FIND(" ",D48,FIND(" ",D48,FIND(" ",D48,FIND(" ",D48,FIND(" ",D48,FIND(" ",D48,FIND(" ",D48,FIND(" ",D48,FIND(" ",D48,FIND(" ",D48,FIND(" ",D48,FIND(" ",D48,FIND(" ",D48,1)+1)+1)+1)+1)+1)+1)+1)+1)+1)+1)+1)+1)+1))-1,1)=VLOOKUP(MID(D48,FIND(" ",D48,FIND(" ",D48,FIND(" ",D48,FIND(" ",D48,FIND(" ",D48,FIND(" ",D48,FIND(" ",D48,FIND(" ",D48,FIND(" ",D48,FIND(" ",D48,FIND(" ",D48,FIND(" ",D48,FIND(" ",D48,FIND(" ",D48,1)+1)+1)+1)+1)+1)+1)+1)+1)+1)+1)+1)+1))+1,FIND(" ",D48,FIND(" ",D48,FIND(" ",D48,FIND(" ",D48,FIND(" ",D48,FIND(" ",D48,FIND(" ",D48,FIND(" ",D48,FIND(" ",D48,FIND(" ",D48,FIND(" ",D48,FIND(" ",D48,FIND(" ",D48,FIND(" ",D48,FIND(" ",D48,1)+1)+1)+1)+1)+1)+1)+1)+1)+1)+1)+1)+1)+1))-FIND(" ",D48,FIND(" ",D48,FIND(" ",D48,FIND(" ",D48,FIND(" ",D48,FIND(" ",D48,FIND(" ",D48,FIND(" ",D48,FIND(" ",D48,FIND(" ",D48,FIND(" ",D48,FIND(" ",D48,FIND(" ",D48,FIND(" ",D48,1)+1)+1)+1)+1)+1)+1)+1)+1)+1)+1)+1)+1))-2)&amp;R47&amp;MID(D48,FIND(" ",D48,FIND(" ",D48,FIND(" ",D48,FIND(" ",D48,FIND(" ",D48,FIND(" ",D48,FIND(" ",D48,FIND(" ",D48,FIND(" ",D48,FIND(" ",D48,FIND(" ",D48,FIND(" ",D48,FIND(" ",D48,FIND(" ",D48,FIND(" ",D48,1)+1)+1)+1)+1)+1)+1)+1)+1)+1)+1)+1)+1)+1))-1,1),'フレーズ表抜粋'!$B$3:$E$2150,1,FALSE),"○","×")</f>
        <v>#VALUE!</v>
      </c>
      <c r="S48" s="112" t="e">
        <f>IF(MID(D48,FIND(" ",D48,FIND(" ",D48,FIND(" ",D48,FIND(" ",D48,FIND(" ",D48,FIND(" ",D48,FIND(" ",D48,FIND(" ",D48,FIND(" ",D48,FIND(" ",D48,FIND(" ",D48,FIND(" ",D48,FIND(" ",D48,FIND(" ",D48,FIND(" ",D48,1)+1)+1)+1)+1)+1)+1)+1)+1)+1)+1)+1)+1)+1))+1,FIND(" ",D48,FIND(" ",D48,FIND(" ",D48,FIND(" ",D48,FIND(" ",D48,FIND(" ",D48,FIND(" ",D48,FIND(" ",D48,FIND(" ",D48,FIND(" ",D48,FIND(" ",D48,FIND(" ",D48,FIND(" ",D48,FIND(" ",D48,FIND(" ",D48,FIND(" ",D48,1)+1)+1)+1)+1)+1)+1)+1)+1)+1)+1)+1)+1)+1)+1))-FIND(" ",D48,FIND(" ",D48,FIND(" ",D48,FIND(" ",D48,FIND(" ",D48,FIND(" ",D48,FIND(" ",D48,FIND(" ",D48,FIND(" ",D48,FIND(" ",D48,FIND(" ",D48,FIND(" ",D48,FIND(" ",D48,FIND(" ",D48,FIND(" ",D48,1)+1)+1)+1)+1)+1)+1)+1)+1)+1)+1)+1)+1)+1))-2)&amp;S47&amp;MID(D48,FIND(" ",D48,FIND(" ",D48,FIND(" ",D48,FIND(" ",D48,FIND(" ",D48,FIND(" ",D48,FIND(" ",D48,FIND(" ",D48,FIND(" ",D48,FIND(" ",D48,FIND(" ",D48,FIND(" ",D48,FIND(" ",D48,FIND(" ",D48,FIND(" ",D48,FIND(" ",D48,1)+1)+1)+1)+1)+1)+1)+1)+1)+1)+1)+1)+1)+1)+1))-1,1)=VLOOKUP(MID(D48,FIND(" ",D48,FIND(" ",D48,FIND(" ",D48,FIND(" ",D48,FIND(" ",D48,FIND(" ",D48,FIND(" ",D48,FIND(" ",D48,FIND(" ",D48,FIND(" ",D48,FIND(" ",D48,FIND(" ",D48,FIND(" ",D48,FIND(" ",D48,FIND(" ",D48,1)+1)+1)+1)+1)+1)+1)+1)+1)+1)+1)+1)+1)+1))+1,FIND(" ",D48,FIND(" ",D48,FIND(" ",D48,FIND(" ",D48,FIND(" ",D48,FIND(" ",D48,FIND(" ",D48,FIND(" ",D48,FIND(" ",D48,FIND(" ",D48,FIND(" ",D48,FIND(" ",D48,FIND(" ",D48,FIND(" ",D48,FIND(" ",D48,FIND(" ",D48,1)+1)+1)+1)+1)+1)+1)+1)+1)+1)+1)+1)+1)+1)+1))-FIND(" ",D48,FIND(" ",D48,FIND(" ",D48,FIND(" ",D48,FIND(" ",D48,FIND(" ",D48,FIND(" ",D48,FIND(" ",D48,FIND(" ",D48,FIND(" ",D48,FIND(" ",D48,FIND(" ",D48,FIND(" ",D48,FIND(" ",D48,FIND(" ",D48,1)+1)+1)+1)+1)+1)+1)+1)+1)+1)+1)+1)+1)+1))-2)&amp;S47&amp;MID(D48,FIND(" ",D48,FIND(" ",D48,FIND(" ",D48,FIND(" ",D48,FIND(" ",D48,FIND(" ",D48,FIND(" ",D48,FIND(" ",D48,FIND(" ",D48,FIND(" ",D48,FIND(" ",D48,FIND(" ",D48,FIND(" ",D48,FIND(" ",D48,FIND(" ",D48,FIND(" ",D48,1)+1)+1)+1)+1)+1)+1)+1)+1)+1)+1)+1)+1)+1)+1))-1,1),'フレーズ表抜粋'!$B$3:$E$2150,1,FALSE),"○","×")</f>
        <v>#VALUE!</v>
      </c>
      <c r="T48" s="112" t="e">
        <f>IF(MID(D48,FIND(" ",D48,FIND(" ",D48,FIND(" ",D48,FIND(" ",D48,FIND(" ",D48,FIND(" ",D48,FIND(" ",D48,FIND(" ",D48,FIND(" ",D48,FIND(" ",D48,FIND(" ",D48,FIND(" ",D48,FIND(" ",D48,FIND(" ",D48,FIND(" ",D48,FIND(" ",D48,1)+1)+1)+1)+1)+1)+1)+1)+1)+1)+1)+1)+1)+1)+1))+1,FIND(" ",D48,FIND(" ",D48,FIND(" ",D48,FIND(" ",D48,FIND(" ",D48,FIND(" ",D48,FIND(" ",D48,FIND(" ",D48,FIND(" ",D48,FIND(" ",D48,FIND(" ",D48,FIND(" ",D48,FIND(" ",D48,FIND(" ",D48,FIND(" ",D48,FIND(" ",D48,FIND(" ",D48,1)+1)+1)+1)+1)+1)+1)+1)+1)+1)+1)+1)+1)+1)+1)+1))-FIND(" ",D48,FIND(" ",D48,FIND(" ",D48,FIND(" ",D48,FIND(" ",D48,FIND(" ",D48,FIND(" ",D48,FIND(" ",D48,FIND(" ",D48,FIND(" ",D48,FIND(" ",D48,FIND(" ",D48,FIND(" ",D48,FIND(" ",D48,FIND(" ",D48,FIND(" ",D48,1)+1)+1)+1)+1)+1)+1)+1)+1)+1)+1)+1)+1)+1)+1))-2)&amp;T47&amp;MID(D48,FIND(" ",D48,FIND(" ",D48,FIND(" ",D48,FIND(" ",D48,FIND(" ",D48,FIND(" ",D48,FIND(" ",D48,FIND(" ",D48,FIND(" ",D48,FIND(" ",D48,FIND(" ",D48,FIND(" ",D48,FIND(" ",D48,FIND(" ",D48,FIND(" ",D48,FIND(" ",D48,FIND(" ",D48,1)+1)+1)+1)+1)+1)+1)+1)+1)+1)+1)+1)+1)+1)+1)+1))-1,1)=VLOOKUP(MID(D48,FIND(" ",D48,FIND(" ",D48,FIND(" ",D48,FIND(" ",D48,FIND(" ",D48,FIND(" ",D48,FIND(" ",D48,FIND(" ",D48,FIND(" ",D48,FIND(" ",D48,FIND(" ",D48,FIND(" ",D48,FIND(" ",D48,FIND(" ",D48,FIND(" ",D48,FIND(" ",D48,1)+1)+1)+1)+1)+1)+1)+1)+1)+1)+1)+1)+1)+1)+1))+1,FIND(" ",D48,FIND(" ",D48,FIND(" ",D48,FIND(" ",D48,FIND(" ",D48,FIND(" ",D48,FIND(" ",D48,FIND(" ",D48,FIND(" ",D48,FIND(" ",D48,FIND(" ",D48,FIND(" ",D48,FIND(" ",D48,FIND(" ",D48,FIND(" ",D48,FIND(" ",D48,FIND(" ",D48,1)+1)+1)+1)+1)+1)+1)+1)+1)+1)+1)+1)+1)+1)+1)+1))-FIND(" ",D48,FIND(" ",D48,FIND(" ",D48,FIND(" ",D48,FIND(" ",D48,FIND(" ",D48,FIND(" ",D48,FIND(" ",D48,FIND(" ",D48,FIND(" ",D48,FIND(" ",D48,FIND(" ",D48,FIND(" ",D48,FIND(" ",D48,FIND(" ",D48,FIND(" ",D48,1)+1)+1)+1)+1)+1)+1)+1)+1)+1)+1)+1)+1)+1)+1))-2)&amp;T47&amp;MID(D48,FIND(" ",D48,FIND(" ",D48,FIND(" ",D48,FIND(" ",D48,FIND(" ",D48,FIND(" ",D48,FIND(" ",D48,FIND(" ",D48,FIND(" ",D48,FIND(" ",D48,FIND(" ",D48,FIND(" ",D48,FIND(" ",D48,FIND(" ",D48,FIND(" ",D48,FIND(" ",D48,FIND(" ",D48,1)+1)+1)+1)+1)+1)+1)+1)+1)+1)+1)+1)+1)+1)+1)+1))-1,1),'フレーズ表抜粋'!$B$3:$E$2150,1,FALSE),"○","×")</f>
        <v>#VALUE!</v>
      </c>
      <c r="U48" s="112" t="e">
        <f>IF(MID(D48,FIND(" ",D48,FIND(" ",D48,FIND(" ",D48,FIND(" ",D48,FIND(" ",D48,FIND(" ",D48,FIND(" ",D48,FIND(" ",D48,FIND(" ",D48,FIND(" ",D48,FIND(" ",D48,FIND(" ",D48,FIND(" ",D48,FIND(" ",D48,FIND(" ",D48,FIND(" ",D48,FIND(" ",D48,1)+1)+1)+1)+1)+1)+1)+1)+1)+1)+1)+1)+1)+1)+1)+1))+1,FIND("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",D48,1)+1)+1)+1)+1)+1)+1)+1)+1)+1)+1)+1)+1)+1)+1)+1)+1))-FIND(" ",D48,FIND(" ",D48,FIND(" ",D48,FIND(" ",D48,FIND(" ",D48,FIND(" ",D48,FIND(" ",D48,FIND(" ",D48,FIND(" ",D48,FIND(" ",D48,FIND(" ",D48,FIND(" ",D48,FIND(" ",D48,FIND(" ",D48,FIND(" ",D48,FIND(" ",D48,FIND(" ",D48,1)+1)+1)+1)+1)+1)+1)+1)+1)+1)+1)+1)+1)+1)+1)+1))-2)&amp;U47&amp;MID(D48,FIND("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",D48,1)+1)+1)+1)+1)+1)+1)+1)+1)+1)+1)+1)+1)+1)+1)+1)+1))-FIND(" ",D48,FIND(" ",D48,FIND(" ",D48,FIND(" ",D48,FIND(" ",D48,FIND(" ",D48,FIND(" ",D48,FIND(" ",D48,FIND(" ",D48,FIND(" ",D48,FIND(" ",D48,FIND(" ",D48,FIND(" ",D48,FIND(" ",D48,FIND(" ",D48,FIND(" ",D48,FIND(" ",D48,1)+1)+1)+1)+1)+1)+1)+1)+1)+1)+1)+1)+1)+1)+1)+1))-2)&amp;U47&amp;MID(D48,FIND("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",D48,1)+1)+1)+1)+1)+1)+1)+1)+1)+1)+1)+1)+1)+1)+1)+1)+1))-1,1),'フレーズ表抜粋'!$B$3:$E$2150,1,FALSE),"○","×")</f>
        <v>#VALUE!</v>
      </c>
      <c r="V48" s="112" t="e">
        <f>IF(MID(D48,FIND("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",D48,1)+1)+1)+1)+1)+1)+1)+1)+1)+1)+1)+1)+1)+1)+1)+1)+1))-2)&amp;V47&amp;MID(D48,FIND("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",D48,1)+1)+1)+1)+1)+1)+1)+1)+1)+1)+1)+1)+1)+1)+1)+1)+1))-2)&amp;V47&amp;MID(D48,FIND("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",D48,1)+1)+1)+1)+1)+1)+1)+1)+1)+1)+1)+1)+1)+1)+1)+1)+1)+1))-1,1),'フレーズ表抜粋'!$B$3:$E$2150,1,FALSE),"○","×")</f>
        <v>#VALUE!</v>
      </c>
      <c r="W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",D48,1)+1)+1)+1)+1)+1)+1)+1)+1)+1)+1)+1)+1)+1)+1)+1)+1)+1))-2)&amp;W47&amp;MID(D48,FIND("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",D48,1)+1)+1)+1)+1)+1)+1)+1)+1)+1)+1)+1)+1)+1)+1)+1)+1)+1))-2)&amp;W47&amp;MID(D48,FIND("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",D48,1)+1)+1)+1)+1)+1)+1)+1)+1)+1)+1)+1)+1)+1)+1)+1)+1)+1)+1))-1,1),'フレーズ表抜粋'!$B$3:$E$2150,1,FALSE),"○","×")</f>
        <v>#VALUE!</v>
      </c>
      <c r="X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",D48,1)+1)+1)+1)+1)+1)+1)+1)+1)+1)+1)+1)+1)+1)+1)+1)+1)+1)+1))-2)&amp;X47&amp;MID(D48,FIND("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",D48,1)+1)+1)+1)+1)+1)+1)+1)+1)+1)+1)+1)+1)+1)+1)+1)+1)+1)+1))-2)&amp;X47&amp;MID(D48,FIND("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",D48,1)+1)+1)+1)+1)+1)+1)+1)+1)+1)+1)+1)+1)+1)+1)+1)+1)+1)+1)+1))-1,1),'フレーズ表抜粋'!$B$3:$E$2150,1,FALSE),"○","×")</f>
        <v>#VALUE!</v>
      </c>
      <c r="Y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",D48,1)+1)+1)+1)+1)+1)+1)+1)+1)+1)+1)+1)+1)+1)+1)+1)+1)+1)+1)+1))-2)&amp;Y47&amp;MID(D48,FIND("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",D48,1)+1)+1)+1)+1)+1)+1)+1)+1)+1)+1)+1)+1)+1)+1)+1)+1)+1)+1)+1))-2)&amp;Y47&amp;MID(D48,FIND("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",D48,1)+1)+1)+1)+1)+1)+1)+1)+1)+1)+1)+1)+1)+1)+1)+1)+1)+1)+1)+1)+1))-1,1),'フレーズ表抜粋'!$B$3:$E$2150,1,FALSE),"○","×")</f>
        <v>#VALUE!</v>
      </c>
      <c r="Z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",D48,1)+1)+1)+1)+1)+1)+1)+1)+1)+1)+1)+1)+1)+1)+1)+1)+1)+1)+1)+1)+1))-2)&amp;Z47&amp;MID(D48,FIND("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",D48,1)+1)+1)+1)+1)+1)+1)+1)+1)+1)+1)+1)+1)+1)+1)+1)+1)+1)+1)+1)+1))-2)&amp;Z47&amp;MID(D48,FIND("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",D48,1)+1)+1)+1)+1)+1)+1)+1)+1)+1)+1)+1)+1)+1)+1)+1)+1)+1)+1)+1)+1)+1))-1,1),'フレーズ表抜粋'!$B$3:$E$2150,1,FALSE),"○","×")</f>
        <v>#VALUE!</v>
      </c>
      <c r="AA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",D48,1)+1)+1)+1)+1)+1)+1)+1)+1)+1)+1)+1)+1)+1)+1)+1)+1)+1)+1)+1)+1)+1))-2)&amp;AA47&amp;MID(D48,FIND("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",D48,1)+1)+1)+1)+1)+1)+1)+1)+1)+1)+1)+1)+1)+1)+1)+1)+1)+1)+1)+1)+1)+1))-2)&amp;AA47&amp;MID(D48,FIND("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",D48,1)+1)+1)+1)+1)+1)+1)+1)+1)+1)+1)+1)+1)+1)+1)+1)+1)+1)+1)+1)+1)+1)+1))-1,1),'フレーズ表抜粋'!$B$3:$E$2150,1,FALSE),"○","×")</f>
        <v>#VALUE!</v>
      </c>
      <c r="AB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",D48,1)+1)+1)+1)+1)+1)+1)+1)+1)+1)+1)+1)+1)+1)+1)+1)+1)+1)+1)+1)+1)+1)+1))-2)&amp;AB47&amp;MID(D48,FIND("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",D48,1)+1)+1)+1)+1)+1)+1)+1)+1)+1)+1)+1)+1)+1)+1)+1)+1)+1)+1)+1)+1)+1)+1))-2)&amp;AB47&amp;MID(D48,FIND("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",D48,1)+1)+1)+1)+1)+1)+1)+1)+1)+1)+1)+1)+1)+1)+1)+1)+1)+1)+1)+1)+1)+1)+1)+1))-1,1),'フレーズ表抜粋'!$B$3:$E$2150,1,FALSE),"○","×")</f>
        <v>#VALUE!</v>
      </c>
      <c r="AC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",D48,1)+1)+1)+1)+1)+1)+1)+1)+1)+1)+1)+1)+1)+1)+1)+1)+1)+1)+1)+1)+1)+1)+1)+1))-2)&amp;AC47&amp;MID(D48,FIND("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",D48,1)+1)+1)+1)+1)+1)+1)+1)+1)+1)+1)+1)+1)+1)+1)+1)+1)+1)+1)+1)+1)+1)+1)+1))-2)&amp;AC47&amp;MID(D48,FIND("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",D48,1)+1)+1)+1)+1)+1)+1)+1)+1)+1)+1)+1)+1)+1)+1)+1)+1)+1)+1)+1)+1)+1)+1)+1)+1))-1,1),'フレーズ表抜粋'!$B$3:$E$2150,1,FALSE),"○","×")</f>
        <v>#VALUE!</v>
      </c>
      <c r="AD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",D48,1)+1)+1)+1)+1)+1)+1)+1)+1)+1)+1)+1)+1)+1)+1)+1)+1)+1)+1)+1)+1)+1)+1)+1)+1))-2)&amp;AD47&amp;MID(D48,FIND("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",D48,1)+1)+1)+1)+1)+1)+1)+1)+1)+1)+1)+1)+1)+1)+1)+1)+1)+1)+1)+1)+1)+1)+1)+1)+1))-2)&amp;AD47&amp;MID(D48,FIND("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",D48,1)+1)+1)+1)+1)+1)+1)+1)+1)+1)+1)+1)+1)+1)+1)+1)+1)+1)+1)+1)+1)+1)+1)+1)+1)+1))-1,1),'フレーズ表抜粋'!$B$3:$E$2150,1,FALSE),"○","×")</f>
        <v>#VALUE!</v>
      </c>
      <c r="AE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",D48,1)+1)+1)+1)+1)+1)+1)+1)+1)+1)+1)+1)+1)+1)+1)+1)+1)+1)+1)+1)+1)+1)+1)+1)+1)+1))-2)&amp;AE47&amp;MID(D48,FIND("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",D48,1)+1)+1)+1)+1)+1)+1)+1)+1)+1)+1)+1)+1)+1)+1)+1)+1)+1)+1)+1)+1)+1)+1)+1)+1)+1))-2)&amp;AE47&amp;MID(D48,FIND("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",D48,1)+1)+1)+1)+1)+1)+1)+1)+1)+1)+1)+1)+1)+1)+1)+1)+1)+1)+1)+1)+1)+1)+1)+1)+1)+1)+1))-1,1),'フレーズ表抜粋'!$B$3:$E$2150,1,FALSE),"○","×")</f>
        <v>#VALUE!</v>
      </c>
      <c r="AF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",D48,1)+1)+1)+1)+1)+1)+1)+1)+1)+1)+1)+1)+1)+1)+1)+1)+1)+1)+1)+1)+1)+1)+1)+1)+1)+1)+1))-2)&amp;AF47&amp;MID(D48,FIND("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",D48,1)+1)+1)+1)+1)+1)+1)+1)+1)+1)+1)+1)+1)+1)+1)+1)+1)+1)+1)+1)+1)+1)+1)+1)+1)+1)+1))-2)&amp;AF47&amp;MID(D48,FIND("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",D48,1)+1)+1)+1)+1)+1)+1)+1)+1)+1)+1)+1)+1)+1)+1)+1)+1)+1)+1)+1)+1)+1)+1)+1)+1)+1)+1)+1))-1,1),'フレーズ表抜粋'!$B$3:$E$2150,1,FALSE),"○","×")</f>
        <v>#VALUE!</v>
      </c>
      <c r="AG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",D48,1)+1)+1)+1)+1)+1)+1)+1)+1)+1)+1)+1)+1)+1)+1)+1)+1)+1)+1)+1)+1)+1)+1)+1)+1)+1)+1)+1))-2)&amp;AG47&amp;MID(D48,FIND("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",D48,1)+1)+1)+1)+1)+1)+1)+1)+1)+1)+1)+1)+1)+1)+1)+1)+1)+1)+1)+1)+1)+1)+1)+1)+1)+1)+1)+1))-2)&amp;AG47&amp;MID(D48,FIND("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",D48,1)+1)+1)+1)+1)+1)+1)+1)+1)+1)+1)+1)+1)+1)+1)+1)+1)+1)+1)+1)+1)+1)+1)+1)+1)+1)+1)+1)+1))-1,1),'フレーズ表抜粋'!$B$3:$E$2150,1,FALSE),"○","×")</f>
        <v>#VALUE!</v>
      </c>
      <c r="AH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",D48,1)+1)+1)+1)+1)+1)+1)+1)+1)+1)+1)+1)+1)+1)+1)+1)+1)+1)+1)+1)+1)+1)+1)+1)+1)+1)+1)+1)+1))-2)&amp;AH47&amp;MID(D48,FIND("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",D48,1)+1)+1)+1)+1)+1)+1)+1)+1)+1)+1)+1)+1)+1)+1)+1)+1)+1)+1)+1)+1)+1)+1)+1)+1)+1)+1)+1)+1))-2)&amp;AH47&amp;MID(D48,FIND("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",D48,1)+1)+1)+1)+1)+1)+1)+1)+1)+1)+1)+1)+1)+1)+1)+1)+1)+1)+1)+1)+1)+1)+1)+1)+1)+1)+1)+1)+1)+1))-1,1),'フレーズ表抜粋'!$B$3:$E$2150,1,FALSE),"○","×")</f>
        <v>#VALUE!</v>
      </c>
      <c r="AI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",D48,1)+1)+1)+1)+1)+1)+1)+1)+1)+1)+1)+1)+1)+1)+1)+1)+1)+1)+1)+1)+1)+1)+1)+1)+1)+1)+1)+1)+1)+1))-2)&amp;AI47&amp;MID(D48,FIND("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",D48,1)+1)+1)+1)+1)+1)+1)+1)+1)+1)+1)+1)+1)+1)+1)+1)+1)+1)+1)+1)+1)+1)+1)+1)+1)+1)+1)+1)+1)+1))-2)&amp;AI47&amp;MID(D48,FIND("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",D48,1)+1)+1)+1)+1)+1)+1)+1)+1)+1)+1)+1)+1)+1)+1)+1)+1)+1)+1)+1)+1)+1)+1)+1)+1)+1)+1)+1)+1)+1)+1))-1,1),'フレーズ表抜粋'!$B$3:$E$2150,1,FALSE),"○","×")</f>
        <v>#VALUE!</v>
      </c>
      <c r="AJ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",D48,1)+1)+1)+1)+1)+1)+1)+1)+1)+1)+1)+1)+1)+1)+1)+1)+1)+1)+1)+1)+1)+1)+1)+1)+1)+1)+1)+1)+1)+1)+1))-2)&amp;AJ47&amp;MID(D48,FIND("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",D48,1)+1)+1)+1)+1)+1)+1)+1)+1)+1)+1)+1)+1)+1)+1)+1)+1)+1)+1)+1)+1)+1)+1)+1)+1)+1)+1)+1)+1)+1)+1))-2)&amp;AJ47&amp;MID(D48,FIND("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",D48,1)+1)+1)+1)+1)+1)+1)+1)+1)+1)+1)+1)+1)+1)+1)+1)+1)+1)+1)+1)+1)+1)+1)+1)+1)+1)+1)+1)+1)+1)+1)+1))-1,1),'フレーズ表抜粋'!$B$3:$E$2150,1,FALSE),"○","×")</f>
        <v>#VALUE!</v>
      </c>
      <c r="AK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",D48,1)+1)+1)+1)+1)+1)+1)+1)+1)+1)+1)+1)+1)+1)+1)+1)+1)+1)+1)+1)+1)+1)+1)+1)+1)+1)+1)+1)+1)+1)+1)+1))-2)&amp;AK47&amp;MID(D48,FIND("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",D48,1)+1)+1)+1)+1)+1)+1)+1)+1)+1)+1)+1)+1)+1)+1)+1)+1)+1)+1)+1)+1)+1)+1)+1)+1)+1)+1)+1)+1)+1)+1)+1))-2)&amp;AK47&amp;MID(D48,FIND("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",D48,1)+1)+1)+1)+1)+1)+1)+1)+1)+1)+1)+1)+1)+1)+1)+1)+1)+1)+1)+1)+1)+1)+1)+1)+1)+1)+1)+1)+1)+1)+1)+1)+1))-1,1),'フレーズ表抜粋'!$B$3:$E$2150,1,FALSE),"○","×")</f>
        <v>#VALUE!</v>
      </c>
      <c r="AL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",D48,1)+1)+1)+1)+1)+1)+1)+1)+1)+1)+1)+1)+1)+1)+1)+1)+1)+1)+1)+1)+1)+1)+1)+1)+1)+1)+1)+1)+1)+1)+1)+1)+1))-2)&amp;AL47&amp;MID(D48,FIND("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",D48,1)+1)+1)+1)+1)+1)+1)+1)+1)+1)+1)+1)+1)+1)+1)+1)+1)+1)+1)+1)+1)+1)+1)+1)+1)+1)+1)+1)+1)+1)+1)+1)+1))-2)&amp;AL47&amp;MID(D48,FIND("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",D48,1)+1)+1)+1)+1)+1)+1)+1)+1)+1)+1)+1)+1)+1)+1)+1)+1)+1)+1)+1)+1)+1)+1)+1)+1)+1)+1)+1)+1)+1)+1)+1)+1)+1))-1,1),'フレーズ表抜粋'!$B$3:$E$2150,1,FALSE),"○","×")</f>
        <v>#VALUE!</v>
      </c>
      <c r="AM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",D48,1)+1)+1)+1)+1)+1)+1)+1)+1)+1)+1)+1)+1)+1)+1)+1)+1)+1)+1)+1)+1)+1)+1)+1)+1)+1)+1)+1)+1)+1)+1)+1)+1)+1))-2)&amp;AM47&amp;MID(D48,FIND("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",D48,1)+1)+1)+1)+1)+1)+1)+1)+1)+1)+1)+1)+1)+1)+1)+1)+1)+1)+1)+1)+1)+1)+1)+1)+1)+1)+1)+1)+1)+1)+1)+1)+1)+1))-2)&amp;AM47&amp;MID(D48,FIND("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",D48,1)+1)+1)+1)+1)+1)+1)+1)+1)+1)+1)+1)+1)+1)+1)+1)+1)+1)+1)+1)+1)+1)+1)+1)+1)+1)+1)+1)+1)+1)+1)+1)+1)+1)+1))-1,1),'フレーズ表抜粋'!$B$3:$E$2150,1,FALSE),"○","×")</f>
        <v>#VALUE!</v>
      </c>
      <c r="AN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",D48,1)+1)+1)+1)+1)+1)+1)+1)+1)+1)+1)+1)+1)+1)+1)+1)+1)+1)+1)+1)+1)+1)+1)+1)+1)+1)+1)+1)+1)+1)+1)+1)+1)+1)+1))-2)&amp;AN47&amp;MID(D48,FIND("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",D48,1)+1)+1)+1)+1)+1)+1)+1)+1)+1)+1)+1)+1)+1)+1)+1)+1)+1)+1)+1)+1)+1)+1)+1)+1)+1)+1)+1)+1)+1)+1)+1)+1)+1)+1))-2)&amp;AN47&amp;MID(D48,FIND("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",D48,1)+1)+1)+1)+1)+1)+1)+1)+1)+1)+1)+1)+1)+1)+1)+1)+1)+1)+1)+1)+1)+1)+1)+1)+1)+1)+1)+1)+1)+1)+1)+1)+1)+1)+1)+1))-1,1),'フレーズ表抜粋'!$B$3:$E$2150,1,FALSE),"○","×")</f>
        <v>#VALUE!</v>
      </c>
      <c r="AO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",D48,1)+1)+1)+1)+1)+1)+1)+1)+1)+1)+1)+1)+1)+1)+1)+1)+1)+1)+1)+1)+1)+1)+1)+1)+1)+1)+1)+1)+1)+1)+1)+1)+1)+1)+1)+1))-2)&amp;AO47&amp;MID(D48,FIND("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",D48,1)+1)+1)+1)+1)+1)+1)+1)+1)+1)+1)+1)+1)+1)+1)+1)+1)+1)+1)+1)+1)+1)+1)+1)+1)+1)+1)+1)+1)+1)+1)+1)+1)+1)+1)+1))-2)&amp;AO47&amp;MID(D48,FIND("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",D48,1)+1)+1)+1)+1)+1)+1)+1)+1)+1)+1)+1)+1)+1)+1)+1)+1)+1)+1)+1)+1)+1)+1)+1)+1)+1)+1)+1)+1)+1)+1)+1)+1)+1)+1)+1)+1))-1,1),'フレーズ表抜粋'!$B$3:$E$2150,1,FALSE),"○","×")</f>
        <v>#VALUE!</v>
      </c>
      <c r="AP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",D48,1)+1)+1)+1)+1)+1)+1)+1)+1)+1)+1)+1)+1)+1)+1)+1)+1)+1)+1)+1)+1)+1)+1)+1)+1)+1)+1)+1)+1)+1)+1)+1)+1)+1)+1)+1)+1))-2)&amp;AP47&amp;MID(D48,FIND("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",D48,1)+1)+1)+1)+1)+1)+1)+1)+1)+1)+1)+1)+1)+1)+1)+1)+1)+1)+1)+1)+1)+1)+1)+1)+1)+1)+1)+1)+1)+1)+1)+1)+1)+1)+1)+1)+1))-2)&amp;AP47&amp;MID(D48,FIND("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",D48,1)+1)+1)+1)+1)+1)+1)+1)+1)+1)+1)+1)+1)+1)+1)+1)+1)+1)+1)+1)+1)+1)+1)+1)+1)+1)+1)+1)+1)+1)+1)+1)+1)+1)+1)+1)+1)+1))-1,1),'フレーズ表抜粋'!$B$3:$E$2150,1,FALSE),"○","×")</f>
        <v>#VALUE!</v>
      </c>
      <c r="AQ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",D48,1)+1)+1)+1)+1)+1)+1)+1)+1)+1)+1)+1)+1)+1)+1)+1)+1)+1)+1)+1)+1)+1)+1)+1)+1)+1)+1)+1)+1)+1)+1)+1)+1)+1)+1)+1)+1)+1))-2)&amp;AQ47&amp;MID(D48,FIND("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",D48,1)+1)+1)+1)+1)+1)+1)+1)+1)+1)+1)+1)+1)+1)+1)+1)+1)+1)+1)+1)+1)+1)+1)+1)+1)+1)+1)+1)+1)+1)+1)+1)+1)+1)+1)+1)+1)+1))-2)&amp;AQ47&amp;MID(D48,FIND("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",D48,1)+1)+1)+1)+1)+1)+1)+1)+1)+1)+1)+1)+1)+1)+1)+1)+1)+1)+1)+1)+1)+1)+1)+1)+1)+1)+1)+1)+1)+1)+1)+1)+1)+1)+1)+1)+1)+1)+1))-1,1),'フレーズ表抜粋'!$B$3:$E$2150,1,FALSE),"○","×")</f>
        <v>#VALUE!</v>
      </c>
      <c r="AR48" s="112" t="e">
        <f>IF(MID(D48,FIND("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",D48,1)+1)+1)+1)+1)+1)+1)+1)+1)+1)+1)+1)+1)+1)+1)+1)+1)+1)+1)+1)+1)+1)+1)+1)+1)+1)+1)+1)+1)+1)+1)+1)+1)+1)+1)+1)+1)+1)+1))-2)&amp;AR47&amp;MID(D48,FIND("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",D48,1)+1)+1)+1)+1)+1)+1)+1)+1)+1)+1)+1)+1)+1)+1)+1)+1)+1)+1)+1)+1)+1)+1)+1)+1)+1)+1)+1)+1)+1)+1)+1)+1)+1)+1)+1)+1)+1)+1)+1))-1,1)=VLOOKUP(MID(D48,FIND("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",D48,1)+1)+1)+1)+1)+1)+1)+1)+1)+1)+1)+1)+1)+1)+1)+1)+1)+1)+1)+1)+1)+1)+1)+1)+1)+1)+1)+1)+1)+1)+1)+1)+1)+1)+1)+1)+1)+1)+1))+1,FIND("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",D48,1)+1)+1)+1)+1)+1)+1)+1)+1)+1)+1)+1)+1)+1)+1)+1)+1)+1)+1)+1)+1)+1)+1)+1)+1)+1)+1)+1)+1)+1)+1)+1)+1)+1)+1)+1)+1)+1)+1)+1))-FIND("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",D48,1)+1)+1)+1)+1)+1)+1)+1)+1)+1)+1)+1)+1)+1)+1)+1)+1)+1)+1)+1)+1)+1)+1)+1)+1)+1)+1)+1)+1)+1)+1)+1)+1)+1)+1)+1)+1)+1)+1))-2)&amp;AR47&amp;MID(D48,FIND("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",D48,FIND(" ",D48,1)+1)+1)+1)+1)+1)+1)+1)+1)+1)+1)+1)+1)+1)+1)+1)+1)+1)+1)+1)+1)+1)+1)+1)+1)+1)+1)+1)+1)+1)+1)+1)+1)+1)+1)+1)+1)+1)+1)+1))-1,1),'フレーズ表抜粋'!$B$3:$E$2150,1,FALSE),"○","×")</f>
        <v>#VALUE!</v>
      </c>
    </row>
    <row r="49" spans="3:37" s="95" customFormat="1" ht="15">
      <c r="C49" s="106"/>
      <c r="D49" s="106"/>
      <c r="E49" s="99"/>
      <c r="F49" s="98"/>
      <c r="G49" s="98"/>
      <c r="J49" s="98"/>
      <c r="K49" s="98"/>
      <c r="L49" s="98"/>
      <c r="M49" s="98"/>
      <c r="P49" s="98"/>
      <c r="V49" s="100"/>
      <c r="X49" s="98"/>
      <c r="Y49" s="98"/>
      <c r="Z49" s="98"/>
      <c r="AA49" s="98"/>
      <c r="AB49" s="98"/>
      <c r="AC49" s="98"/>
      <c r="AF49" s="98"/>
      <c r="AK49" s="100"/>
    </row>
    <row r="50" spans="1:67" ht="15">
      <c r="A50">
        <v>11</v>
      </c>
      <c r="B50" s="116" t="s">
        <v>10685</v>
      </c>
      <c r="C50" s="112" t="s">
        <v>10676</v>
      </c>
      <c r="D50" s="112" t="s">
        <v>10682</v>
      </c>
      <c r="E50" s="112">
        <v>1</v>
      </c>
      <c r="F50" s="112">
        <v>2</v>
      </c>
      <c r="G50" s="112">
        <v>3</v>
      </c>
      <c r="H50" s="112">
        <v>4</v>
      </c>
      <c r="I50" s="112">
        <v>5</v>
      </c>
      <c r="J50" s="112">
        <v>6</v>
      </c>
      <c r="K50" s="112">
        <v>7</v>
      </c>
      <c r="L50" s="112">
        <v>8</v>
      </c>
      <c r="M50" s="112">
        <v>9</v>
      </c>
      <c r="N50" s="112">
        <v>10</v>
      </c>
      <c r="O50" s="112">
        <v>11</v>
      </c>
      <c r="P50" s="112">
        <v>12</v>
      </c>
      <c r="Q50" s="112">
        <v>13</v>
      </c>
      <c r="R50" s="112">
        <v>14</v>
      </c>
      <c r="S50" s="112">
        <v>15</v>
      </c>
      <c r="T50" s="112">
        <v>16</v>
      </c>
      <c r="U50" s="112">
        <v>17</v>
      </c>
      <c r="V50" s="112">
        <v>18</v>
      </c>
      <c r="W50" s="112">
        <v>19</v>
      </c>
      <c r="X50" s="112">
        <v>20</v>
      </c>
      <c r="Y50" s="112">
        <v>21</v>
      </c>
      <c r="Z50" s="112">
        <v>22</v>
      </c>
      <c r="AA50" s="112">
        <v>23</v>
      </c>
      <c r="AB50" s="112">
        <v>24</v>
      </c>
      <c r="AC50" s="112">
        <v>25</v>
      </c>
      <c r="AD50" s="112">
        <v>26</v>
      </c>
      <c r="AE50" s="112">
        <v>27</v>
      </c>
      <c r="AF50" s="112">
        <v>28</v>
      </c>
      <c r="AG50" s="112">
        <v>29</v>
      </c>
      <c r="AH50" s="112">
        <v>30</v>
      </c>
      <c r="AI50" s="112">
        <v>31</v>
      </c>
      <c r="AJ50" s="112">
        <v>32</v>
      </c>
      <c r="AK50" s="112">
        <v>33</v>
      </c>
      <c r="AL50" s="112">
        <v>34</v>
      </c>
      <c r="AM50" s="112">
        <v>35</v>
      </c>
      <c r="AN50" s="112">
        <v>36</v>
      </c>
      <c r="AO50" s="112">
        <v>37</v>
      </c>
      <c r="AP50" s="112">
        <v>38</v>
      </c>
      <c r="AQ50" s="112">
        <v>39</v>
      </c>
      <c r="AR50" s="112">
        <v>40</v>
      </c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</row>
    <row r="51" spans="2:44" s="96" customFormat="1" ht="27">
      <c r="B51" s="112" t="s">
        <v>10677</v>
      </c>
      <c r="C51" s="113" t="s">
        <v>10713</v>
      </c>
      <c r="D51" s="114" t="s">
        <v>10714</v>
      </c>
      <c r="E51" s="112" t="str">
        <f>MID($D51,1,1)</f>
        <v>明</v>
      </c>
      <c r="F51" s="112" t="str">
        <f>MID($D51,2,1)</f>
        <v>天</v>
      </c>
      <c r="G51" s="112" t="str">
        <f>MID($D51,3,1)</f>
        <v>晚</v>
      </c>
      <c r="H51" s="112" t="str">
        <f>MID($D51,4,1)</f>
        <v>上</v>
      </c>
      <c r="I51" s="112" t="str">
        <f>MID($D51,5,1)</f>
        <v>，</v>
      </c>
      <c r="J51" s="112" t="str">
        <f>MID($D51,6,1)</f>
        <v>我</v>
      </c>
      <c r="K51" s="112" t="str">
        <f>MID($D51,7,1)</f>
        <v>可</v>
      </c>
      <c r="L51" s="112" t="str">
        <f>MID($D51,8,1)</f>
        <v>以</v>
      </c>
      <c r="M51" s="112" t="str">
        <f>MID($D51,9,1)</f>
        <v>给</v>
      </c>
      <c r="N51" s="112" t="str">
        <f>MID($D51,10,1)</f>
        <v>你</v>
      </c>
      <c r="O51" s="112" t="str">
        <f>MID($D51,11,1)</f>
        <v>打</v>
      </c>
      <c r="P51" s="112" t="str">
        <f>MID($D51,12,1)</f>
        <v>个</v>
      </c>
      <c r="Q51" s="112" t="str">
        <f>MID($D51,13,1)</f>
        <v>电</v>
      </c>
      <c r="R51" s="112" t="str">
        <f>MID($D51,14,1)</f>
        <v>话</v>
      </c>
      <c r="S51" s="112" t="str">
        <f>MID($D51,15,1)</f>
        <v>吗</v>
      </c>
      <c r="T51" s="112" t="str">
        <f>MID($D51,16,1)</f>
        <v>？</v>
      </c>
      <c r="U51" s="112" t="str">
        <f>MID($D51,17,1)</f>
        <v/>
      </c>
      <c r="V51" s="112" t="str">
        <f>MID($D51,18,1)</f>
        <v/>
      </c>
      <c r="W51" s="112" t="str">
        <f>MID($D51,19,1)</f>
        <v/>
      </c>
      <c r="X51" s="112" t="str">
        <f>MID($D51,20,1)</f>
        <v/>
      </c>
      <c r="Y51" s="112" t="str">
        <f>MID($D51,21,1)</f>
        <v/>
      </c>
      <c r="Z51" s="112" t="str">
        <f>MID($D51,22,1)</f>
        <v/>
      </c>
      <c r="AA51" s="112" t="str">
        <f>MID($D51,23,1)</f>
        <v/>
      </c>
      <c r="AB51" s="112" t="str">
        <f>MID($D51,24,1)</f>
        <v/>
      </c>
      <c r="AC51" s="112" t="str">
        <f>MID($D51,25,1)</f>
        <v/>
      </c>
      <c r="AD51" s="112" t="str">
        <f>MID($D51,26,1)</f>
        <v/>
      </c>
      <c r="AE51" s="112" t="str">
        <f>MID($D51,27,1)</f>
        <v/>
      </c>
      <c r="AF51" s="112" t="str">
        <f>MID($D51,28,1)</f>
        <v/>
      </c>
      <c r="AG51" s="112" t="str">
        <f>MID($D51,29,1)</f>
        <v/>
      </c>
      <c r="AH51" s="112" t="str">
        <f>MID($D51,30,1)</f>
        <v/>
      </c>
      <c r="AI51" s="112" t="str">
        <f>MID($D51,31,1)</f>
        <v/>
      </c>
      <c r="AJ51" s="112" t="str">
        <f>MID($D51,32,1)</f>
        <v/>
      </c>
      <c r="AK51" s="112" t="str">
        <f>MID($D51,33,1)</f>
        <v/>
      </c>
      <c r="AL51" s="112" t="str">
        <f>MID($D51,34,1)</f>
        <v/>
      </c>
      <c r="AM51" s="112" t="str">
        <f>MID($D51,35,1)</f>
        <v/>
      </c>
      <c r="AN51" s="112" t="str">
        <f>MID($D51,36,1)</f>
        <v/>
      </c>
      <c r="AO51" s="112" t="str">
        <f>MID($D51,37,1)</f>
        <v/>
      </c>
      <c r="AP51" s="112" t="str">
        <f>MID($D51,38,1)</f>
        <v/>
      </c>
      <c r="AQ51" s="112" t="str">
        <f>MID($D51,39,1)</f>
        <v/>
      </c>
      <c r="AR51" s="112" t="str">
        <f>MID($D51,40,1)</f>
        <v/>
      </c>
    </row>
    <row r="52" spans="2:44" s="96" customFormat="1" ht="27">
      <c r="B52" s="112" t="s">
        <v>10678</v>
      </c>
      <c r="C52" s="115"/>
      <c r="D52" s="113" t="s">
        <v>10715</v>
      </c>
      <c r="E52" s="112" t="str">
        <f>IF(MID(D52,1,FIND(" ",D52,1)-2)&amp;E51&amp;MID(D52,FIND(" ",D52,1)-1,1)=VLOOKUP(MID(D52,1,FIND(" ",D52,1)-2)&amp;E51&amp;MID(D52,FIND(" ",D52,1)-1,1),'フレーズ表抜粋'!$B$3:$E$2150,1,FALSE),"○","×")</f>
        <v>○</v>
      </c>
      <c r="F52" s="112" t="str">
        <f>IF(MID(D52,FIND(" ",D52,1)+1,FIND(" ",D52,FIND(" ",D52,1)+1)-FIND(" ",D52,1)-2)&amp;F51&amp;MID(D52,FIND(" ",D52,FIND(" ",D52,1)+1)-1,1)=VLOOKUP(MID(D52,FIND(" ",D52,1)+1,FIND(" ",D52,FIND(" ",D52,1)+1)-FIND(" ",D52,1)-2)&amp;F51&amp;MID(D52,FIND(" ",D52,FIND(" ",D52,1)+1)-1,1),'フレーズ表抜粋'!$B$3:$E$2150,1,FALSE),"○","×")</f>
        <v>○</v>
      </c>
      <c r="G52" s="112" t="str">
        <f>IF(MID(D52,FIND(" ",D52,FIND(" ",D52,1)+1)+1,FIND(" ",D52,FIND(" ",D52,FIND(" ",D52,1)+1)+1)-FIND(" ",D52,FIND(" ",D52,1)+1)-2)&amp;G51&amp;MID(D52,FIND(" ",D52,FIND(" ",D52,FIND(" ",D52,1)+1)+1)-1,1)=VLOOKUP(MID(D52,FIND(" ",D52,FIND(" ",D52,1)+1)+1,FIND(" ",D52,FIND(" ",D52,FIND(" ",D52,1)+1)+1)-FIND(" ",D52,FIND(" ",D52,1)+1)-2)&amp;G51&amp;MID(D52,FIND(" ",D52,FIND(" ",D52,FIND(" ",D52,1)+1)+1)-1,1),'フレーズ表抜粋'!$B$3:$E$2150,1,FALSE),"○","×")</f>
        <v>○</v>
      </c>
      <c r="H52" s="112" t="str">
        <f>IF(MID(D52,FIND(" ",D52,FIND(" ",D52,FIND(" ",D52,1)+1)+1)+1,FIND(" ",D52,FIND(" ",D52,FIND(" ",D52,FIND(" ",D52,1)+1)+1)+1)-FIND(" ",D52,FIND(" ",D52,FIND(" ",D52,1)+1)+1)-2)&amp;H51&amp;MID(D52,FIND(" ",D52,FIND(" ",D52,FIND(" ",D52,FIND(" ",D52,1)+1)+1)+1)-1,1)=VLOOKUP(MID(D52,FIND(" ",D52,FIND(" ",D52,FIND(" ",D52,1)+1)+1)+1,FIND(" ",D52,FIND(" ",D52,FIND(" ",D52,FIND(" ",D52,1)+1)+1)+1)-FIND(" ",D52,FIND(" ",D52,FIND(" ",D52,1)+1)+1)-2)&amp;H51&amp;MID(D52,FIND(" ",D52,FIND(" ",D52,FIND(" ",D52,FIND(" ",D52,1)+1)+1)+1)-1,1),'フレーズ表抜粋'!$B$3:$E$2150,1,FALSE),"○","×")</f>
        <v>○</v>
      </c>
      <c r="I52" s="112" t="e">
        <f>IF(MID(D52,FIND(" ",D52,FIND(" ",D52,FIND(" ",D52,FIND(" ",D52,1)+1)+1)+1)+1,FIND(" ",D52,FIND(" ",D52,FIND(" ",D52,FIND(" ",D52,FIND(" ",D52,FIND(" ",D52,1)+1)+1)+1)+1))-FIND(" ",D52,FIND(" ",D52,FIND(" ",D52,FIND(" ",D52,1)+1)+1)+1)-2)&amp;I51&amp;MID(D52,FIND(" ",D52,FIND(" ",D52,FIND(" ",D52,FIND(" ",D52,FIND(" ",D52,FIND(" ",D52,1)+1)+1)+1)+1))-1,1)=VLOOKUP(MID(D52,FIND(" ",D52,FIND(" ",D52,FIND(" ",D52,FIND(" ",D52,1)+1)+1)+1)+1,FIND(" ",D52,FIND(" ",D52,FIND(" ",D52,FIND(" ",D52,FIND(" ",D52,FIND(" ",D52,1)+1)+1)+1)+1))-FIND(" ",D52,FIND(" ",D52,FIND(" ",D52,FIND(" ",D52,1)+1)+1)+1)-2)&amp;I51&amp;MID(D52,FIND(" ",D52,FIND(" ",D52,FIND(" ",D52,FIND(" ",D52,FIND(" ",D52,FIND(" ",D52,1)+1)+1)+1)+1))-1,1),'フレーズ表抜粋'!$B$3:$E$2150,1,FALSE),"○","×")</f>
        <v>#N/A</v>
      </c>
      <c r="J52" s="112" t="str">
        <f>IF(MID(D52,FIND(" ",D52,FIND(" ",D52,FIND(" ",D52,FIND(" ",D52,FIND(" ",D52,FIND(" ",D52,1)+1)+1)+1)+1))+1,FIND(" ",D52,FIND(" ",D52,FIND(" ",D52,FIND(" ",D52,FIND(" ",D52,FIND(" ",D52,FIND(" ",D52,1)+1)+1)+1)+1)+1))-FIND(" ",D52,FIND(" ",D52,FIND(" ",D52,FIND(" ",D52,FIND(" ",D52,FIND(" ",D52,1)+1)+1)+1)+1))-2)&amp;J51&amp;MID(D52,FIND(" ",D52,FIND(" ",D52,FIND(" ",D52,FIND(" ",D52,FIND(" ",D52,FIND(" ",D52,FIND(" ",D52,1)+1)+1)+1)+1)+1))-1,1)=VLOOKUP(MID(D52,FIND(" ",D52,FIND(" ",D52,FIND(" ",D52,FIND(" ",D52,FIND(" ",D52,FIND(" ",D52,1)+1)+1)+1)+1))+1,FIND(" ",D52,FIND(" ",D52,FIND(" ",D52,FIND(" ",D52,FIND(" ",D52,FIND(" ",D52,FIND(" ",D52,1)+1)+1)+1)+1)+1))-FIND(" ",D52,FIND(" ",D52,FIND(" ",D52,FIND(" ",D52,FIND(" ",D52,FIND(" ",D52,1)+1)+1)+1)+1))-2)&amp;J51&amp;MID(D52,FIND(" ",D52,FIND(" ",D52,FIND(" ",D52,FIND(" ",D52,FIND(" ",D52,FIND(" ",D52,FIND(" ",D52,1)+1)+1)+1)+1)+1))-1,1),'フレーズ表抜粋'!$B$3:$E$2150,1,FALSE),"○","×")</f>
        <v>○</v>
      </c>
      <c r="K52" s="112" t="str">
        <f>IF(MID(D52,FIND(" ",D52,FIND(" ",D52,FIND(" ",D52,FIND(" ",D52,FIND(" ",D52,FIND(" ",D52,FIND(" ",D52,1)+1)+1)+1)+1)+1))+1,FIND(" ",D52,FIND(" ",D52,FIND(" ",D52,FIND(" ",D52,FIND(" ",D52,FIND(" ",D52,FIND(" ",D52,FIND(" ",D52,1)+1)+1)+1)+1)+1)+1))-FIND(" ",D52,FIND(" ",D52,FIND(" ",D52,FIND(" ",D52,FIND(" ",D52,FIND(" ",D52,FIND(" ",D52,1)+1)+1)+1)+1)+1))-2)&amp;K51&amp;MID(D52,FIND(" ",D52,FIND(" ",D52,FIND(" ",D52,FIND(" ",D52,FIND(" ",D52,FIND(" ",D52,FIND(" ",D52,FIND(" ",D52,1)+1)+1)+1)+1)+1)+1))-1,1)=VLOOKUP(MID(D52,FIND(" ",D52,FIND(" ",D52,FIND(" ",D52,FIND(" ",D52,FIND(" ",D52,FIND(" ",D52,FIND(" ",D52,1)+1)+1)+1)+1)+1))+1,FIND(" ",D52,FIND(" ",D52,FIND(" ",D52,FIND(" ",D52,FIND(" ",D52,FIND(" ",D52,FIND(" ",D52,FIND(" ",D52,1)+1)+1)+1)+1)+1)+1))-FIND(" ",D52,FIND(" ",D52,FIND(" ",D52,FIND(" ",D52,FIND(" ",D52,FIND(" ",D52,FIND(" ",D52,1)+1)+1)+1)+1)+1))-2)&amp;K51&amp;MID(D52,FIND(" ",D52,FIND(" ",D52,FIND(" ",D52,FIND(" ",D52,FIND(" ",D52,FIND(" ",D52,FIND(" ",D52,FIND(" ",D52,1)+1)+1)+1)+1)+1)+1))-1,1),'フレーズ表抜粋'!$B$3:$E$2150,1,FALSE),"○","×")</f>
        <v>○</v>
      </c>
      <c r="L52" s="112" t="str">
        <f>IF(MID(D52,FIND(" ",D52,FIND(" ",D52,FIND(" ",D52,FIND(" ",D52,FIND(" ",D52,FIND(" ",D52,FIND(" ",D52,FIND(" ",D52,1)+1)+1)+1)+1)+1)+1))+1,FIND(" ",D52,FIND(" ",D52,FIND(" ",D52,FIND(" ",D52,FIND(" ",D52,FIND(" ",D52,FIND(" ",D52,FIND(" ",D52,FIND(" ",D52,1)+1)+1)+1)+1)+1)+1)+1))-FIND(" ",D52,FIND(" ",D52,FIND(" ",D52,FIND(" ",D52,FIND(" ",D52,FIND(" ",D52,FIND(" ",D52,FIND(" ",D52,1)+1)+1)+1)+1)+1)+1))-2)&amp;L51&amp;MID(D52,FIND(" ",D52,FIND(" ",D52,FIND(" ",D52,FIND(" ",D52,FIND(" ",D52,FIND(" ",D52,FIND(" ",D52,FIND(" ",D52,FIND(" ",D52,1)+1)+1)+1)+1)+1)+1)+1))-1,1)=VLOOKUP(MID(D52,FIND(" ",D52,FIND(" ",D52,FIND(" ",D52,FIND(" ",D52,FIND(" ",D52,FIND(" ",D52,FIND(" ",D52,FIND(" ",D52,1)+1)+1)+1)+1)+1)+1))+1,FIND(" ",D52,FIND(" ",D52,FIND(" ",D52,FIND(" ",D52,FIND(" ",D52,FIND(" ",D52,FIND(" ",D52,FIND(" ",D52,FIND(" ",D52,1)+1)+1)+1)+1)+1)+1)+1))-FIND(" ",D52,FIND(" ",D52,FIND(" ",D52,FIND(" ",D52,FIND(" ",D52,FIND(" ",D52,FIND(" ",D52,FIND(" ",D52,1)+1)+1)+1)+1)+1)+1))-2)&amp;L51&amp;MID(D52,FIND(" ",D52,FIND(" ",D52,FIND(" ",D52,FIND(" ",D52,FIND(" ",D52,FIND(" ",D52,FIND(" ",D52,FIND(" ",D52,FIND(" ",D52,1)+1)+1)+1)+1)+1)+1)+1))-1,1),'フレーズ表抜粋'!$B$3:$E$2150,1,FALSE),"○","×")</f>
        <v>○</v>
      </c>
      <c r="M52" s="112" t="str">
        <f>IF(MID(D52,FIND(" ",D52,FIND(" ",D52,FIND(" ",D52,FIND(" ",D52,FIND(" ",D52,FIND(" ",D52,FIND(" ",D52,FIND(" ",D52,FIND(" ",D52,1)+1)+1)+1)+1)+1)+1)+1))+1,FIND(" ",D52,FIND(" ",D52,FIND(" ",D52,FIND(" ",D52,FIND(" ",D52,FIND(" ",D52,FIND(" ",D52,FIND(" ",D52,FIND(" ",D52,FIND(" ",D52,1)+1)+1)+1)+1)+1)+1)+1)+1))-FIND(" ",D52,FIND(" ",D52,FIND(" ",D52,FIND(" ",D52,FIND(" ",D52,FIND(" ",D52,FIND(" ",D52,FIND(" ",D52,FIND(" ",D52,1)+1)+1)+1)+1)+1)+1)+1))-2)&amp;M51&amp;MID(D52,FIND(" ",D52,FIND(" ",D52,FIND(" ",D52,FIND(" ",D52,FIND(" ",D52,FIND(" ",D52,FIND(" ",D52,FIND(" ",D52,FIND(" ",D52,FIND(" ",D52,1)+1)+1)+1)+1)+1)+1)+1)+1))-1,1)=VLOOKUP(MID(D52,FIND(" ",D52,FIND(" ",D52,FIND(" ",D52,FIND(" ",D52,FIND(" ",D52,FIND(" ",D52,FIND(" ",D52,FIND(" ",D52,FIND(" ",D52,1)+1)+1)+1)+1)+1)+1)+1))+1,FIND(" ",D52,FIND(" ",D52,FIND(" ",D52,FIND(" ",D52,FIND(" ",D52,FIND(" ",D52,FIND(" ",D52,FIND(" ",D52,FIND(" ",D52,FIND(" ",D52,1)+1)+1)+1)+1)+1)+1)+1)+1))-FIND(" ",D52,FIND(" ",D52,FIND(" ",D52,FIND(" ",D52,FIND(" ",D52,FIND(" ",D52,FIND(" ",D52,FIND(" ",D52,FIND(" ",D52,1)+1)+1)+1)+1)+1)+1)+1))-2)&amp;M51&amp;MID(D52,FIND(" ",D52,FIND(" ",D52,FIND(" ",D52,FIND(" ",D52,FIND(" ",D52,FIND(" ",D52,FIND(" ",D52,FIND(" ",D52,FIND(" ",D52,FIND(" ",D52,1)+1)+1)+1)+1)+1)+1)+1)+1))-1,1),'フレーズ表抜粋'!$B$3:$E$2150,1,FALSE),"○","×")</f>
        <v>○</v>
      </c>
      <c r="N52" s="112" t="str">
        <f>IF(MID(D52,FIND(" ",D52,FIND(" ",D52,FIND(" ",D52,FIND(" ",D52,FIND(" ",D52,FIND(" ",D52,FIND(" ",D52,FIND(" ",D52,FIND(" ",D52,FIND(" ",D52,1)+1)+1)+1)+1)+1)+1)+1)+1))+1,FIND(" ",D52,FIND(" ",D52,FIND(" ",D52,FIND(" ",D52,FIND(" ",D52,FIND(" ",D52,FIND(" ",D52,FIND(" ",D52,FIND(" ",D52,FIND(" ",D52,FIND(" ",D52,1)+1)+1)+1)+1)+1)+1)+1)+1)+1))-FIND(" ",D52,FIND(" ",D52,FIND(" ",D52,FIND(" ",D52,FIND(" ",D52,FIND(" ",D52,FIND(" ",D52,FIND(" ",D52,FIND(" ",D52,FIND(" ",D52,1)+1)+1)+1)+1)+1)+1)+1)+1))-2)&amp;N51&amp;MID(D52,FIND(" ",D52,FIND(" ",D52,FIND(" ",D52,FIND(" ",D52,FIND(" ",D52,FIND(" ",D52,FIND(" ",D52,FIND(" ",D52,FIND(" ",D52,FIND(" ",D52,FIND(" ",D52,1)+1)+1)+1)+1)+1)+1)+1)+1)+1))-1,1)=VLOOKUP(MID(D52,FIND(" ",D52,FIND(" ",D52,FIND(" ",D52,FIND(" ",D52,FIND(" ",D52,FIND(" ",D52,FIND(" ",D52,FIND(" ",D52,FIND(" ",D52,FIND(" ",D52,1)+1)+1)+1)+1)+1)+1)+1)+1))+1,FIND(" ",D52,FIND(" ",D52,FIND(" ",D52,FIND(" ",D52,FIND(" ",D52,FIND(" ",D52,FIND(" ",D52,FIND(" ",D52,FIND(" ",D52,FIND(" ",D52,FIND(" ",D52,1)+1)+1)+1)+1)+1)+1)+1)+1)+1))-FIND(" ",D52,FIND(" ",D52,FIND(" ",D52,FIND(" ",D52,FIND(" ",D52,FIND(" ",D52,FIND(" ",D52,FIND(" ",D52,FIND(" ",D52,FIND(" ",D52,1)+1)+1)+1)+1)+1)+1)+1)+1))-2)&amp;N51&amp;MID(D52,FIND(" ",D52,FIND(" ",D52,FIND(" ",D52,FIND(" ",D52,FIND(" ",D52,FIND(" ",D52,FIND(" ",D52,FIND(" ",D52,FIND(" ",D52,FIND(" ",D52,FIND(" ",D52,1)+1)+1)+1)+1)+1)+1)+1)+1)+1))-1,1),'フレーズ表抜粋'!$B$3:$E$2150,1,FALSE),"○","×")</f>
        <v>○</v>
      </c>
      <c r="O52" s="112" t="str">
        <f>IF(MID(D52,FIND(" ",D52,FIND(" ",D52,FIND(" ",D52,FIND(" ",D52,FIND(" ",D52,FIND(" ",D52,FIND(" ",D52,FIND(" ",D52,FIND(" ",D52,FIND(" ",D52,FIND(" ",D52,1)+1)+1)+1)+1)+1)+1)+1)+1)+1))+1,FIND(" ",D52,FIND(" ",D52,FIND(" ",D52,FIND(" ",D52,FIND(" ",D52,FIND(" ",D52,FIND(" ",D52,FIND(" ",D52,FIND(" ",D52,FIND(" ",D52,FIND(" ",D52,FIND(" ",D52,1)+1)+1)+1)+1)+1)+1)+1)+1)+1)+1))-FIND(" ",D52,FIND(" ",D52,FIND(" ",D52,FIND(" ",D52,FIND(" ",D52,FIND(" ",D52,FIND(" ",D52,FIND(" ",D52,FIND(" ",D52,FIND(" ",D52,FIND(" ",D52,1)+1)+1)+1)+1)+1)+1)+1)+1)+1))-2)&amp;O51&amp;MID(D52,FIND(" ",D52,FIND(" ",D52,FIND(" ",D52,FIND(" ",D52,FIND(" ",D52,FIND(" ",D52,FIND(" ",D52,FIND(" ",D52,FIND(" ",D52,FIND(" ",D52,FIND(" ",D52,FIND(" ",D52,1)+1)+1)+1)+1)+1)+1)+1)+1)+1)+1))-1,1)=VLOOKUP(MID(D52,FIND(" ",D52,FIND(" ",D52,FIND(" ",D52,FIND(" ",D52,FIND(" ",D52,FIND(" ",D52,FIND(" ",D52,FIND(" ",D52,FIND(" ",D52,FIND(" ",D52,FIND(" ",D52,1)+1)+1)+1)+1)+1)+1)+1)+1)+1))+1,FIND(" ",D52,FIND(" ",D52,FIND(" ",D52,FIND(" ",D52,FIND(" ",D52,FIND(" ",D52,FIND(" ",D52,FIND(" ",D52,FIND(" ",D52,FIND(" ",D52,FIND(" ",D52,FIND(" ",D52,1)+1)+1)+1)+1)+1)+1)+1)+1)+1)+1))-FIND(" ",D52,FIND(" ",D52,FIND(" ",D52,FIND(" ",D52,FIND(" ",D52,FIND(" ",D52,FIND(" ",D52,FIND(" ",D52,FIND(" ",D52,FIND(" ",D52,FIND(" ",D52,1)+1)+1)+1)+1)+1)+1)+1)+1)+1))-2)&amp;O51&amp;MID(D52,FIND(" ",D52,FIND(" ",D52,FIND(" ",D52,FIND(" ",D52,FIND(" ",D52,FIND(" ",D52,FIND(" ",D52,FIND(" ",D52,FIND(" ",D52,FIND(" ",D52,FIND(" ",D52,FIND(" ",D52,1)+1)+1)+1)+1)+1)+1)+1)+1)+1)+1))-1,1),'フレーズ表抜粋'!$B$3:$E$2150,1,FALSE),"○","×")</f>
        <v>○</v>
      </c>
      <c r="P52" s="112" t="e">
        <f>IF(MID(D52,FIND(" ",D52,FIND(" ",D52,FIND(" ",D52,FIND(" ",D52,FIND(" ",D52,FIND(" ",D52,FIND(" ",D52,FIND(" ",D52,FIND(" ",D52,FIND(" ",D52,FIND(" ",D52,FIND(" ",D52,1)+1)+1)+1)+1)+1)+1)+1)+1)+1)+1))+1,FIND(" ",D52,FIND(" ",D52,FIND(" ",D52,FIND(" ",D52,FIND(" ",D52,FIND(" ",D52,FIND(" ",D52,FIND(" ",D52,FIND(" ",D52,FIND(" ",D52,FIND(" ",D52,FIND(" ",D52,FIND(" ",D52,1)+1)+1)+1)+1)+1)+1)+1)+1)+1)+1)+1))-FIND(" ",D52,FIND(" ",D52,FIND(" ",D52,FIND(" ",D52,FIND(" ",D52,FIND(" ",D52,FIND(" ",D52,FIND(" ",D52,FIND(" ",D52,FIND(" ",D52,FIND(" ",D52,FIND(" ",D52,1)+1)+1)+1)+1)+1)+1)+1)+1)+1)+1))-2)&amp;P51&amp;MID(D52,FIND(" ",D52,FIND(" ",D52,FIND(" ",D52,FIND(" ",D52,FIND(" ",D52,FIND(" ",D52,FIND(" ",D52,FIND(" ",D52,FIND(" ",D52,FIND(" ",D52,FIND(" ",D52,FIND(" ",D52,FIND(" ",D52,1)+1)+1)+1)+1)+1)+1)+1)+1)+1)+1)+1))-1,1)=VLOOKUP(MID(D52,FIND(" ",D52,FIND(" ",D52,FIND(" ",D52,FIND(" ",D52,FIND(" ",D52,FIND(" ",D52,FIND(" ",D52,FIND(" ",D52,FIND(" ",D52,FIND(" ",D52,FIND(" ",D52,FIND(" ",D52,1)+1)+1)+1)+1)+1)+1)+1)+1)+1)+1))+1,FIND(" ",D52,FIND(" ",D52,FIND(" ",D52,FIND(" ",D52,FIND(" ",D52,FIND(" ",D52,FIND(" ",D52,FIND(" ",D52,FIND(" ",D52,FIND(" ",D52,FIND(" ",D52,FIND(" ",D52,FIND(" ",D52,1)+1)+1)+1)+1)+1)+1)+1)+1)+1)+1)+1))-FIND(" ",D52,FIND(" ",D52,FIND(" ",D52,FIND(" ",D52,FIND(" ",D52,FIND(" ",D52,FIND(" ",D52,FIND(" ",D52,FIND(" ",D52,FIND(" ",D52,FIND(" ",D52,FIND(" ",D52,1)+1)+1)+1)+1)+1)+1)+1)+1)+1)+1))-2)&amp;P51&amp;MID(D52,FIND(" ",D52,FIND(" ",D52,FIND(" ",D52,FIND(" ",D52,FIND(" ",D52,FIND(" ",D52,FIND(" ",D52,FIND(" ",D52,FIND(" ",D52,FIND(" ",D52,FIND(" ",D52,FIND(" ",D52,FIND(" ",D52,1)+1)+1)+1)+1)+1)+1)+1)+1)+1)+1)+1))-1,1),'フレーズ表抜粋'!$B$3:$E$2150,1,FALSE),"○","×")</f>
        <v>#N/A</v>
      </c>
      <c r="Q52" s="112" t="str">
        <f>IF(MID(D52,FIND(" ",D52,FIND(" ",D52,FIND(" ",D52,FIND(" ",D52,FIND(" ",D52,FIND(" ",D52,FIND(" ",D52,FIND(" ",D52,FIND(" ",D52,FIND(" ",D52,FIND(" ",D52,FIND(" ",D52,FIND(" ",D52,1)+1)+1)+1)+1)+1)+1)+1)+1)+1)+1)+1))+1,FIND(" ",D52,FIND(" ",D52,FIND(" ",D52,FIND(" ",D52,FIND(" ",D52,FIND(" ",D52,FIND(" ",D52,FIND(" ",D52,FIND(" ",D52,FIND(" ",D52,FIND(" ",D52,FIND(" ",D52,FIND(" ",D52,FIND(" ",D52,1)+1)+1)+1)+1)+1)+1)+1)+1)+1)+1)+1)+1))-FIND(" ",D52,FIND(" ",D52,FIND(" ",D52,FIND(" ",D52,FIND(" ",D52,FIND(" ",D52,FIND(" ",D52,FIND(" ",D52,FIND(" ",D52,FIND(" ",D52,FIND(" ",D52,FIND(" ",D52,FIND(" ",D52,1)+1)+1)+1)+1)+1)+1)+1)+1)+1)+1)+1))-2)&amp;Q51&amp;MID(D52,FIND(" ",D52,FIND(" ",D52,FIND(" ",D52,FIND(" ",D52,FIND(" ",D52,FIND(" ",D52,FIND(" ",D52,FIND(" ",D52,FIND(" ",D52,FIND(" ",D52,FIND(" ",D52,FIND(" ",D52,FIND(" ",D52,FIND(" ",D52,1)+1)+1)+1)+1)+1)+1)+1)+1)+1)+1)+1)+1))-1,1)=VLOOKUP(MID(D52,FIND(" ",D52,FIND(" ",D52,FIND(" ",D52,FIND(" ",D52,FIND(" ",D52,FIND(" ",D52,FIND(" ",D52,FIND(" ",D52,FIND(" ",D52,FIND(" ",D52,FIND(" ",D52,FIND(" ",D52,FIND(" ",D52,1)+1)+1)+1)+1)+1)+1)+1)+1)+1)+1)+1))+1,FIND(" ",D52,FIND(" ",D52,FIND(" ",D52,FIND(" ",D52,FIND(" ",D52,FIND(" ",D52,FIND(" ",D52,FIND(" ",D52,FIND(" ",D52,FIND(" ",D52,FIND(" ",D52,FIND(" ",D52,FIND(" ",D52,FIND(" ",D52,1)+1)+1)+1)+1)+1)+1)+1)+1)+1)+1)+1)+1))-FIND(" ",D52,FIND(" ",D52,FIND(" ",D52,FIND(" ",D52,FIND(" ",D52,FIND(" ",D52,FIND(" ",D52,FIND(" ",D52,FIND(" ",D52,FIND(" ",D52,FIND(" ",D52,FIND(" ",D52,FIND(" ",D52,1)+1)+1)+1)+1)+1)+1)+1)+1)+1)+1)+1))-2)&amp;Q51&amp;MID(D52,FIND(" ",D52,FIND(" ",D52,FIND(" ",D52,FIND(" ",D52,FIND(" ",D52,FIND(" ",D52,FIND(" ",D52,FIND(" ",D52,FIND(" ",D52,FIND(" ",D52,FIND(" ",D52,FIND(" ",D52,FIND(" ",D52,FIND(" ",D52,1)+1)+1)+1)+1)+1)+1)+1)+1)+1)+1)+1)+1))-1,1),'フレーズ表抜粋'!$B$3:$E$2150,1,FALSE),"○","×")</f>
        <v>○</v>
      </c>
      <c r="R52" s="112" t="str">
        <f>IF(MID(D52,FIND(" ",D52,FIND(" ",D52,FIND(" ",D52,FIND(" ",D52,FIND(" ",D52,FIND(" ",D52,FIND(" ",D52,FIND(" ",D52,FIND(" ",D52,FIND(" ",D52,FIND(" ",D52,FIND(" ",D52,FIND(" ",D52,FIND(" ",D52,1)+1)+1)+1)+1)+1)+1)+1)+1)+1)+1)+1)+1))+1,FIND(" ",D52,FIND(" ",D52,FIND(" ",D52,FIND(" ",D52,FIND(" ",D52,FIND(" ",D52,FIND(" ",D52,FIND(" ",D52,FIND(" ",D52,FIND(" ",D52,FIND(" ",D52,FIND(" ",D52,FIND(" ",D52,FIND(" ",D52,FIND(" ",D52,1)+1)+1)+1)+1)+1)+1)+1)+1)+1)+1)+1)+1)+1))-FIND(" ",D52,FIND(" ",D52,FIND(" ",D52,FIND(" ",D52,FIND(" ",D52,FIND(" ",D52,FIND(" ",D52,FIND(" ",D52,FIND(" ",D52,FIND(" ",D52,FIND(" ",D52,FIND(" ",D52,FIND(" ",D52,FIND(" ",D52,1)+1)+1)+1)+1)+1)+1)+1)+1)+1)+1)+1)+1))-2)&amp;R51&amp;MID(D52,FIND(" ",D52,FIND(" ",D52,FIND(" ",D52,FIND(" ",D52,FIND(" ",D52,FIND(" ",D52,FIND(" ",D52,FIND(" ",D52,FIND(" ",D52,FIND(" ",D52,FIND(" ",D52,FIND(" ",D52,FIND(" ",D52,FIND(" ",D52,FIND(" ",D52,1)+1)+1)+1)+1)+1)+1)+1)+1)+1)+1)+1)+1)+1))-1,1)=VLOOKUP(MID(D52,FIND(" ",D52,FIND(" ",D52,FIND(" ",D52,FIND(" ",D52,FIND(" ",D52,FIND(" ",D52,FIND(" ",D52,FIND(" ",D52,FIND(" ",D52,FIND(" ",D52,FIND(" ",D52,FIND(" ",D52,FIND(" ",D52,FIND(" ",D52,1)+1)+1)+1)+1)+1)+1)+1)+1)+1)+1)+1)+1))+1,FIND(" ",D52,FIND(" ",D52,FIND(" ",D52,FIND(" ",D52,FIND(" ",D52,FIND(" ",D52,FIND(" ",D52,FIND(" ",D52,FIND(" ",D52,FIND(" ",D52,FIND(" ",D52,FIND(" ",D52,FIND(" ",D52,FIND(" ",D52,FIND(" ",D52,1)+1)+1)+1)+1)+1)+1)+1)+1)+1)+1)+1)+1)+1))-FIND(" ",D52,FIND(" ",D52,FIND(" ",D52,FIND(" ",D52,FIND(" ",D52,FIND(" ",D52,FIND(" ",D52,FIND(" ",D52,FIND(" ",D52,FIND(" ",D52,FIND(" ",D52,FIND(" ",D52,FIND(" ",D52,FIND(" ",D52,1)+1)+1)+1)+1)+1)+1)+1)+1)+1)+1)+1)+1))-2)&amp;R51&amp;MID(D52,FIND(" ",D52,FIND(" ",D52,FIND(" ",D52,FIND(" ",D52,FIND(" ",D52,FIND(" ",D52,FIND(" ",D52,FIND(" ",D52,FIND(" ",D52,FIND(" ",D52,FIND(" ",D52,FIND(" ",D52,FIND(" ",D52,FIND(" ",D52,FIND(" ",D52,1)+1)+1)+1)+1)+1)+1)+1)+1)+1)+1)+1)+1)+1))-1,1),'フレーズ表抜粋'!$B$3:$E$2150,1,FALSE),"○","×")</f>
        <v>○</v>
      </c>
      <c r="S52" s="112" t="e">
        <f>IF(MID(D52,FIND(" ",D52,FIND(" ",D52,FIND(" ",D52,FIND(" ",D52,FIND(" ",D52,FIND(" ",D52,FIND(" ",D52,FIND(" ",D52,FIND(" ",D52,FIND(" ",D52,FIND(" ",D52,FIND(" ",D52,FIND(" ",D52,FIND(" ",D52,FIND(" ",D52,1)+1)+1)+1)+1)+1)+1)+1)+1)+1)+1)+1)+1)+1))+1,FIND(" ",D52,FIND(" ",D52,FIND(" ",D52,FIND(" ",D52,FIND(" ",D52,FIND(" ",D52,FIND(" ",D52,FIND(" ",D52,FIND(" ",D52,FIND(" ",D52,FIND(" ",D52,FIND(" ",D52,FIND(" ",D52,FIND(" ",D52,FIND(" ",D52,FIND(" ",D52,1)+1)+1)+1)+1)+1)+1)+1)+1)+1)+1)+1)+1)+1)+1))-FIND(" ",D52,FIND(" ",D52,FIND(" ",D52,FIND(" ",D52,FIND(" ",D52,FIND(" ",D52,FIND(" ",D52,FIND(" ",D52,FIND(" ",D52,FIND(" ",D52,FIND(" ",D52,FIND(" ",D52,FIND(" ",D52,FIND(" ",D52,FIND(" ",D52,1)+1)+1)+1)+1)+1)+1)+1)+1)+1)+1)+1)+1)+1))-2)&amp;S51&amp;MID(D52,FIND(" ",D52,FIND(" ",D52,FIND(" ",D52,FIND(" ",D52,FIND(" ",D52,FIND(" ",D52,FIND(" ",D52,FIND(" ",D52,FIND(" ",D52,FIND(" ",D52,FIND(" ",D52,FIND(" ",D52,FIND(" ",D52,FIND(" ",D52,FIND(" ",D52,FIND(" ",D52,1)+1)+1)+1)+1)+1)+1)+1)+1)+1)+1)+1)+1)+1)+1))-1,1)=VLOOKUP(MID(D52,FIND(" ",D52,FIND(" ",D52,FIND(" ",D52,FIND(" ",D52,FIND(" ",D52,FIND(" ",D52,FIND(" ",D52,FIND(" ",D52,FIND(" ",D52,FIND(" ",D52,FIND(" ",D52,FIND(" ",D52,FIND(" ",D52,FIND(" ",D52,FIND(" ",D52,1)+1)+1)+1)+1)+1)+1)+1)+1)+1)+1)+1)+1)+1))+1,FIND(" ",D52,FIND(" ",D52,FIND(" ",D52,FIND(" ",D52,FIND(" ",D52,FIND(" ",D52,FIND(" ",D52,FIND(" ",D52,FIND(" ",D52,FIND(" ",D52,FIND(" ",D52,FIND(" ",D52,FIND(" ",D52,FIND(" ",D52,FIND(" ",D52,FIND(" ",D52,1)+1)+1)+1)+1)+1)+1)+1)+1)+1)+1)+1)+1)+1)+1))-FIND(" ",D52,FIND(" ",D52,FIND(" ",D52,FIND(" ",D52,FIND(" ",D52,FIND(" ",D52,FIND(" ",D52,FIND(" ",D52,FIND(" ",D52,FIND(" ",D52,FIND(" ",D52,FIND(" ",D52,FIND(" ",D52,FIND(" ",D52,FIND(" ",D52,1)+1)+1)+1)+1)+1)+1)+1)+1)+1)+1)+1)+1)+1))-2)&amp;S51&amp;MID(D52,FIND(" ",D52,FIND(" ",D52,FIND(" ",D52,FIND(" ",D52,FIND(" ",D52,FIND(" ",D52,FIND(" ",D52,FIND(" ",D52,FIND(" ",D52,FIND(" ",D52,FIND(" ",D52,FIND(" ",D52,FIND(" ",D52,FIND(" ",D52,FIND(" ",D52,FIND(" ",D52,1)+1)+1)+1)+1)+1)+1)+1)+1)+1)+1)+1)+1)+1)+1))-1,1),'フレーズ表抜粋'!$B$3:$E$2150,1,FALSE),"○","×")</f>
        <v>#N/A</v>
      </c>
      <c r="T52" s="112" t="e">
        <f>IF(MID(D52,FIND(" ",D52,FIND(" ",D52,FIND(" ",D52,FIND(" ",D52,FIND(" ",D52,FIND(" ",D52,FIND(" ",D52,FIND(" ",D52,FIND(" ",D52,FIND(" ",D52,FIND(" ",D52,FIND(" ",D52,FIND(" ",D52,FIND(" ",D52,FIND(" ",D52,FIND(" ",D52,1)+1)+1)+1)+1)+1)+1)+1)+1)+1)+1)+1)+1)+1)+1))+1,FIND(" ",D52,FIND(" ",D52,FIND(" ",D52,FIND(" ",D52,FIND(" ",D52,FIND(" ",D52,FIND(" ",D52,FIND(" ",D52,FIND(" ",D52,FIND(" ",D52,FIND(" ",D52,FIND(" ",D52,FIND(" ",D52,FIND(" ",D52,FIND(" ",D52,FIND(" ",D52,FIND(" ",D52,1)+1)+1)+1)+1)+1)+1)+1)+1)+1)+1)+1)+1)+1)+1)+1))-FIND(" ",D52,FIND(" ",D52,FIND(" ",D52,FIND(" ",D52,FIND(" ",D52,FIND(" ",D52,FIND(" ",D52,FIND(" ",D52,FIND(" ",D52,FIND(" ",D52,FIND(" ",D52,FIND(" ",D52,FIND(" ",D52,FIND(" ",D52,FIND(" ",D52,FIND(" ",D52,1)+1)+1)+1)+1)+1)+1)+1)+1)+1)+1)+1)+1)+1)+1))-2)&amp;T51&amp;MID(D52,FIND(" ",D52,FIND(" ",D52,FIND(" ",D52,FIND(" ",D52,FIND(" ",D52,FIND(" ",D52,FIND(" ",D52,FIND(" ",D52,FIND(" ",D52,FIND(" ",D52,FIND(" ",D52,FIND(" ",D52,FIND(" ",D52,FIND(" ",D52,FIND(" ",D52,FIND(" ",D52,FIND(" ",D52,1)+1)+1)+1)+1)+1)+1)+1)+1)+1)+1)+1)+1)+1)+1)+1))-1,1)=VLOOKUP(MID(D52,FIND(" ",D52,FIND(" ",D52,FIND(" ",D52,FIND(" ",D52,FIND(" ",D52,FIND(" ",D52,FIND(" ",D52,FIND(" ",D52,FIND(" ",D52,FIND(" ",D52,FIND(" ",D52,FIND(" ",D52,FIND(" ",D52,FIND(" ",D52,FIND(" ",D52,FIND(" ",D52,1)+1)+1)+1)+1)+1)+1)+1)+1)+1)+1)+1)+1)+1)+1))+1,FIND(" ",D52,FIND(" ",D52,FIND(" ",D52,FIND(" ",D52,FIND(" ",D52,FIND(" ",D52,FIND(" ",D52,FIND(" ",D52,FIND(" ",D52,FIND(" ",D52,FIND(" ",D52,FIND(" ",D52,FIND(" ",D52,FIND(" ",D52,FIND(" ",D52,FIND(" ",D52,FIND(" ",D52,1)+1)+1)+1)+1)+1)+1)+1)+1)+1)+1)+1)+1)+1)+1)+1))-FIND(" ",D52,FIND(" ",D52,FIND(" ",D52,FIND(" ",D52,FIND(" ",D52,FIND(" ",D52,FIND(" ",D52,FIND(" ",D52,FIND(" ",D52,FIND(" ",D52,FIND(" ",D52,FIND(" ",D52,FIND(" ",D52,FIND(" ",D52,FIND(" ",D52,FIND(" ",D52,1)+1)+1)+1)+1)+1)+1)+1)+1)+1)+1)+1)+1)+1)+1))-2)&amp;T51&amp;MID(D52,FIND(" ",D52,FIND(" ",D52,FIND(" ",D52,FIND(" ",D52,FIND(" ",D52,FIND(" ",D52,FIND(" ",D52,FIND(" ",D52,FIND(" ",D52,FIND(" ",D52,FIND(" ",D52,FIND(" ",D52,FIND(" ",D52,FIND(" ",D52,FIND(" ",D52,FIND(" ",D52,FIND(" ",D52,1)+1)+1)+1)+1)+1)+1)+1)+1)+1)+1)+1)+1)+1)+1)+1))-1,1),'フレーズ表抜粋'!$B$3:$E$2150,1,FALSE),"○","×")</f>
        <v>#VALUE!</v>
      </c>
      <c r="U52" s="112" t="e">
        <f>IF(MID(D52,FIND(" ",D52,FIND(" ",D52,FIND(" ",D52,FIND(" ",D52,FIND(" ",D52,FIND(" ",D52,FIND(" ",D52,FIND(" ",D52,FIND(" ",D52,FIND(" ",D52,FIND(" ",D52,FIND(" ",D52,FIND(" ",D52,FIND(" ",D52,FIND(" ",D52,FIND(" ",D52,FIND(" ",D52,1)+1)+1)+1)+1)+1)+1)+1)+1)+1)+1)+1)+1)+1)+1)+1))+1,FIND("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",D52,1)+1)+1)+1)+1)+1)+1)+1)+1)+1)+1)+1)+1)+1)+1)+1)+1))-FIND(" ",D52,FIND(" ",D52,FIND(" ",D52,FIND(" ",D52,FIND(" ",D52,FIND(" ",D52,FIND(" ",D52,FIND(" ",D52,FIND(" ",D52,FIND(" ",D52,FIND(" ",D52,FIND(" ",D52,FIND(" ",D52,FIND(" ",D52,FIND(" ",D52,FIND(" ",D52,FIND(" ",D52,1)+1)+1)+1)+1)+1)+1)+1)+1)+1)+1)+1)+1)+1)+1)+1))-2)&amp;U51&amp;MID(D52,FIND("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",D52,1)+1)+1)+1)+1)+1)+1)+1)+1)+1)+1)+1)+1)+1)+1)+1)+1))-FIND(" ",D52,FIND(" ",D52,FIND(" ",D52,FIND(" ",D52,FIND(" ",D52,FIND(" ",D52,FIND(" ",D52,FIND(" ",D52,FIND(" ",D52,FIND(" ",D52,FIND(" ",D52,FIND(" ",D52,FIND(" ",D52,FIND(" ",D52,FIND(" ",D52,FIND(" ",D52,FIND(" ",D52,1)+1)+1)+1)+1)+1)+1)+1)+1)+1)+1)+1)+1)+1)+1)+1))-2)&amp;U51&amp;MID(D52,FIND("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",D52,1)+1)+1)+1)+1)+1)+1)+1)+1)+1)+1)+1)+1)+1)+1)+1)+1))-1,1),'フレーズ表抜粋'!$B$3:$E$2150,1,FALSE),"○","×")</f>
        <v>#VALUE!</v>
      </c>
      <c r="V52" s="112" t="e">
        <f>IF(MID(D52,FIND("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",D52,1)+1)+1)+1)+1)+1)+1)+1)+1)+1)+1)+1)+1)+1)+1)+1)+1))-2)&amp;V51&amp;MID(D52,FIND("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",D52,1)+1)+1)+1)+1)+1)+1)+1)+1)+1)+1)+1)+1)+1)+1)+1)+1))-2)&amp;V51&amp;MID(D52,FIND("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",D52,1)+1)+1)+1)+1)+1)+1)+1)+1)+1)+1)+1)+1)+1)+1)+1)+1)+1))-1,1),'フレーズ表抜粋'!$B$3:$E$2150,1,FALSE),"○","×")</f>
        <v>#VALUE!</v>
      </c>
      <c r="W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",D52,1)+1)+1)+1)+1)+1)+1)+1)+1)+1)+1)+1)+1)+1)+1)+1)+1)+1))-2)&amp;W51&amp;MID(D52,FIND("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",D52,1)+1)+1)+1)+1)+1)+1)+1)+1)+1)+1)+1)+1)+1)+1)+1)+1)+1))-2)&amp;W51&amp;MID(D52,FIND("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",D52,1)+1)+1)+1)+1)+1)+1)+1)+1)+1)+1)+1)+1)+1)+1)+1)+1)+1)+1))-1,1),'フレーズ表抜粋'!$B$3:$E$2150,1,FALSE),"○","×")</f>
        <v>#VALUE!</v>
      </c>
      <c r="X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",D52,1)+1)+1)+1)+1)+1)+1)+1)+1)+1)+1)+1)+1)+1)+1)+1)+1)+1)+1))-2)&amp;X51&amp;MID(D52,FIND("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",D52,1)+1)+1)+1)+1)+1)+1)+1)+1)+1)+1)+1)+1)+1)+1)+1)+1)+1)+1))-2)&amp;X51&amp;MID(D52,FIND("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",D52,1)+1)+1)+1)+1)+1)+1)+1)+1)+1)+1)+1)+1)+1)+1)+1)+1)+1)+1)+1))-1,1),'フレーズ表抜粋'!$B$3:$E$2150,1,FALSE),"○","×")</f>
        <v>#VALUE!</v>
      </c>
      <c r="Y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",D52,1)+1)+1)+1)+1)+1)+1)+1)+1)+1)+1)+1)+1)+1)+1)+1)+1)+1)+1)+1))-2)&amp;Y51&amp;MID(D52,FIND("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",D52,1)+1)+1)+1)+1)+1)+1)+1)+1)+1)+1)+1)+1)+1)+1)+1)+1)+1)+1)+1))-2)&amp;Y51&amp;MID(D52,FIND("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",D52,1)+1)+1)+1)+1)+1)+1)+1)+1)+1)+1)+1)+1)+1)+1)+1)+1)+1)+1)+1)+1))-1,1),'フレーズ表抜粋'!$B$3:$E$2150,1,FALSE),"○","×")</f>
        <v>#VALUE!</v>
      </c>
      <c r="Z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",D52,1)+1)+1)+1)+1)+1)+1)+1)+1)+1)+1)+1)+1)+1)+1)+1)+1)+1)+1)+1)+1))-2)&amp;Z51&amp;MID(D52,FIND("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",D52,1)+1)+1)+1)+1)+1)+1)+1)+1)+1)+1)+1)+1)+1)+1)+1)+1)+1)+1)+1)+1))-2)&amp;Z51&amp;MID(D52,FIND("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",D52,1)+1)+1)+1)+1)+1)+1)+1)+1)+1)+1)+1)+1)+1)+1)+1)+1)+1)+1)+1)+1)+1))-1,1),'フレーズ表抜粋'!$B$3:$E$2150,1,FALSE),"○","×")</f>
        <v>#VALUE!</v>
      </c>
      <c r="AA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",D52,1)+1)+1)+1)+1)+1)+1)+1)+1)+1)+1)+1)+1)+1)+1)+1)+1)+1)+1)+1)+1)+1))-2)&amp;AA51&amp;MID(D52,FIND("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",D52,1)+1)+1)+1)+1)+1)+1)+1)+1)+1)+1)+1)+1)+1)+1)+1)+1)+1)+1)+1)+1)+1))-2)&amp;AA51&amp;MID(D52,FIND("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",D52,1)+1)+1)+1)+1)+1)+1)+1)+1)+1)+1)+1)+1)+1)+1)+1)+1)+1)+1)+1)+1)+1)+1))-1,1),'フレーズ表抜粋'!$B$3:$E$2150,1,FALSE),"○","×")</f>
        <v>#VALUE!</v>
      </c>
      <c r="AB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",D52,1)+1)+1)+1)+1)+1)+1)+1)+1)+1)+1)+1)+1)+1)+1)+1)+1)+1)+1)+1)+1)+1)+1))-2)&amp;AB51&amp;MID(D52,FIND("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",D52,1)+1)+1)+1)+1)+1)+1)+1)+1)+1)+1)+1)+1)+1)+1)+1)+1)+1)+1)+1)+1)+1)+1))-2)&amp;AB51&amp;MID(D52,FIND("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",D52,1)+1)+1)+1)+1)+1)+1)+1)+1)+1)+1)+1)+1)+1)+1)+1)+1)+1)+1)+1)+1)+1)+1)+1))-1,1),'フレーズ表抜粋'!$B$3:$E$2150,1,FALSE),"○","×")</f>
        <v>#VALUE!</v>
      </c>
      <c r="AC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",D52,1)+1)+1)+1)+1)+1)+1)+1)+1)+1)+1)+1)+1)+1)+1)+1)+1)+1)+1)+1)+1)+1)+1)+1))-2)&amp;AC51&amp;MID(D52,FIND("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",D52,1)+1)+1)+1)+1)+1)+1)+1)+1)+1)+1)+1)+1)+1)+1)+1)+1)+1)+1)+1)+1)+1)+1)+1))-2)&amp;AC51&amp;MID(D52,FIND("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",D52,1)+1)+1)+1)+1)+1)+1)+1)+1)+1)+1)+1)+1)+1)+1)+1)+1)+1)+1)+1)+1)+1)+1)+1)+1))-1,1),'フレーズ表抜粋'!$B$3:$E$2150,1,FALSE),"○","×")</f>
        <v>#VALUE!</v>
      </c>
      <c r="AD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",D52,1)+1)+1)+1)+1)+1)+1)+1)+1)+1)+1)+1)+1)+1)+1)+1)+1)+1)+1)+1)+1)+1)+1)+1)+1))-2)&amp;AD51&amp;MID(D52,FIND("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",D52,1)+1)+1)+1)+1)+1)+1)+1)+1)+1)+1)+1)+1)+1)+1)+1)+1)+1)+1)+1)+1)+1)+1)+1)+1))-2)&amp;AD51&amp;MID(D52,FIND("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",D52,1)+1)+1)+1)+1)+1)+1)+1)+1)+1)+1)+1)+1)+1)+1)+1)+1)+1)+1)+1)+1)+1)+1)+1)+1)+1))-1,1),'フレーズ表抜粋'!$B$3:$E$2150,1,FALSE),"○","×")</f>
        <v>#VALUE!</v>
      </c>
      <c r="AE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",D52,1)+1)+1)+1)+1)+1)+1)+1)+1)+1)+1)+1)+1)+1)+1)+1)+1)+1)+1)+1)+1)+1)+1)+1)+1)+1))-2)&amp;AE51&amp;MID(D52,FIND("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",D52,1)+1)+1)+1)+1)+1)+1)+1)+1)+1)+1)+1)+1)+1)+1)+1)+1)+1)+1)+1)+1)+1)+1)+1)+1)+1))-2)&amp;AE51&amp;MID(D52,FIND("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",D52,1)+1)+1)+1)+1)+1)+1)+1)+1)+1)+1)+1)+1)+1)+1)+1)+1)+1)+1)+1)+1)+1)+1)+1)+1)+1)+1))-1,1),'フレーズ表抜粋'!$B$3:$E$2150,1,FALSE),"○","×")</f>
        <v>#VALUE!</v>
      </c>
      <c r="AF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",D52,1)+1)+1)+1)+1)+1)+1)+1)+1)+1)+1)+1)+1)+1)+1)+1)+1)+1)+1)+1)+1)+1)+1)+1)+1)+1)+1))-2)&amp;AF51&amp;MID(D52,FIND("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",D52,1)+1)+1)+1)+1)+1)+1)+1)+1)+1)+1)+1)+1)+1)+1)+1)+1)+1)+1)+1)+1)+1)+1)+1)+1)+1)+1))-2)&amp;AF51&amp;MID(D52,FIND("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",D52,1)+1)+1)+1)+1)+1)+1)+1)+1)+1)+1)+1)+1)+1)+1)+1)+1)+1)+1)+1)+1)+1)+1)+1)+1)+1)+1)+1))-1,1),'フレーズ表抜粋'!$B$3:$E$2150,1,FALSE),"○","×")</f>
        <v>#VALUE!</v>
      </c>
      <c r="AG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",D52,1)+1)+1)+1)+1)+1)+1)+1)+1)+1)+1)+1)+1)+1)+1)+1)+1)+1)+1)+1)+1)+1)+1)+1)+1)+1)+1)+1))-2)&amp;AG51&amp;MID(D52,FIND("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",D52,1)+1)+1)+1)+1)+1)+1)+1)+1)+1)+1)+1)+1)+1)+1)+1)+1)+1)+1)+1)+1)+1)+1)+1)+1)+1)+1)+1))-2)&amp;AG51&amp;MID(D52,FIND("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",D52,1)+1)+1)+1)+1)+1)+1)+1)+1)+1)+1)+1)+1)+1)+1)+1)+1)+1)+1)+1)+1)+1)+1)+1)+1)+1)+1)+1)+1))-1,1),'フレーズ表抜粋'!$B$3:$E$2150,1,FALSE),"○","×")</f>
        <v>#VALUE!</v>
      </c>
      <c r="AH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",D52,1)+1)+1)+1)+1)+1)+1)+1)+1)+1)+1)+1)+1)+1)+1)+1)+1)+1)+1)+1)+1)+1)+1)+1)+1)+1)+1)+1)+1))-2)&amp;AH51&amp;MID(D52,FIND("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",D52,1)+1)+1)+1)+1)+1)+1)+1)+1)+1)+1)+1)+1)+1)+1)+1)+1)+1)+1)+1)+1)+1)+1)+1)+1)+1)+1)+1)+1))-2)&amp;AH51&amp;MID(D52,FIND("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",D52,1)+1)+1)+1)+1)+1)+1)+1)+1)+1)+1)+1)+1)+1)+1)+1)+1)+1)+1)+1)+1)+1)+1)+1)+1)+1)+1)+1)+1)+1))-1,1),'フレーズ表抜粋'!$B$3:$E$2150,1,FALSE),"○","×")</f>
        <v>#VALUE!</v>
      </c>
      <c r="AI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",D52,1)+1)+1)+1)+1)+1)+1)+1)+1)+1)+1)+1)+1)+1)+1)+1)+1)+1)+1)+1)+1)+1)+1)+1)+1)+1)+1)+1)+1)+1))-2)&amp;AI51&amp;MID(D52,FIND("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",D52,1)+1)+1)+1)+1)+1)+1)+1)+1)+1)+1)+1)+1)+1)+1)+1)+1)+1)+1)+1)+1)+1)+1)+1)+1)+1)+1)+1)+1)+1))-2)&amp;AI51&amp;MID(D52,FIND("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",D52,1)+1)+1)+1)+1)+1)+1)+1)+1)+1)+1)+1)+1)+1)+1)+1)+1)+1)+1)+1)+1)+1)+1)+1)+1)+1)+1)+1)+1)+1)+1))-1,1),'フレーズ表抜粋'!$B$3:$E$2150,1,FALSE),"○","×")</f>
        <v>#VALUE!</v>
      </c>
      <c r="AJ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",D52,1)+1)+1)+1)+1)+1)+1)+1)+1)+1)+1)+1)+1)+1)+1)+1)+1)+1)+1)+1)+1)+1)+1)+1)+1)+1)+1)+1)+1)+1)+1))-2)&amp;AJ51&amp;MID(D52,FIND("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",D52,1)+1)+1)+1)+1)+1)+1)+1)+1)+1)+1)+1)+1)+1)+1)+1)+1)+1)+1)+1)+1)+1)+1)+1)+1)+1)+1)+1)+1)+1)+1))-2)&amp;AJ51&amp;MID(D52,FIND("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",D52,1)+1)+1)+1)+1)+1)+1)+1)+1)+1)+1)+1)+1)+1)+1)+1)+1)+1)+1)+1)+1)+1)+1)+1)+1)+1)+1)+1)+1)+1)+1)+1))-1,1),'フレーズ表抜粋'!$B$3:$E$2150,1,FALSE),"○","×")</f>
        <v>#VALUE!</v>
      </c>
      <c r="AK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",D52,1)+1)+1)+1)+1)+1)+1)+1)+1)+1)+1)+1)+1)+1)+1)+1)+1)+1)+1)+1)+1)+1)+1)+1)+1)+1)+1)+1)+1)+1)+1)+1))-2)&amp;AK51&amp;MID(D52,FIND("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",D52,1)+1)+1)+1)+1)+1)+1)+1)+1)+1)+1)+1)+1)+1)+1)+1)+1)+1)+1)+1)+1)+1)+1)+1)+1)+1)+1)+1)+1)+1)+1)+1))-2)&amp;AK51&amp;MID(D52,FIND("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",D52,1)+1)+1)+1)+1)+1)+1)+1)+1)+1)+1)+1)+1)+1)+1)+1)+1)+1)+1)+1)+1)+1)+1)+1)+1)+1)+1)+1)+1)+1)+1)+1)+1))-1,1),'フレーズ表抜粋'!$B$3:$E$2150,1,FALSE),"○","×")</f>
        <v>#VALUE!</v>
      </c>
      <c r="AL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",D52,1)+1)+1)+1)+1)+1)+1)+1)+1)+1)+1)+1)+1)+1)+1)+1)+1)+1)+1)+1)+1)+1)+1)+1)+1)+1)+1)+1)+1)+1)+1)+1)+1))-2)&amp;AL51&amp;MID(D52,FIND("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",D52,1)+1)+1)+1)+1)+1)+1)+1)+1)+1)+1)+1)+1)+1)+1)+1)+1)+1)+1)+1)+1)+1)+1)+1)+1)+1)+1)+1)+1)+1)+1)+1)+1))-2)&amp;AL51&amp;MID(D52,FIND("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",D52,1)+1)+1)+1)+1)+1)+1)+1)+1)+1)+1)+1)+1)+1)+1)+1)+1)+1)+1)+1)+1)+1)+1)+1)+1)+1)+1)+1)+1)+1)+1)+1)+1)+1))-1,1),'フレーズ表抜粋'!$B$3:$E$2150,1,FALSE),"○","×")</f>
        <v>#VALUE!</v>
      </c>
      <c r="AM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",D52,1)+1)+1)+1)+1)+1)+1)+1)+1)+1)+1)+1)+1)+1)+1)+1)+1)+1)+1)+1)+1)+1)+1)+1)+1)+1)+1)+1)+1)+1)+1)+1)+1)+1))-2)&amp;AM51&amp;MID(D52,FIND("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",D52,1)+1)+1)+1)+1)+1)+1)+1)+1)+1)+1)+1)+1)+1)+1)+1)+1)+1)+1)+1)+1)+1)+1)+1)+1)+1)+1)+1)+1)+1)+1)+1)+1)+1))-2)&amp;AM51&amp;MID(D52,FIND("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",D52,1)+1)+1)+1)+1)+1)+1)+1)+1)+1)+1)+1)+1)+1)+1)+1)+1)+1)+1)+1)+1)+1)+1)+1)+1)+1)+1)+1)+1)+1)+1)+1)+1)+1)+1))-1,1),'フレーズ表抜粋'!$B$3:$E$2150,1,FALSE),"○","×")</f>
        <v>#VALUE!</v>
      </c>
      <c r="AN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",D52,1)+1)+1)+1)+1)+1)+1)+1)+1)+1)+1)+1)+1)+1)+1)+1)+1)+1)+1)+1)+1)+1)+1)+1)+1)+1)+1)+1)+1)+1)+1)+1)+1)+1)+1))-2)&amp;AN51&amp;MID(D52,FIND("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",D52,1)+1)+1)+1)+1)+1)+1)+1)+1)+1)+1)+1)+1)+1)+1)+1)+1)+1)+1)+1)+1)+1)+1)+1)+1)+1)+1)+1)+1)+1)+1)+1)+1)+1)+1))-2)&amp;AN51&amp;MID(D52,FIND("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",D52,1)+1)+1)+1)+1)+1)+1)+1)+1)+1)+1)+1)+1)+1)+1)+1)+1)+1)+1)+1)+1)+1)+1)+1)+1)+1)+1)+1)+1)+1)+1)+1)+1)+1)+1)+1))-1,1),'フレーズ表抜粋'!$B$3:$E$2150,1,FALSE),"○","×")</f>
        <v>#VALUE!</v>
      </c>
      <c r="AO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",D52,1)+1)+1)+1)+1)+1)+1)+1)+1)+1)+1)+1)+1)+1)+1)+1)+1)+1)+1)+1)+1)+1)+1)+1)+1)+1)+1)+1)+1)+1)+1)+1)+1)+1)+1)+1))-2)&amp;AO51&amp;MID(D52,FIND("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",D52,1)+1)+1)+1)+1)+1)+1)+1)+1)+1)+1)+1)+1)+1)+1)+1)+1)+1)+1)+1)+1)+1)+1)+1)+1)+1)+1)+1)+1)+1)+1)+1)+1)+1)+1)+1))-2)&amp;AO51&amp;MID(D52,FIND("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",D52,1)+1)+1)+1)+1)+1)+1)+1)+1)+1)+1)+1)+1)+1)+1)+1)+1)+1)+1)+1)+1)+1)+1)+1)+1)+1)+1)+1)+1)+1)+1)+1)+1)+1)+1)+1)+1))-1,1),'フレーズ表抜粋'!$B$3:$E$2150,1,FALSE),"○","×")</f>
        <v>#VALUE!</v>
      </c>
      <c r="AP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",D52,1)+1)+1)+1)+1)+1)+1)+1)+1)+1)+1)+1)+1)+1)+1)+1)+1)+1)+1)+1)+1)+1)+1)+1)+1)+1)+1)+1)+1)+1)+1)+1)+1)+1)+1)+1)+1))-2)&amp;AP51&amp;MID(D52,FIND("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",D52,1)+1)+1)+1)+1)+1)+1)+1)+1)+1)+1)+1)+1)+1)+1)+1)+1)+1)+1)+1)+1)+1)+1)+1)+1)+1)+1)+1)+1)+1)+1)+1)+1)+1)+1)+1)+1))-2)&amp;AP51&amp;MID(D52,FIND("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",D52,1)+1)+1)+1)+1)+1)+1)+1)+1)+1)+1)+1)+1)+1)+1)+1)+1)+1)+1)+1)+1)+1)+1)+1)+1)+1)+1)+1)+1)+1)+1)+1)+1)+1)+1)+1)+1)+1))-1,1),'フレーズ表抜粋'!$B$3:$E$2150,1,FALSE),"○","×")</f>
        <v>#VALUE!</v>
      </c>
      <c r="AQ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",D52,1)+1)+1)+1)+1)+1)+1)+1)+1)+1)+1)+1)+1)+1)+1)+1)+1)+1)+1)+1)+1)+1)+1)+1)+1)+1)+1)+1)+1)+1)+1)+1)+1)+1)+1)+1)+1)+1))-2)&amp;AQ51&amp;MID(D52,FIND("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",D52,1)+1)+1)+1)+1)+1)+1)+1)+1)+1)+1)+1)+1)+1)+1)+1)+1)+1)+1)+1)+1)+1)+1)+1)+1)+1)+1)+1)+1)+1)+1)+1)+1)+1)+1)+1)+1)+1))-2)&amp;AQ51&amp;MID(D52,FIND("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",D52,1)+1)+1)+1)+1)+1)+1)+1)+1)+1)+1)+1)+1)+1)+1)+1)+1)+1)+1)+1)+1)+1)+1)+1)+1)+1)+1)+1)+1)+1)+1)+1)+1)+1)+1)+1)+1)+1)+1))-1,1),'フレーズ表抜粋'!$B$3:$E$2150,1,FALSE),"○","×")</f>
        <v>#VALUE!</v>
      </c>
      <c r="AR52" s="112" t="e">
        <f>IF(MID(D52,FIND("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",D52,1)+1)+1)+1)+1)+1)+1)+1)+1)+1)+1)+1)+1)+1)+1)+1)+1)+1)+1)+1)+1)+1)+1)+1)+1)+1)+1)+1)+1)+1)+1)+1)+1)+1)+1)+1)+1)+1)+1))-2)&amp;AR51&amp;MID(D52,FIND("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",D52,1)+1)+1)+1)+1)+1)+1)+1)+1)+1)+1)+1)+1)+1)+1)+1)+1)+1)+1)+1)+1)+1)+1)+1)+1)+1)+1)+1)+1)+1)+1)+1)+1)+1)+1)+1)+1)+1)+1)+1))-1,1)=VLOOKUP(MID(D52,FIND("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",D52,1)+1)+1)+1)+1)+1)+1)+1)+1)+1)+1)+1)+1)+1)+1)+1)+1)+1)+1)+1)+1)+1)+1)+1)+1)+1)+1)+1)+1)+1)+1)+1)+1)+1)+1)+1)+1)+1)+1))+1,FIND("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",D52,1)+1)+1)+1)+1)+1)+1)+1)+1)+1)+1)+1)+1)+1)+1)+1)+1)+1)+1)+1)+1)+1)+1)+1)+1)+1)+1)+1)+1)+1)+1)+1)+1)+1)+1)+1)+1)+1)+1)+1))-FIND("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",D52,1)+1)+1)+1)+1)+1)+1)+1)+1)+1)+1)+1)+1)+1)+1)+1)+1)+1)+1)+1)+1)+1)+1)+1)+1)+1)+1)+1)+1)+1)+1)+1)+1)+1)+1)+1)+1)+1)+1))-2)&amp;AR51&amp;MID(D52,FIND("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",D52,FIND(" ",D52,1)+1)+1)+1)+1)+1)+1)+1)+1)+1)+1)+1)+1)+1)+1)+1)+1)+1)+1)+1)+1)+1)+1)+1)+1)+1)+1)+1)+1)+1)+1)+1)+1)+1)+1)+1)+1)+1)+1)+1))-1,1),'フレーズ表抜粋'!$B$3:$E$2150,1,FALSE),"○","×")</f>
        <v>#VALUE!</v>
      </c>
    </row>
    <row r="53" spans="3:37" s="95" customFormat="1" ht="15">
      <c r="C53" s="106"/>
      <c r="D53" s="106"/>
      <c r="E53" s="99"/>
      <c r="F53" s="98"/>
      <c r="G53" s="98"/>
      <c r="J53" s="98"/>
      <c r="K53" s="98"/>
      <c r="L53" s="98"/>
      <c r="M53" s="98"/>
      <c r="P53" s="98"/>
      <c r="V53" s="100"/>
      <c r="X53" s="98"/>
      <c r="Y53" s="98"/>
      <c r="Z53" s="98"/>
      <c r="AA53" s="98"/>
      <c r="AB53" s="98"/>
      <c r="AC53" s="98"/>
      <c r="AF53" s="98"/>
      <c r="AK53" s="100"/>
    </row>
    <row r="54" spans="1:67" ht="15">
      <c r="A54">
        <v>12</v>
      </c>
      <c r="B54" s="116" t="s">
        <v>10685</v>
      </c>
      <c r="C54" s="112" t="s">
        <v>10676</v>
      </c>
      <c r="D54" s="112" t="s">
        <v>10682</v>
      </c>
      <c r="E54" s="112">
        <v>1</v>
      </c>
      <c r="F54" s="112">
        <v>2</v>
      </c>
      <c r="G54" s="112">
        <v>3</v>
      </c>
      <c r="H54" s="112">
        <v>4</v>
      </c>
      <c r="I54" s="112">
        <v>5</v>
      </c>
      <c r="J54" s="112">
        <v>6</v>
      </c>
      <c r="K54" s="112">
        <v>7</v>
      </c>
      <c r="L54" s="112">
        <v>8</v>
      </c>
      <c r="M54" s="112">
        <v>9</v>
      </c>
      <c r="N54" s="112">
        <v>10</v>
      </c>
      <c r="O54" s="112">
        <v>11</v>
      </c>
      <c r="P54" s="112">
        <v>12</v>
      </c>
      <c r="Q54" s="112">
        <v>13</v>
      </c>
      <c r="R54" s="112">
        <v>14</v>
      </c>
      <c r="S54" s="112">
        <v>15</v>
      </c>
      <c r="T54" s="112">
        <v>16</v>
      </c>
      <c r="U54" s="112">
        <v>17</v>
      </c>
      <c r="V54" s="112">
        <v>18</v>
      </c>
      <c r="W54" s="112">
        <v>19</v>
      </c>
      <c r="X54" s="112">
        <v>20</v>
      </c>
      <c r="Y54" s="112">
        <v>21</v>
      </c>
      <c r="Z54" s="112">
        <v>22</v>
      </c>
      <c r="AA54" s="112">
        <v>23</v>
      </c>
      <c r="AB54" s="112">
        <v>24</v>
      </c>
      <c r="AC54" s="112">
        <v>25</v>
      </c>
      <c r="AD54" s="112">
        <v>26</v>
      </c>
      <c r="AE54" s="112">
        <v>27</v>
      </c>
      <c r="AF54" s="112">
        <v>28</v>
      </c>
      <c r="AG54" s="112">
        <v>29</v>
      </c>
      <c r="AH54" s="112">
        <v>30</v>
      </c>
      <c r="AI54" s="112">
        <v>31</v>
      </c>
      <c r="AJ54" s="112">
        <v>32</v>
      </c>
      <c r="AK54" s="112">
        <v>33</v>
      </c>
      <c r="AL54" s="112">
        <v>34</v>
      </c>
      <c r="AM54" s="112">
        <v>35</v>
      </c>
      <c r="AN54" s="112">
        <v>36</v>
      </c>
      <c r="AO54" s="112">
        <v>37</v>
      </c>
      <c r="AP54" s="112">
        <v>38</v>
      </c>
      <c r="AQ54" s="112">
        <v>39</v>
      </c>
      <c r="AR54" s="112">
        <v>40</v>
      </c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</row>
    <row r="55" spans="2:44" s="96" customFormat="1" ht="27">
      <c r="B55" s="112" t="s">
        <v>10677</v>
      </c>
      <c r="C55" s="113" t="s">
        <v>10716</v>
      </c>
      <c r="D55" s="114" t="s">
        <v>10717</v>
      </c>
      <c r="E55" s="112" t="str">
        <f>MID($D55,1,1)</f>
        <v>我</v>
      </c>
      <c r="F55" s="112" t="str">
        <f>MID($D55,2,1)</f>
        <v>去</v>
      </c>
      <c r="G55" s="112" t="str">
        <f>MID($D55,3,1)</f>
        <v>他</v>
      </c>
      <c r="H55" s="112" t="str">
        <f>MID($D55,4,1)</f>
        <v>宿</v>
      </c>
      <c r="I55" s="112" t="str">
        <f>MID($D55,5,1)</f>
        <v>舍</v>
      </c>
      <c r="J55" s="112" t="str">
        <f>MID($D55,6,1)</f>
        <v>的</v>
      </c>
      <c r="K55" s="112" t="str">
        <f>MID($D55,7,1)</f>
        <v>时</v>
      </c>
      <c r="L55" s="112" t="str">
        <f>MID($D55,8,1)</f>
        <v>候</v>
      </c>
      <c r="M55" s="112" t="str">
        <f>MID($D55,9,1)</f>
        <v>，</v>
      </c>
      <c r="N55" s="112" t="str">
        <f>MID($D55,10,1)</f>
        <v>他</v>
      </c>
      <c r="O55" s="112" t="str">
        <f>MID($D55,11,1)</f>
        <v>正</v>
      </c>
      <c r="P55" s="112" t="str">
        <f>MID($D55,12,1)</f>
        <v>在</v>
      </c>
      <c r="Q55" s="112" t="str">
        <f>MID($D55,13,1)</f>
        <v>复</v>
      </c>
      <c r="R55" s="112" t="str">
        <f>MID($D55,14,1)</f>
        <v>习</v>
      </c>
      <c r="S55" s="112" t="str">
        <f>MID($D55,15,1)</f>
        <v>功</v>
      </c>
      <c r="T55" s="112" t="str">
        <f>MID($D55,16,1)</f>
        <v>课</v>
      </c>
      <c r="U55" s="112" t="str">
        <f>MID($D55,17,1)</f>
        <v>呢</v>
      </c>
      <c r="V55" s="112" t="str">
        <f>MID($D55,18,1)</f>
        <v>。</v>
      </c>
      <c r="W55" s="112" t="str">
        <f>MID($D55,19,1)</f>
        <v/>
      </c>
      <c r="X55" s="112" t="str">
        <f>MID($D55,20,1)</f>
        <v/>
      </c>
      <c r="Y55" s="112" t="str">
        <f>MID($D55,21,1)</f>
        <v/>
      </c>
      <c r="Z55" s="112" t="str">
        <f>MID($D55,22,1)</f>
        <v/>
      </c>
      <c r="AA55" s="112" t="str">
        <f>MID($D55,23,1)</f>
        <v/>
      </c>
      <c r="AB55" s="112" t="str">
        <f>MID($D55,24,1)</f>
        <v/>
      </c>
      <c r="AC55" s="112" t="str">
        <f>MID($D55,25,1)</f>
        <v/>
      </c>
      <c r="AD55" s="112" t="str">
        <f>MID($D55,26,1)</f>
        <v/>
      </c>
      <c r="AE55" s="112" t="str">
        <f>MID($D55,27,1)</f>
        <v/>
      </c>
      <c r="AF55" s="112" t="str">
        <f>MID($D55,28,1)</f>
        <v/>
      </c>
      <c r="AG55" s="112" t="str">
        <f>MID($D55,29,1)</f>
        <v/>
      </c>
      <c r="AH55" s="112" t="str">
        <f>MID($D55,30,1)</f>
        <v/>
      </c>
      <c r="AI55" s="112" t="str">
        <f>MID($D55,31,1)</f>
        <v/>
      </c>
      <c r="AJ55" s="112" t="str">
        <f>MID($D55,32,1)</f>
        <v/>
      </c>
      <c r="AK55" s="112" t="str">
        <f>MID($D55,33,1)</f>
        <v/>
      </c>
      <c r="AL55" s="112" t="str">
        <f>MID($D55,34,1)</f>
        <v/>
      </c>
      <c r="AM55" s="112" t="str">
        <f>MID($D55,35,1)</f>
        <v/>
      </c>
      <c r="AN55" s="112" t="str">
        <f>MID($D55,36,1)</f>
        <v/>
      </c>
      <c r="AO55" s="112" t="str">
        <f>MID($D55,37,1)</f>
        <v/>
      </c>
      <c r="AP55" s="112" t="str">
        <f>MID($D55,38,1)</f>
        <v/>
      </c>
      <c r="AQ55" s="112" t="str">
        <f>MID($D55,39,1)</f>
        <v/>
      </c>
      <c r="AR55" s="112" t="str">
        <f>MID($D55,40,1)</f>
        <v/>
      </c>
    </row>
    <row r="56" spans="2:44" s="96" customFormat="1" ht="27">
      <c r="B56" s="112" t="s">
        <v>10678</v>
      </c>
      <c r="C56" s="115"/>
      <c r="D56" s="113" t="s">
        <v>10718</v>
      </c>
      <c r="E56" s="112" t="str">
        <f>IF(MID(D56,1,FIND(" ",D56,1)-2)&amp;E55&amp;MID(D56,FIND(" ",D56,1)-1,1)=VLOOKUP(MID(D56,1,FIND(" ",D56,1)-2)&amp;E55&amp;MID(D56,FIND(" ",D56,1)-1,1),'フレーズ表抜粋'!$B$3:$E$2150,1,FALSE),"○","×")</f>
        <v>○</v>
      </c>
      <c r="F56" s="112" t="str">
        <f>IF(MID(D56,FIND(" ",D56,1)+1,FIND(" ",D56,FIND(" ",D56,1)+1)-FIND(" ",D56,1)-2)&amp;F55&amp;MID(D56,FIND(" ",D56,FIND(" ",D56,1)+1)-1,1)=VLOOKUP(MID(D56,FIND(" ",D56,1)+1,FIND(" ",D56,FIND(" ",D56,1)+1)-FIND(" ",D56,1)-2)&amp;F55&amp;MID(D56,FIND(" ",D56,FIND(" ",D56,1)+1)-1,1),'フレーズ表抜粋'!$B$3:$E$2150,1,FALSE),"○","×")</f>
        <v>○</v>
      </c>
      <c r="G56" s="112" t="str">
        <f>IF(MID(D56,FIND(" ",D56,FIND(" ",D56,1)+1)+1,FIND(" ",D56,FIND(" ",D56,FIND(" ",D56,1)+1)+1)-FIND(" ",D56,FIND(" ",D56,1)+1)-2)&amp;G55&amp;MID(D56,FIND(" ",D56,FIND(" ",D56,FIND(" ",D56,1)+1)+1)-1,1)=VLOOKUP(MID(D56,FIND(" ",D56,FIND(" ",D56,1)+1)+1,FIND(" ",D56,FIND(" ",D56,FIND(" ",D56,1)+1)+1)-FIND(" ",D56,FIND(" ",D56,1)+1)-2)&amp;G55&amp;MID(D56,FIND(" ",D56,FIND(" ",D56,FIND(" ",D56,1)+1)+1)-1,1),'フレーズ表抜粋'!$B$3:$E$2150,1,FALSE),"○","×")</f>
        <v>○</v>
      </c>
      <c r="H56" s="112" t="str">
        <f>IF(MID(D56,FIND(" ",D56,FIND(" ",D56,FIND(" ",D56,1)+1)+1)+1,FIND(" ",D56,FIND(" ",D56,FIND(" ",D56,FIND(" ",D56,1)+1)+1)+1)-FIND(" ",D56,FIND(" ",D56,FIND(" ",D56,1)+1)+1)-2)&amp;H55&amp;MID(D56,FIND(" ",D56,FIND(" ",D56,FIND(" ",D56,FIND(" ",D56,1)+1)+1)+1)-1,1)=VLOOKUP(MID(D56,FIND(" ",D56,FIND(" ",D56,FIND(" ",D56,1)+1)+1)+1,FIND(" ",D56,FIND(" ",D56,FIND(" ",D56,FIND(" ",D56,1)+1)+1)+1)-FIND(" ",D56,FIND(" ",D56,FIND(" ",D56,1)+1)+1)-2)&amp;H55&amp;MID(D56,FIND(" ",D56,FIND(" ",D56,FIND(" ",D56,FIND(" ",D56,1)+1)+1)+1)-1,1),'フレーズ表抜粋'!$B$3:$E$2150,1,FALSE),"○","×")</f>
        <v>○</v>
      </c>
      <c r="I56" s="112" t="str">
        <f>IF(MID(D56,FIND(" ",D56,FIND(" ",D56,FIND(" ",D56,FIND(" ",D56,1)+1)+1)+1)+1,FIND(" ",D56,FIND(" ",D56,FIND(" ",D56,FIND(" ",D56,FIND(" ",D56,FIND(" ",D56,1)+1)+1)+1)+1))-FIND(" ",D56,FIND(" ",D56,FIND(" ",D56,FIND(" ",D56,1)+1)+1)+1)-2)&amp;I55&amp;MID(D56,FIND(" ",D56,FIND(" ",D56,FIND(" ",D56,FIND(" ",D56,FIND(" ",D56,FIND(" ",D56,1)+1)+1)+1)+1))-1,1)=VLOOKUP(MID(D56,FIND(" ",D56,FIND(" ",D56,FIND(" ",D56,FIND(" ",D56,1)+1)+1)+1)+1,FIND(" ",D56,FIND(" ",D56,FIND(" ",D56,FIND(" ",D56,FIND(" ",D56,FIND(" ",D56,1)+1)+1)+1)+1))-FIND(" ",D56,FIND(" ",D56,FIND(" ",D56,FIND(" ",D56,1)+1)+1)+1)-2)&amp;I55&amp;MID(D56,FIND(" ",D56,FIND(" ",D56,FIND(" ",D56,FIND(" ",D56,FIND(" ",D56,FIND(" ",D56,1)+1)+1)+1)+1))-1,1),'フレーズ表抜粋'!$B$3:$E$2150,1,FALSE),"○","×")</f>
        <v>○</v>
      </c>
      <c r="J56" s="112" t="e">
        <f>IF(MID(D56,FIND(" ",D56,FIND(" ",D56,FIND(" ",D56,FIND(" ",D56,FIND(" ",D56,FIND(" ",D56,1)+1)+1)+1)+1))+1,FIND(" ",D56,FIND(" ",D56,FIND(" ",D56,FIND(" ",D56,FIND(" ",D56,FIND(" ",D56,FIND(" ",D56,1)+1)+1)+1)+1)+1))-FIND(" ",D56,FIND(" ",D56,FIND(" ",D56,FIND(" ",D56,FIND(" ",D56,FIND(" ",D56,1)+1)+1)+1)+1))-2)&amp;J55&amp;MID(D56,FIND(" ",D56,FIND(" ",D56,FIND(" ",D56,FIND(" ",D56,FIND(" ",D56,FIND(" ",D56,FIND(" ",D56,1)+1)+1)+1)+1)+1))-1,1)=VLOOKUP(MID(D56,FIND(" ",D56,FIND(" ",D56,FIND(" ",D56,FIND(" ",D56,FIND(" ",D56,FIND(" ",D56,1)+1)+1)+1)+1))+1,FIND(" ",D56,FIND(" ",D56,FIND(" ",D56,FIND(" ",D56,FIND(" ",D56,FIND(" ",D56,FIND(" ",D56,1)+1)+1)+1)+1)+1))-FIND(" ",D56,FIND(" ",D56,FIND(" ",D56,FIND(" ",D56,FIND(" ",D56,FIND(" ",D56,1)+1)+1)+1)+1))-2)&amp;J55&amp;MID(D56,FIND(" ",D56,FIND(" ",D56,FIND(" ",D56,FIND(" ",D56,FIND(" ",D56,FIND(" ",D56,FIND(" ",D56,1)+1)+1)+1)+1)+1))-1,1),'フレーズ表抜粋'!$B$3:$E$2150,1,FALSE),"○","×")</f>
        <v>#N/A</v>
      </c>
      <c r="K56" s="112" t="str">
        <f>IF(MID(D56,FIND(" ",D56,FIND(" ",D56,FIND(" ",D56,FIND(" ",D56,FIND(" ",D56,FIND(" ",D56,FIND(" ",D56,1)+1)+1)+1)+1)+1))+1,FIND(" ",D56,FIND(" ",D56,FIND(" ",D56,FIND(" ",D56,FIND(" ",D56,FIND(" ",D56,FIND(" ",D56,FIND(" ",D56,1)+1)+1)+1)+1)+1)+1))-FIND(" ",D56,FIND(" ",D56,FIND(" ",D56,FIND(" ",D56,FIND(" ",D56,FIND(" ",D56,FIND(" ",D56,1)+1)+1)+1)+1)+1))-2)&amp;K55&amp;MID(D56,FIND(" ",D56,FIND(" ",D56,FIND(" ",D56,FIND(" ",D56,FIND(" ",D56,FIND(" ",D56,FIND(" ",D56,FIND(" ",D56,1)+1)+1)+1)+1)+1)+1))-1,1)=VLOOKUP(MID(D56,FIND(" ",D56,FIND(" ",D56,FIND(" ",D56,FIND(" ",D56,FIND(" ",D56,FIND(" ",D56,FIND(" ",D56,1)+1)+1)+1)+1)+1))+1,FIND(" ",D56,FIND(" ",D56,FIND(" ",D56,FIND(" ",D56,FIND(" ",D56,FIND(" ",D56,FIND(" ",D56,FIND(" ",D56,1)+1)+1)+1)+1)+1)+1))-FIND(" ",D56,FIND(" ",D56,FIND(" ",D56,FIND(" ",D56,FIND(" ",D56,FIND(" ",D56,FIND(" ",D56,1)+1)+1)+1)+1)+1))-2)&amp;K55&amp;MID(D56,FIND(" ",D56,FIND(" ",D56,FIND(" ",D56,FIND(" ",D56,FIND(" ",D56,FIND(" ",D56,FIND(" ",D56,FIND(" ",D56,1)+1)+1)+1)+1)+1)+1))-1,1),'フレーズ表抜粋'!$B$3:$E$2150,1,FALSE),"○","×")</f>
        <v>○</v>
      </c>
      <c r="L56" s="112" t="str">
        <f>IF(MID(D56,FIND(" ",D56,FIND(" ",D56,FIND(" ",D56,FIND(" ",D56,FIND(" ",D56,FIND(" ",D56,FIND(" ",D56,FIND(" ",D56,1)+1)+1)+1)+1)+1)+1))+1,FIND(" ",D56,FIND(" ",D56,FIND(" ",D56,FIND(" ",D56,FIND(" ",D56,FIND(" ",D56,FIND(" ",D56,FIND(" ",D56,FIND(" ",D56,1)+1)+1)+1)+1)+1)+1)+1))-FIND(" ",D56,FIND(" ",D56,FIND(" ",D56,FIND(" ",D56,FIND(" ",D56,FIND(" ",D56,FIND(" ",D56,FIND(" ",D56,1)+1)+1)+1)+1)+1)+1))-2)&amp;L55&amp;MID(D56,FIND(" ",D56,FIND(" ",D56,FIND(" ",D56,FIND(" ",D56,FIND(" ",D56,FIND(" ",D56,FIND(" ",D56,FIND(" ",D56,FIND(" ",D56,1)+1)+1)+1)+1)+1)+1)+1))-1,1)=VLOOKUP(MID(D56,FIND(" ",D56,FIND(" ",D56,FIND(" ",D56,FIND(" ",D56,FIND(" ",D56,FIND(" ",D56,FIND(" ",D56,FIND(" ",D56,1)+1)+1)+1)+1)+1)+1))+1,FIND(" ",D56,FIND(" ",D56,FIND(" ",D56,FIND(" ",D56,FIND(" ",D56,FIND(" ",D56,FIND(" ",D56,FIND(" ",D56,FIND(" ",D56,1)+1)+1)+1)+1)+1)+1)+1))-FIND(" ",D56,FIND(" ",D56,FIND(" ",D56,FIND(" ",D56,FIND(" ",D56,FIND(" ",D56,FIND(" ",D56,FIND(" ",D56,1)+1)+1)+1)+1)+1)+1))-2)&amp;L55&amp;MID(D56,FIND(" ",D56,FIND(" ",D56,FIND(" ",D56,FIND(" ",D56,FIND(" ",D56,FIND(" ",D56,FIND(" ",D56,FIND(" ",D56,FIND(" ",D56,1)+1)+1)+1)+1)+1)+1)+1))-1,1),'フレーズ表抜粋'!$B$3:$E$2150,1,FALSE),"○","×")</f>
        <v>○</v>
      </c>
      <c r="M56" s="112" t="e">
        <f>IF(MID(D56,FIND(" ",D56,FIND(" ",D56,FIND(" ",D56,FIND(" ",D56,FIND(" ",D56,FIND(" ",D56,FIND(" ",D56,FIND(" ",D56,FIND(" ",D56,1)+1)+1)+1)+1)+1)+1)+1))+1,FIND(" ",D56,FIND(" ",D56,FIND(" ",D56,FIND(" ",D56,FIND(" ",D56,FIND(" ",D56,FIND(" ",D56,FIND(" ",D56,FIND(" ",D56,FIND(" ",D56,1)+1)+1)+1)+1)+1)+1)+1)+1))-FIND(" ",D56,FIND(" ",D56,FIND(" ",D56,FIND(" ",D56,FIND(" ",D56,FIND(" ",D56,FIND(" ",D56,FIND(" ",D56,FIND(" ",D56,1)+1)+1)+1)+1)+1)+1)+1))-2)&amp;M55&amp;MID(D56,FIND(" ",D56,FIND(" ",D56,FIND(" ",D56,FIND(" ",D56,FIND(" ",D56,FIND(" ",D56,FIND(" ",D56,FIND(" ",D56,FIND(" ",D56,FIND(" ",D56,1)+1)+1)+1)+1)+1)+1)+1)+1))-1,1)=VLOOKUP(MID(D56,FIND(" ",D56,FIND(" ",D56,FIND(" ",D56,FIND(" ",D56,FIND(" ",D56,FIND(" ",D56,FIND(" ",D56,FIND(" ",D56,FIND(" ",D56,1)+1)+1)+1)+1)+1)+1)+1))+1,FIND(" ",D56,FIND(" ",D56,FIND(" ",D56,FIND(" ",D56,FIND(" ",D56,FIND(" ",D56,FIND(" ",D56,FIND(" ",D56,FIND(" ",D56,FIND(" ",D56,1)+1)+1)+1)+1)+1)+1)+1)+1))-FIND(" ",D56,FIND(" ",D56,FIND(" ",D56,FIND(" ",D56,FIND(" ",D56,FIND(" ",D56,FIND(" ",D56,FIND(" ",D56,FIND(" ",D56,1)+1)+1)+1)+1)+1)+1)+1))-2)&amp;M55&amp;MID(D56,FIND(" ",D56,FIND(" ",D56,FIND(" ",D56,FIND(" ",D56,FIND(" ",D56,FIND(" ",D56,FIND(" ",D56,FIND(" ",D56,FIND(" ",D56,FIND(" ",D56,1)+1)+1)+1)+1)+1)+1)+1)+1))-1,1),'フレーズ表抜粋'!$B$3:$E$2150,1,FALSE),"○","×")</f>
        <v>#N/A</v>
      </c>
      <c r="N56" s="112" t="str">
        <f>IF(MID(D56,FIND(" ",D56,FIND(" ",D56,FIND(" ",D56,FIND(" ",D56,FIND(" ",D56,FIND(" ",D56,FIND(" ",D56,FIND(" ",D56,FIND(" ",D56,FIND(" ",D56,1)+1)+1)+1)+1)+1)+1)+1)+1))+1,FIND(" ",D56,FIND(" ",D56,FIND(" ",D56,FIND(" ",D56,FIND(" ",D56,FIND(" ",D56,FIND(" ",D56,FIND(" ",D56,FIND(" ",D56,FIND(" ",D56,FIND(" ",D56,1)+1)+1)+1)+1)+1)+1)+1)+1)+1))-FIND(" ",D56,FIND(" ",D56,FIND(" ",D56,FIND(" ",D56,FIND(" ",D56,FIND(" ",D56,FIND(" ",D56,FIND(" ",D56,FIND(" ",D56,FIND(" ",D56,1)+1)+1)+1)+1)+1)+1)+1)+1))-2)&amp;N55&amp;MID(D56,FIND(" ",D56,FIND(" ",D56,FIND(" ",D56,FIND(" ",D56,FIND(" ",D56,FIND(" ",D56,FIND(" ",D56,FIND(" ",D56,FIND(" ",D56,FIND(" ",D56,FIND(" ",D56,1)+1)+1)+1)+1)+1)+1)+1)+1)+1))-1,1)=VLOOKUP(MID(D56,FIND(" ",D56,FIND(" ",D56,FIND(" ",D56,FIND(" ",D56,FIND(" ",D56,FIND(" ",D56,FIND(" ",D56,FIND(" ",D56,FIND(" ",D56,FIND(" ",D56,1)+1)+1)+1)+1)+1)+1)+1)+1))+1,FIND(" ",D56,FIND(" ",D56,FIND(" ",D56,FIND(" ",D56,FIND(" ",D56,FIND(" ",D56,FIND(" ",D56,FIND(" ",D56,FIND(" ",D56,FIND(" ",D56,FIND(" ",D56,1)+1)+1)+1)+1)+1)+1)+1)+1)+1))-FIND(" ",D56,FIND(" ",D56,FIND(" ",D56,FIND(" ",D56,FIND(" ",D56,FIND(" ",D56,FIND(" ",D56,FIND(" ",D56,FIND(" ",D56,FIND(" ",D56,1)+1)+1)+1)+1)+1)+1)+1)+1))-2)&amp;N55&amp;MID(D56,FIND(" ",D56,FIND(" ",D56,FIND(" ",D56,FIND(" ",D56,FIND(" ",D56,FIND(" ",D56,FIND(" ",D56,FIND(" ",D56,FIND(" ",D56,FIND(" ",D56,FIND(" ",D56,1)+1)+1)+1)+1)+1)+1)+1)+1)+1))-1,1),'フレーズ表抜粋'!$B$3:$E$2150,1,FALSE),"○","×")</f>
        <v>○</v>
      </c>
      <c r="O56" s="112" t="str">
        <f>IF(MID(D56,FIND(" ",D56,FIND(" ",D56,FIND(" ",D56,FIND(" ",D56,FIND(" ",D56,FIND(" ",D56,FIND(" ",D56,FIND(" ",D56,FIND(" ",D56,FIND(" ",D56,FIND(" ",D56,1)+1)+1)+1)+1)+1)+1)+1)+1)+1))+1,FIND(" ",D56,FIND(" ",D56,FIND(" ",D56,FIND(" ",D56,FIND(" ",D56,FIND(" ",D56,FIND(" ",D56,FIND(" ",D56,FIND(" ",D56,FIND(" ",D56,FIND(" ",D56,FIND(" ",D56,1)+1)+1)+1)+1)+1)+1)+1)+1)+1)+1))-FIND(" ",D56,FIND(" ",D56,FIND(" ",D56,FIND(" ",D56,FIND(" ",D56,FIND(" ",D56,FIND(" ",D56,FIND(" ",D56,FIND(" ",D56,FIND(" ",D56,FIND(" ",D56,1)+1)+1)+1)+1)+1)+1)+1)+1)+1))-2)&amp;O55&amp;MID(D56,FIND(" ",D56,FIND(" ",D56,FIND(" ",D56,FIND(" ",D56,FIND(" ",D56,FIND(" ",D56,FIND(" ",D56,FIND(" ",D56,FIND(" ",D56,FIND(" ",D56,FIND(" ",D56,FIND(" ",D56,1)+1)+1)+1)+1)+1)+1)+1)+1)+1)+1))-1,1)=VLOOKUP(MID(D56,FIND(" ",D56,FIND(" ",D56,FIND(" ",D56,FIND(" ",D56,FIND(" ",D56,FIND(" ",D56,FIND(" ",D56,FIND(" ",D56,FIND(" ",D56,FIND(" ",D56,FIND(" ",D56,1)+1)+1)+1)+1)+1)+1)+1)+1)+1))+1,FIND(" ",D56,FIND(" ",D56,FIND(" ",D56,FIND(" ",D56,FIND(" ",D56,FIND(" ",D56,FIND(" ",D56,FIND(" ",D56,FIND(" ",D56,FIND(" ",D56,FIND(" ",D56,FIND(" ",D56,1)+1)+1)+1)+1)+1)+1)+1)+1)+1)+1))-FIND(" ",D56,FIND(" ",D56,FIND(" ",D56,FIND(" ",D56,FIND(" ",D56,FIND(" ",D56,FIND(" ",D56,FIND(" ",D56,FIND(" ",D56,FIND(" ",D56,FIND(" ",D56,1)+1)+1)+1)+1)+1)+1)+1)+1)+1))-2)&amp;O55&amp;MID(D56,FIND(" ",D56,FIND(" ",D56,FIND(" ",D56,FIND(" ",D56,FIND(" ",D56,FIND(" ",D56,FIND(" ",D56,FIND(" ",D56,FIND(" ",D56,FIND(" ",D56,FIND(" ",D56,FIND(" ",D56,1)+1)+1)+1)+1)+1)+1)+1)+1)+1)+1))-1,1),'フレーズ表抜粋'!$B$3:$E$2150,1,FALSE),"○","×")</f>
        <v>○</v>
      </c>
      <c r="P56" s="112" t="str">
        <f>IF(MID(D56,FIND(" ",D56,FIND(" ",D56,FIND(" ",D56,FIND(" ",D56,FIND(" ",D56,FIND(" ",D56,FIND(" ",D56,FIND(" ",D56,FIND(" ",D56,FIND(" ",D56,FIND(" ",D56,FIND(" ",D56,1)+1)+1)+1)+1)+1)+1)+1)+1)+1)+1))+1,FIND(" ",D56,FIND(" ",D56,FIND(" ",D56,FIND(" ",D56,FIND(" ",D56,FIND(" ",D56,FIND(" ",D56,FIND(" ",D56,FIND(" ",D56,FIND(" ",D56,FIND(" ",D56,FIND(" ",D56,FIND(" ",D56,1)+1)+1)+1)+1)+1)+1)+1)+1)+1)+1)+1))-FIND(" ",D56,FIND(" ",D56,FIND(" ",D56,FIND(" ",D56,FIND(" ",D56,FIND(" ",D56,FIND(" ",D56,FIND(" ",D56,FIND(" ",D56,FIND(" ",D56,FIND(" ",D56,FIND(" ",D56,1)+1)+1)+1)+1)+1)+1)+1)+1)+1)+1))-2)&amp;P55&amp;MID(D56,FIND(" ",D56,FIND(" ",D56,FIND(" ",D56,FIND(" ",D56,FIND(" ",D56,FIND(" ",D56,FIND(" ",D56,FIND(" ",D56,FIND(" ",D56,FIND(" ",D56,FIND(" ",D56,FIND(" ",D56,FIND(" ",D56,1)+1)+1)+1)+1)+1)+1)+1)+1)+1)+1)+1))-1,1)=VLOOKUP(MID(D56,FIND(" ",D56,FIND(" ",D56,FIND(" ",D56,FIND(" ",D56,FIND(" ",D56,FIND(" ",D56,FIND(" ",D56,FIND(" ",D56,FIND(" ",D56,FIND(" ",D56,FIND(" ",D56,FIND(" ",D56,1)+1)+1)+1)+1)+1)+1)+1)+1)+1)+1))+1,FIND(" ",D56,FIND(" ",D56,FIND(" ",D56,FIND(" ",D56,FIND(" ",D56,FIND(" ",D56,FIND(" ",D56,FIND(" ",D56,FIND(" ",D56,FIND(" ",D56,FIND(" ",D56,FIND(" ",D56,FIND(" ",D56,1)+1)+1)+1)+1)+1)+1)+1)+1)+1)+1)+1))-FIND(" ",D56,FIND(" ",D56,FIND(" ",D56,FIND(" ",D56,FIND(" ",D56,FIND(" ",D56,FIND(" ",D56,FIND(" ",D56,FIND(" ",D56,FIND(" ",D56,FIND(" ",D56,FIND(" ",D56,1)+1)+1)+1)+1)+1)+1)+1)+1)+1)+1))-2)&amp;P55&amp;MID(D56,FIND(" ",D56,FIND(" ",D56,FIND(" ",D56,FIND(" ",D56,FIND(" ",D56,FIND(" ",D56,FIND(" ",D56,FIND(" ",D56,FIND(" ",D56,FIND(" ",D56,FIND(" ",D56,FIND(" ",D56,FIND(" ",D56,1)+1)+1)+1)+1)+1)+1)+1)+1)+1)+1)+1))-1,1),'フレーズ表抜粋'!$B$3:$E$2150,1,FALSE),"○","×")</f>
        <v>○</v>
      </c>
      <c r="Q56" s="112" t="str">
        <f>IF(MID(D56,FIND(" ",D56,FIND(" ",D56,FIND(" ",D56,FIND(" ",D56,FIND(" ",D56,FIND(" ",D56,FIND(" ",D56,FIND(" ",D56,FIND(" ",D56,FIND(" ",D56,FIND(" ",D56,FIND(" ",D56,FIND(" ",D56,1)+1)+1)+1)+1)+1)+1)+1)+1)+1)+1)+1))+1,FIND(" ",D56,FIND(" ",D56,FIND(" ",D56,FIND(" ",D56,FIND(" ",D56,FIND(" ",D56,FIND(" ",D56,FIND(" ",D56,FIND(" ",D56,FIND(" ",D56,FIND(" ",D56,FIND(" ",D56,FIND(" ",D56,FIND(" ",D56,1)+1)+1)+1)+1)+1)+1)+1)+1)+1)+1)+1)+1))-FIND(" ",D56,FIND(" ",D56,FIND(" ",D56,FIND(" ",D56,FIND(" ",D56,FIND(" ",D56,FIND(" ",D56,FIND(" ",D56,FIND(" ",D56,FIND(" ",D56,FIND(" ",D56,FIND(" ",D56,FIND(" ",D56,1)+1)+1)+1)+1)+1)+1)+1)+1)+1)+1)+1))-2)&amp;Q55&amp;MID(D56,FIND(" ",D56,FIND(" ",D56,FIND(" ",D56,FIND(" ",D56,FIND(" ",D56,FIND(" ",D56,FIND(" ",D56,FIND(" ",D56,FIND(" ",D56,FIND(" ",D56,FIND(" ",D56,FIND(" ",D56,FIND(" ",D56,FIND(" ",D56,1)+1)+1)+1)+1)+1)+1)+1)+1)+1)+1)+1)+1))-1,1)=VLOOKUP(MID(D56,FIND(" ",D56,FIND(" ",D56,FIND(" ",D56,FIND(" ",D56,FIND(" ",D56,FIND(" ",D56,FIND(" ",D56,FIND(" ",D56,FIND(" ",D56,FIND(" ",D56,FIND(" ",D56,FIND(" ",D56,FIND(" ",D56,1)+1)+1)+1)+1)+1)+1)+1)+1)+1)+1)+1))+1,FIND(" ",D56,FIND(" ",D56,FIND(" ",D56,FIND(" ",D56,FIND(" ",D56,FIND(" ",D56,FIND(" ",D56,FIND(" ",D56,FIND(" ",D56,FIND(" ",D56,FIND(" ",D56,FIND(" ",D56,FIND(" ",D56,FIND(" ",D56,1)+1)+1)+1)+1)+1)+1)+1)+1)+1)+1)+1)+1))-FIND(" ",D56,FIND(" ",D56,FIND(" ",D56,FIND(" ",D56,FIND(" ",D56,FIND(" ",D56,FIND(" ",D56,FIND(" ",D56,FIND(" ",D56,FIND(" ",D56,FIND(" ",D56,FIND(" ",D56,FIND(" ",D56,1)+1)+1)+1)+1)+1)+1)+1)+1)+1)+1)+1))-2)&amp;Q55&amp;MID(D56,FIND(" ",D56,FIND(" ",D56,FIND(" ",D56,FIND(" ",D56,FIND(" ",D56,FIND(" ",D56,FIND(" ",D56,FIND(" ",D56,FIND(" ",D56,FIND(" ",D56,FIND(" ",D56,FIND(" ",D56,FIND(" ",D56,FIND(" ",D56,1)+1)+1)+1)+1)+1)+1)+1)+1)+1)+1)+1)+1))-1,1),'フレーズ表抜粋'!$B$3:$E$2150,1,FALSE),"○","×")</f>
        <v>○</v>
      </c>
      <c r="R56" s="112" t="str">
        <f>IF(MID(D56,FIND(" ",D56,FIND(" ",D56,FIND(" ",D56,FIND(" ",D56,FIND(" ",D56,FIND(" ",D56,FIND(" ",D56,FIND(" ",D56,FIND(" ",D56,FIND(" ",D56,FIND(" ",D56,FIND(" ",D56,FIND(" ",D56,FIND(" ",D56,1)+1)+1)+1)+1)+1)+1)+1)+1)+1)+1)+1)+1))+1,FIND(" ",D56,FIND(" ",D56,FIND(" ",D56,FIND(" ",D56,FIND(" ",D56,FIND(" ",D56,FIND(" ",D56,FIND(" ",D56,FIND(" ",D56,FIND(" ",D56,FIND(" ",D56,FIND(" ",D56,FIND(" ",D56,FIND(" ",D56,FIND(" ",D56,1)+1)+1)+1)+1)+1)+1)+1)+1)+1)+1)+1)+1)+1))-FIND(" ",D56,FIND(" ",D56,FIND(" ",D56,FIND(" ",D56,FIND(" ",D56,FIND(" ",D56,FIND(" ",D56,FIND(" ",D56,FIND(" ",D56,FIND(" ",D56,FIND(" ",D56,FIND(" ",D56,FIND(" ",D56,FIND(" ",D56,1)+1)+1)+1)+1)+1)+1)+1)+1)+1)+1)+1)+1))-2)&amp;R55&amp;MID(D56,FIND(" ",D56,FIND(" ",D56,FIND(" ",D56,FIND(" ",D56,FIND(" ",D56,FIND(" ",D56,FIND(" ",D56,FIND(" ",D56,FIND(" ",D56,FIND(" ",D56,FIND(" ",D56,FIND(" ",D56,FIND(" ",D56,FIND(" ",D56,FIND(" ",D56,1)+1)+1)+1)+1)+1)+1)+1)+1)+1)+1)+1)+1)+1))-1,1)=VLOOKUP(MID(D56,FIND(" ",D56,FIND(" ",D56,FIND(" ",D56,FIND(" ",D56,FIND(" ",D56,FIND(" ",D56,FIND(" ",D56,FIND(" ",D56,FIND(" ",D56,FIND(" ",D56,FIND(" ",D56,FIND(" ",D56,FIND(" ",D56,FIND(" ",D56,1)+1)+1)+1)+1)+1)+1)+1)+1)+1)+1)+1)+1))+1,FIND(" ",D56,FIND(" ",D56,FIND(" ",D56,FIND(" ",D56,FIND(" ",D56,FIND(" ",D56,FIND(" ",D56,FIND(" ",D56,FIND(" ",D56,FIND(" ",D56,FIND(" ",D56,FIND(" ",D56,FIND(" ",D56,FIND(" ",D56,FIND(" ",D56,1)+1)+1)+1)+1)+1)+1)+1)+1)+1)+1)+1)+1)+1))-FIND(" ",D56,FIND(" ",D56,FIND(" ",D56,FIND(" ",D56,FIND(" ",D56,FIND(" ",D56,FIND(" ",D56,FIND(" ",D56,FIND(" ",D56,FIND(" ",D56,FIND(" ",D56,FIND(" ",D56,FIND(" ",D56,FIND(" ",D56,1)+1)+1)+1)+1)+1)+1)+1)+1)+1)+1)+1)+1))-2)&amp;R55&amp;MID(D56,FIND(" ",D56,FIND(" ",D56,FIND(" ",D56,FIND(" ",D56,FIND(" ",D56,FIND(" ",D56,FIND(" ",D56,FIND(" ",D56,FIND(" ",D56,FIND(" ",D56,FIND(" ",D56,FIND(" ",D56,FIND(" ",D56,FIND(" ",D56,FIND(" ",D56,1)+1)+1)+1)+1)+1)+1)+1)+1)+1)+1)+1)+1)+1))-1,1),'フレーズ表抜粋'!$B$3:$E$2150,1,FALSE),"○","×")</f>
        <v>○</v>
      </c>
      <c r="S56" s="112" t="str">
        <f>IF(MID(D56,FIND(" ",D56,FIND(" ",D56,FIND(" ",D56,FIND(" ",D56,FIND(" ",D56,FIND(" ",D56,FIND(" ",D56,FIND(" ",D56,FIND(" ",D56,FIND(" ",D56,FIND(" ",D56,FIND(" ",D56,FIND(" ",D56,FIND(" ",D56,FIND(" ",D56,1)+1)+1)+1)+1)+1)+1)+1)+1)+1)+1)+1)+1)+1))+1,FIND(" ",D56,FIND(" ",D56,FIND(" ",D56,FIND(" ",D56,FIND(" ",D56,FIND(" ",D56,FIND(" ",D56,FIND(" ",D56,FIND(" ",D56,FIND(" ",D56,FIND(" ",D56,FIND(" ",D56,FIND(" ",D56,FIND(" ",D56,FIND(" ",D56,FIND(" ",D56,1)+1)+1)+1)+1)+1)+1)+1)+1)+1)+1)+1)+1)+1)+1))-FIND(" ",D56,FIND(" ",D56,FIND(" ",D56,FIND(" ",D56,FIND(" ",D56,FIND(" ",D56,FIND(" ",D56,FIND(" ",D56,FIND(" ",D56,FIND(" ",D56,FIND(" ",D56,FIND(" ",D56,FIND(" ",D56,FIND(" ",D56,FIND(" ",D56,1)+1)+1)+1)+1)+1)+1)+1)+1)+1)+1)+1)+1)+1))-2)&amp;S55&amp;MID(D56,FIND(" ",D56,FIND(" ",D56,FIND(" ",D56,FIND(" ",D56,FIND(" ",D56,FIND(" ",D56,FIND(" ",D56,FIND(" ",D56,FIND(" ",D56,FIND(" ",D56,FIND(" ",D56,FIND(" ",D56,FIND(" ",D56,FIND(" ",D56,FIND(" ",D56,FIND(" ",D56,1)+1)+1)+1)+1)+1)+1)+1)+1)+1)+1)+1)+1)+1)+1))-1,1)=VLOOKUP(MID(D56,FIND(" ",D56,FIND(" ",D56,FIND(" ",D56,FIND(" ",D56,FIND(" ",D56,FIND(" ",D56,FIND(" ",D56,FIND(" ",D56,FIND(" ",D56,FIND(" ",D56,FIND(" ",D56,FIND(" ",D56,FIND(" ",D56,FIND(" ",D56,FIND(" ",D56,1)+1)+1)+1)+1)+1)+1)+1)+1)+1)+1)+1)+1)+1))+1,FIND(" ",D56,FIND(" ",D56,FIND(" ",D56,FIND(" ",D56,FIND(" ",D56,FIND(" ",D56,FIND(" ",D56,FIND(" ",D56,FIND(" ",D56,FIND(" ",D56,FIND(" ",D56,FIND(" ",D56,FIND(" ",D56,FIND(" ",D56,FIND(" ",D56,FIND(" ",D56,1)+1)+1)+1)+1)+1)+1)+1)+1)+1)+1)+1)+1)+1)+1))-FIND(" ",D56,FIND(" ",D56,FIND(" ",D56,FIND(" ",D56,FIND(" ",D56,FIND(" ",D56,FIND(" ",D56,FIND(" ",D56,FIND(" ",D56,FIND(" ",D56,FIND(" ",D56,FIND(" ",D56,FIND(" ",D56,FIND(" ",D56,FIND(" ",D56,1)+1)+1)+1)+1)+1)+1)+1)+1)+1)+1)+1)+1)+1))-2)&amp;S55&amp;MID(D56,FIND(" ",D56,FIND(" ",D56,FIND(" ",D56,FIND(" ",D56,FIND(" ",D56,FIND(" ",D56,FIND(" ",D56,FIND(" ",D56,FIND(" ",D56,FIND(" ",D56,FIND(" ",D56,FIND(" ",D56,FIND(" ",D56,FIND(" ",D56,FIND(" ",D56,FIND(" ",D56,1)+1)+1)+1)+1)+1)+1)+1)+1)+1)+1)+1)+1)+1)+1))-1,1),'フレーズ表抜粋'!$B$3:$E$2150,1,FALSE),"○","×")</f>
        <v>○</v>
      </c>
      <c r="T56" s="112" t="str">
        <f>IF(MID(D56,FIND(" ",D56,FIND(" ",D56,FIND(" ",D56,FIND(" ",D56,FIND(" ",D56,FIND(" ",D56,FIND(" ",D56,FIND(" ",D56,FIND(" ",D56,FIND(" ",D56,FIND(" ",D56,FIND(" ",D56,FIND(" ",D56,FIND(" ",D56,FIND(" ",D56,FIND(" ",D56,1)+1)+1)+1)+1)+1)+1)+1)+1)+1)+1)+1)+1)+1)+1))+1,FIND(" ",D56,FIND(" ",D56,FIND(" ",D56,FIND(" ",D56,FIND(" ",D56,FIND(" ",D56,FIND(" ",D56,FIND(" ",D56,FIND(" ",D56,FIND(" ",D56,FIND(" ",D56,FIND(" ",D56,FIND(" ",D56,FIND(" ",D56,FIND(" ",D56,FIND(" ",D56,FIND(" ",D56,1)+1)+1)+1)+1)+1)+1)+1)+1)+1)+1)+1)+1)+1)+1)+1))-FIND(" ",D56,FIND(" ",D56,FIND(" ",D56,FIND(" ",D56,FIND(" ",D56,FIND(" ",D56,FIND(" ",D56,FIND(" ",D56,FIND(" ",D56,FIND(" ",D56,FIND(" ",D56,FIND(" ",D56,FIND(" ",D56,FIND(" ",D56,FIND(" ",D56,FIND(" ",D56,1)+1)+1)+1)+1)+1)+1)+1)+1)+1)+1)+1)+1)+1)+1))-2)&amp;T55&amp;MID(D56,FIND(" ",D56,FIND(" ",D56,FIND(" ",D56,FIND(" ",D56,FIND(" ",D56,FIND(" ",D56,FIND(" ",D56,FIND(" ",D56,FIND(" ",D56,FIND(" ",D56,FIND(" ",D56,FIND(" ",D56,FIND(" ",D56,FIND(" ",D56,FIND(" ",D56,FIND(" ",D56,FIND(" ",D56,1)+1)+1)+1)+1)+1)+1)+1)+1)+1)+1)+1)+1)+1)+1)+1))-1,1)=VLOOKUP(MID(D56,FIND(" ",D56,FIND(" ",D56,FIND(" ",D56,FIND(" ",D56,FIND(" ",D56,FIND(" ",D56,FIND(" ",D56,FIND(" ",D56,FIND(" ",D56,FIND(" ",D56,FIND(" ",D56,FIND(" ",D56,FIND(" ",D56,FIND(" ",D56,FIND(" ",D56,FIND(" ",D56,1)+1)+1)+1)+1)+1)+1)+1)+1)+1)+1)+1)+1)+1)+1))+1,FIND(" ",D56,FIND(" ",D56,FIND(" ",D56,FIND(" ",D56,FIND(" ",D56,FIND(" ",D56,FIND(" ",D56,FIND(" ",D56,FIND(" ",D56,FIND(" ",D56,FIND(" ",D56,FIND(" ",D56,FIND(" ",D56,FIND(" ",D56,FIND(" ",D56,FIND(" ",D56,FIND(" ",D56,1)+1)+1)+1)+1)+1)+1)+1)+1)+1)+1)+1)+1)+1)+1)+1))-FIND(" ",D56,FIND(" ",D56,FIND(" ",D56,FIND(" ",D56,FIND(" ",D56,FIND(" ",D56,FIND(" ",D56,FIND(" ",D56,FIND(" ",D56,FIND(" ",D56,FIND(" ",D56,FIND(" ",D56,FIND(" ",D56,FIND(" ",D56,FIND(" ",D56,FIND(" ",D56,1)+1)+1)+1)+1)+1)+1)+1)+1)+1)+1)+1)+1)+1)+1))-2)&amp;T55&amp;MID(D56,FIND(" ",D56,FIND(" ",D56,FIND(" ",D56,FIND(" ",D56,FIND(" ",D56,FIND(" ",D56,FIND(" ",D56,FIND(" ",D56,FIND(" ",D56,FIND(" ",D56,FIND(" ",D56,FIND(" ",D56,FIND(" ",D56,FIND(" ",D56,FIND(" ",D56,FIND(" ",D56,FIND(" ",D56,1)+1)+1)+1)+1)+1)+1)+1)+1)+1)+1)+1)+1)+1)+1)+1))-1,1),'フレーズ表抜粋'!$B$3:$E$2150,1,FALSE),"○","×")</f>
        <v>○</v>
      </c>
      <c r="U56" s="112" t="e">
        <f>IF(MID(D56,FIND(" ",D56,FIND(" ",D56,FIND(" ",D56,FIND(" ",D56,FIND(" ",D56,FIND(" ",D56,FIND(" ",D56,FIND(" ",D56,FIND(" ",D56,FIND(" ",D56,FIND(" ",D56,FIND(" ",D56,FIND(" ",D56,FIND(" ",D56,FIND(" ",D56,FIND(" ",D56,FIND(" ",D56,1)+1)+1)+1)+1)+1)+1)+1)+1)+1)+1)+1)+1)+1)+1)+1))+1,FIND("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",D56,1)+1)+1)+1)+1)+1)+1)+1)+1)+1)+1)+1)+1)+1)+1)+1)+1))-FIND(" ",D56,FIND(" ",D56,FIND(" ",D56,FIND(" ",D56,FIND(" ",D56,FIND(" ",D56,FIND(" ",D56,FIND(" ",D56,FIND(" ",D56,FIND(" ",D56,FIND(" ",D56,FIND(" ",D56,FIND(" ",D56,FIND(" ",D56,FIND(" ",D56,FIND(" ",D56,FIND(" ",D56,1)+1)+1)+1)+1)+1)+1)+1)+1)+1)+1)+1)+1)+1)+1)+1))-2)&amp;U55&amp;MID(D56,FIND("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",D56,1)+1)+1)+1)+1)+1)+1)+1)+1)+1)+1)+1)+1)+1)+1)+1)+1))-FIND(" ",D56,FIND(" ",D56,FIND(" ",D56,FIND(" ",D56,FIND(" ",D56,FIND(" ",D56,FIND(" ",D56,FIND(" ",D56,FIND(" ",D56,FIND(" ",D56,FIND(" ",D56,FIND(" ",D56,FIND(" ",D56,FIND(" ",D56,FIND(" ",D56,FIND(" ",D56,FIND(" ",D56,1)+1)+1)+1)+1)+1)+1)+1)+1)+1)+1)+1)+1)+1)+1)+1))-2)&amp;U55&amp;MID(D56,FIND("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",D56,1)+1)+1)+1)+1)+1)+1)+1)+1)+1)+1)+1)+1)+1)+1)+1)+1))-1,1),'フレーズ表抜粋'!$B$3:$E$2150,1,FALSE),"○","×")</f>
        <v>#N/A</v>
      </c>
      <c r="V56" s="112" t="e">
        <f>IF(MID(D56,FIND("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",D56,1)+1)+1)+1)+1)+1)+1)+1)+1)+1)+1)+1)+1)+1)+1)+1)+1))-2)&amp;V55&amp;MID(D56,FIND("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",D56,1)+1)+1)+1)+1)+1)+1)+1)+1)+1)+1)+1)+1)+1)+1)+1)+1))-2)&amp;V55&amp;MID(D56,FIND("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",D56,1)+1)+1)+1)+1)+1)+1)+1)+1)+1)+1)+1)+1)+1)+1)+1)+1)+1))-1,1),'フレーズ表抜粋'!$B$3:$E$2150,1,FALSE),"○","×")</f>
        <v>#VALUE!</v>
      </c>
      <c r="W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",D56,1)+1)+1)+1)+1)+1)+1)+1)+1)+1)+1)+1)+1)+1)+1)+1)+1)+1))-2)&amp;W55&amp;MID(D56,FIND("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",D56,1)+1)+1)+1)+1)+1)+1)+1)+1)+1)+1)+1)+1)+1)+1)+1)+1)+1))-2)&amp;W55&amp;MID(D56,FIND("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",D56,1)+1)+1)+1)+1)+1)+1)+1)+1)+1)+1)+1)+1)+1)+1)+1)+1)+1)+1))-1,1),'フレーズ表抜粋'!$B$3:$E$2150,1,FALSE),"○","×")</f>
        <v>#VALUE!</v>
      </c>
      <c r="X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",D56,1)+1)+1)+1)+1)+1)+1)+1)+1)+1)+1)+1)+1)+1)+1)+1)+1)+1)+1))-2)&amp;X55&amp;MID(D56,FIND("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",D56,1)+1)+1)+1)+1)+1)+1)+1)+1)+1)+1)+1)+1)+1)+1)+1)+1)+1)+1))-2)&amp;X55&amp;MID(D56,FIND("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",D56,1)+1)+1)+1)+1)+1)+1)+1)+1)+1)+1)+1)+1)+1)+1)+1)+1)+1)+1)+1))-1,1),'フレーズ表抜粋'!$B$3:$E$2150,1,FALSE),"○","×")</f>
        <v>#VALUE!</v>
      </c>
      <c r="Y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",D56,1)+1)+1)+1)+1)+1)+1)+1)+1)+1)+1)+1)+1)+1)+1)+1)+1)+1)+1)+1))-2)&amp;Y55&amp;MID(D56,FIND("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",D56,1)+1)+1)+1)+1)+1)+1)+1)+1)+1)+1)+1)+1)+1)+1)+1)+1)+1)+1)+1))-2)&amp;Y55&amp;MID(D56,FIND("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",D56,1)+1)+1)+1)+1)+1)+1)+1)+1)+1)+1)+1)+1)+1)+1)+1)+1)+1)+1)+1)+1))-1,1),'フレーズ表抜粋'!$B$3:$E$2150,1,FALSE),"○","×")</f>
        <v>#VALUE!</v>
      </c>
      <c r="Z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",D56,1)+1)+1)+1)+1)+1)+1)+1)+1)+1)+1)+1)+1)+1)+1)+1)+1)+1)+1)+1)+1))-2)&amp;Z55&amp;MID(D56,FIND("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",D56,1)+1)+1)+1)+1)+1)+1)+1)+1)+1)+1)+1)+1)+1)+1)+1)+1)+1)+1)+1)+1))-2)&amp;Z55&amp;MID(D56,FIND("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",D56,1)+1)+1)+1)+1)+1)+1)+1)+1)+1)+1)+1)+1)+1)+1)+1)+1)+1)+1)+1)+1)+1))-1,1),'フレーズ表抜粋'!$B$3:$E$2150,1,FALSE),"○","×")</f>
        <v>#VALUE!</v>
      </c>
      <c r="AA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",D56,1)+1)+1)+1)+1)+1)+1)+1)+1)+1)+1)+1)+1)+1)+1)+1)+1)+1)+1)+1)+1)+1))-2)&amp;AA55&amp;MID(D56,FIND("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",D56,1)+1)+1)+1)+1)+1)+1)+1)+1)+1)+1)+1)+1)+1)+1)+1)+1)+1)+1)+1)+1)+1))-2)&amp;AA55&amp;MID(D56,FIND("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",D56,1)+1)+1)+1)+1)+1)+1)+1)+1)+1)+1)+1)+1)+1)+1)+1)+1)+1)+1)+1)+1)+1)+1))-1,1),'フレーズ表抜粋'!$B$3:$E$2150,1,FALSE),"○","×")</f>
        <v>#VALUE!</v>
      </c>
      <c r="AB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",D56,1)+1)+1)+1)+1)+1)+1)+1)+1)+1)+1)+1)+1)+1)+1)+1)+1)+1)+1)+1)+1)+1)+1))-2)&amp;AB55&amp;MID(D56,FIND("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",D56,1)+1)+1)+1)+1)+1)+1)+1)+1)+1)+1)+1)+1)+1)+1)+1)+1)+1)+1)+1)+1)+1)+1))-2)&amp;AB55&amp;MID(D56,FIND("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",D56,1)+1)+1)+1)+1)+1)+1)+1)+1)+1)+1)+1)+1)+1)+1)+1)+1)+1)+1)+1)+1)+1)+1)+1))-1,1),'フレーズ表抜粋'!$B$3:$E$2150,1,FALSE),"○","×")</f>
        <v>#VALUE!</v>
      </c>
      <c r="AC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",D56,1)+1)+1)+1)+1)+1)+1)+1)+1)+1)+1)+1)+1)+1)+1)+1)+1)+1)+1)+1)+1)+1)+1)+1))-2)&amp;AC55&amp;MID(D56,FIND("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",D56,1)+1)+1)+1)+1)+1)+1)+1)+1)+1)+1)+1)+1)+1)+1)+1)+1)+1)+1)+1)+1)+1)+1)+1))-2)&amp;AC55&amp;MID(D56,FIND("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",D56,1)+1)+1)+1)+1)+1)+1)+1)+1)+1)+1)+1)+1)+1)+1)+1)+1)+1)+1)+1)+1)+1)+1)+1)+1))-1,1),'フレーズ表抜粋'!$B$3:$E$2150,1,FALSE),"○","×")</f>
        <v>#VALUE!</v>
      </c>
      <c r="AD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",D56,1)+1)+1)+1)+1)+1)+1)+1)+1)+1)+1)+1)+1)+1)+1)+1)+1)+1)+1)+1)+1)+1)+1)+1)+1))-2)&amp;AD55&amp;MID(D56,FIND("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",D56,1)+1)+1)+1)+1)+1)+1)+1)+1)+1)+1)+1)+1)+1)+1)+1)+1)+1)+1)+1)+1)+1)+1)+1)+1))-2)&amp;AD55&amp;MID(D56,FIND("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",D56,1)+1)+1)+1)+1)+1)+1)+1)+1)+1)+1)+1)+1)+1)+1)+1)+1)+1)+1)+1)+1)+1)+1)+1)+1)+1))-1,1),'フレーズ表抜粋'!$B$3:$E$2150,1,FALSE),"○","×")</f>
        <v>#VALUE!</v>
      </c>
      <c r="AE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",D56,1)+1)+1)+1)+1)+1)+1)+1)+1)+1)+1)+1)+1)+1)+1)+1)+1)+1)+1)+1)+1)+1)+1)+1)+1)+1))-2)&amp;AE55&amp;MID(D56,FIND("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",D56,1)+1)+1)+1)+1)+1)+1)+1)+1)+1)+1)+1)+1)+1)+1)+1)+1)+1)+1)+1)+1)+1)+1)+1)+1)+1))-2)&amp;AE55&amp;MID(D56,FIND("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",D56,1)+1)+1)+1)+1)+1)+1)+1)+1)+1)+1)+1)+1)+1)+1)+1)+1)+1)+1)+1)+1)+1)+1)+1)+1)+1)+1))-1,1),'フレーズ表抜粋'!$B$3:$E$2150,1,FALSE),"○","×")</f>
        <v>#VALUE!</v>
      </c>
      <c r="AF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",D56,1)+1)+1)+1)+1)+1)+1)+1)+1)+1)+1)+1)+1)+1)+1)+1)+1)+1)+1)+1)+1)+1)+1)+1)+1)+1)+1))-2)&amp;AF55&amp;MID(D56,FIND("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",D56,1)+1)+1)+1)+1)+1)+1)+1)+1)+1)+1)+1)+1)+1)+1)+1)+1)+1)+1)+1)+1)+1)+1)+1)+1)+1)+1))-2)&amp;AF55&amp;MID(D56,FIND("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",D56,1)+1)+1)+1)+1)+1)+1)+1)+1)+1)+1)+1)+1)+1)+1)+1)+1)+1)+1)+1)+1)+1)+1)+1)+1)+1)+1)+1))-1,1),'フレーズ表抜粋'!$B$3:$E$2150,1,FALSE),"○","×")</f>
        <v>#VALUE!</v>
      </c>
      <c r="AG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",D56,1)+1)+1)+1)+1)+1)+1)+1)+1)+1)+1)+1)+1)+1)+1)+1)+1)+1)+1)+1)+1)+1)+1)+1)+1)+1)+1)+1))-2)&amp;AG55&amp;MID(D56,FIND("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",D56,1)+1)+1)+1)+1)+1)+1)+1)+1)+1)+1)+1)+1)+1)+1)+1)+1)+1)+1)+1)+1)+1)+1)+1)+1)+1)+1)+1))-2)&amp;AG55&amp;MID(D56,FIND("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",D56,1)+1)+1)+1)+1)+1)+1)+1)+1)+1)+1)+1)+1)+1)+1)+1)+1)+1)+1)+1)+1)+1)+1)+1)+1)+1)+1)+1)+1))-1,1),'フレーズ表抜粋'!$B$3:$E$2150,1,FALSE),"○","×")</f>
        <v>#VALUE!</v>
      </c>
      <c r="AH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",D56,1)+1)+1)+1)+1)+1)+1)+1)+1)+1)+1)+1)+1)+1)+1)+1)+1)+1)+1)+1)+1)+1)+1)+1)+1)+1)+1)+1)+1))-2)&amp;AH55&amp;MID(D56,FIND("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",D56,1)+1)+1)+1)+1)+1)+1)+1)+1)+1)+1)+1)+1)+1)+1)+1)+1)+1)+1)+1)+1)+1)+1)+1)+1)+1)+1)+1)+1))-2)&amp;AH55&amp;MID(D56,FIND("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",D56,1)+1)+1)+1)+1)+1)+1)+1)+1)+1)+1)+1)+1)+1)+1)+1)+1)+1)+1)+1)+1)+1)+1)+1)+1)+1)+1)+1)+1)+1))-1,1),'フレーズ表抜粋'!$B$3:$E$2150,1,FALSE),"○","×")</f>
        <v>#VALUE!</v>
      </c>
      <c r="AI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",D56,1)+1)+1)+1)+1)+1)+1)+1)+1)+1)+1)+1)+1)+1)+1)+1)+1)+1)+1)+1)+1)+1)+1)+1)+1)+1)+1)+1)+1)+1))-2)&amp;AI55&amp;MID(D56,FIND("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",D56,1)+1)+1)+1)+1)+1)+1)+1)+1)+1)+1)+1)+1)+1)+1)+1)+1)+1)+1)+1)+1)+1)+1)+1)+1)+1)+1)+1)+1)+1))-2)&amp;AI55&amp;MID(D56,FIND("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",D56,1)+1)+1)+1)+1)+1)+1)+1)+1)+1)+1)+1)+1)+1)+1)+1)+1)+1)+1)+1)+1)+1)+1)+1)+1)+1)+1)+1)+1)+1)+1))-1,1),'フレーズ表抜粋'!$B$3:$E$2150,1,FALSE),"○","×")</f>
        <v>#VALUE!</v>
      </c>
      <c r="AJ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",D56,1)+1)+1)+1)+1)+1)+1)+1)+1)+1)+1)+1)+1)+1)+1)+1)+1)+1)+1)+1)+1)+1)+1)+1)+1)+1)+1)+1)+1)+1)+1))-2)&amp;AJ55&amp;MID(D56,FIND("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",D56,1)+1)+1)+1)+1)+1)+1)+1)+1)+1)+1)+1)+1)+1)+1)+1)+1)+1)+1)+1)+1)+1)+1)+1)+1)+1)+1)+1)+1)+1)+1))-2)&amp;AJ55&amp;MID(D56,FIND("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",D56,1)+1)+1)+1)+1)+1)+1)+1)+1)+1)+1)+1)+1)+1)+1)+1)+1)+1)+1)+1)+1)+1)+1)+1)+1)+1)+1)+1)+1)+1)+1)+1))-1,1),'フレーズ表抜粋'!$B$3:$E$2150,1,FALSE),"○","×")</f>
        <v>#VALUE!</v>
      </c>
      <c r="AK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",D56,1)+1)+1)+1)+1)+1)+1)+1)+1)+1)+1)+1)+1)+1)+1)+1)+1)+1)+1)+1)+1)+1)+1)+1)+1)+1)+1)+1)+1)+1)+1)+1))-2)&amp;AK55&amp;MID(D56,FIND("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",D56,1)+1)+1)+1)+1)+1)+1)+1)+1)+1)+1)+1)+1)+1)+1)+1)+1)+1)+1)+1)+1)+1)+1)+1)+1)+1)+1)+1)+1)+1)+1)+1))-2)&amp;AK55&amp;MID(D56,FIND("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",D56,1)+1)+1)+1)+1)+1)+1)+1)+1)+1)+1)+1)+1)+1)+1)+1)+1)+1)+1)+1)+1)+1)+1)+1)+1)+1)+1)+1)+1)+1)+1)+1)+1))-1,1),'フレーズ表抜粋'!$B$3:$E$2150,1,FALSE),"○","×")</f>
        <v>#VALUE!</v>
      </c>
      <c r="AL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",D56,1)+1)+1)+1)+1)+1)+1)+1)+1)+1)+1)+1)+1)+1)+1)+1)+1)+1)+1)+1)+1)+1)+1)+1)+1)+1)+1)+1)+1)+1)+1)+1)+1))-2)&amp;AL55&amp;MID(D56,FIND("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",D56,1)+1)+1)+1)+1)+1)+1)+1)+1)+1)+1)+1)+1)+1)+1)+1)+1)+1)+1)+1)+1)+1)+1)+1)+1)+1)+1)+1)+1)+1)+1)+1)+1))-2)&amp;AL55&amp;MID(D56,FIND("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",D56,1)+1)+1)+1)+1)+1)+1)+1)+1)+1)+1)+1)+1)+1)+1)+1)+1)+1)+1)+1)+1)+1)+1)+1)+1)+1)+1)+1)+1)+1)+1)+1)+1)+1))-1,1),'フレーズ表抜粋'!$B$3:$E$2150,1,FALSE),"○","×")</f>
        <v>#VALUE!</v>
      </c>
      <c r="AM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",D56,1)+1)+1)+1)+1)+1)+1)+1)+1)+1)+1)+1)+1)+1)+1)+1)+1)+1)+1)+1)+1)+1)+1)+1)+1)+1)+1)+1)+1)+1)+1)+1)+1)+1))-2)&amp;AM55&amp;MID(D56,FIND("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",D56,1)+1)+1)+1)+1)+1)+1)+1)+1)+1)+1)+1)+1)+1)+1)+1)+1)+1)+1)+1)+1)+1)+1)+1)+1)+1)+1)+1)+1)+1)+1)+1)+1)+1))-2)&amp;AM55&amp;MID(D56,FIND("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",D56,1)+1)+1)+1)+1)+1)+1)+1)+1)+1)+1)+1)+1)+1)+1)+1)+1)+1)+1)+1)+1)+1)+1)+1)+1)+1)+1)+1)+1)+1)+1)+1)+1)+1)+1))-1,1),'フレーズ表抜粋'!$B$3:$E$2150,1,FALSE),"○","×")</f>
        <v>#VALUE!</v>
      </c>
      <c r="AN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",D56,1)+1)+1)+1)+1)+1)+1)+1)+1)+1)+1)+1)+1)+1)+1)+1)+1)+1)+1)+1)+1)+1)+1)+1)+1)+1)+1)+1)+1)+1)+1)+1)+1)+1)+1))-2)&amp;AN55&amp;MID(D56,FIND("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",D56,1)+1)+1)+1)+1)+1)+1)+1)+1)+1)+1)+1)+1)+1)+1)+1)+1)+1)+1)+1)+1)+1)+1)+1)+1)+1)+1)+1)+1)+1)+1)+1)+1)+1)+1))-2)&amp;AN55&amp;MID(D56,FIND("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",D56,1)+1)+1)+1)+1)+1)+1)+1)+1)+1)+1)+1)+1)+1)+1)+1)+1)+1)+1)+1)+1)+1)+1)+1)+1)+1)+1)+1)+1)+1)+1)+1)+1)+1)+1)+1))-1,1),'フレーズ表抜粋'!$B$3:$E$2150,1,FALSE),"○","×")</f>
        <v>#VALUE!</v>
      </c>
      <c r="AO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",D56,1)+1)+1)+1)+1)+1)+1)+1)+1)+1)+1)+1)+1)+1)+1)+1)+1)+1)+1)+1)+1)+1)+1)+1)+1)+1)+1)+1)+1)+1)+1)+1)+1)+1)+1)+1))-2)&amp;AO55&amp;MID(D56,FIND("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",D56,1)+1)+1)+1)+1)+1)+1)+1)+1)+1)+1)+1)+1)+1)+1)+1)+1)+1)+1)+1)+1)+1)+1)+1)+1)+1)+1)+1)+1)+1)+1)+1)+1)+1)+1)+1))-2)&amp;AO55&amp;MID(D56,FIND("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",D56,1)+1)+1)+1)+1)+1)+1)+1)+1)+1)+1)+1)+1)+1)+1)+1)+1)+1)+1)+1)+1)+1)+1)+1)+1)+1)+1)+1)+1)+1)+1)+1)+1)+1)+1)+1)+1))-1,1),'フレーズ表抜粋'!$B$3:$E$2150,1,FALSE),"○","×")</f>
        <v>#VALUE!</v>
      </c>
      <c r="AP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",D56,1)+1)+1)+1)+1)+1)+1)+1)+1)+1)+1)+1)+1)+1)+1)+1)+1)+1)+1)+1)+1)+1)+1)+1)+1)+1)+1)+1)+1)+1)+1)+1)+1)+1)+1)+1)+1))-2)&amp;AP55&amp;MID(D56,FIND("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",D56,1)+1)+1)+1)+1)+1)+1)+1)+1)+1)+1)+1)+1)+1)+1)+1)+1)+1)+1)+1)+1)+1)+1)+1)+1)+1)+1)+1)+1)+1)+1)+1)+1)+1)+1)+1)+1))-2)&amp;AP55&amp;MID(D56,FIND("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",D56,1)+1)+1)+1)+1)+1)+1)+1)+1)+1)+1)+1)+1)+1)+1)+1)+1)+1)+1)+1)+1)+1)+1)+1)+1)+1)+1)+1)+1)+1)+1)+1)+1)+1)+1)+1)+1)+1))-1,1),'フレーズ表抜粋'!$B$3:$E$2150,1,FALSE),"○","×")</f>
        <v>#VALUE!</v>
      </c>
      <c r="AQ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",D56,1)+1)+1)+1)+1)+1)+1)+1)+1)+1)+1)+1)+1)+1)+1)+1)+1)+1)+1)+1)+1)+1)+1)+1)+1)+1)+1)+1)+1)+1)+1)+1)+1)+1)+1)+1)+1)+1))-2)&amp;AQ55&amp;MID(D56,FIND("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",D56,1)+1)+1)+1)+1)+1)+1)+1)+1)+1)+1)+1)+1)+1)+1)+1)+1)+1)+1)+1)+1)+1)+1)+1)+1)+1)+1)+1)+1)+1)+1)+1)+1)+1)+1)+1)+1)+1))-2)&amp;AQ55&amp;MID(D56,FIND("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",D56,1)+1)+1)+1)+1)+1)+1)+1)+1)+1)+1)+1)+1)+1)+1)+1)+1)+1)+1)+1)+1)+1)+1)+1)+1)+1)+1)+1)+1)+1)+1)+1)+1)+1)+1)+1)+1)+1)+1))-1,1),'フレーズ表抜粋'!$B$3:$E$2150,1,FALSE),"○","×")</f>
        <v>#VALUE!</v>
      </c>
      <c r="AR56" s="112" t="e">
        <f>IF(MID(D56,FIND("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",D56,1)+1)+1)+1)+1)+1)+1)+1)+1)+1)+1)+1)+1)+1)+1)+1)+1)+1)+1)+1)+1)+1)+1)+1)+1)+1)+1)+1)+1)+1)+1)+1)+1)+1)+1)+1)+1)+1)+1))-2)&amp;AR55&amp;MID(D56,FIND("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",D56,1)+1)+1)+1)+1)+1)+1)+1)+1)+1)+1)+1)+1)+1)+1)+1)+1)+1)+1)+1)+1)+1)+1)+1)+1)+1)+1)+1)+1)+1)+1)+1)+1)+1)+1)+1)+1)+1)+1)+1))-1,1)=VLOOKUP(MID(D56,FIND("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",D56,1)+1)+1)+1)+1)+1)+1)+1)+1)+1)+1)+1)+1)+1)+1)+1)+1)+1)+1)+1)+1)+1)+1)+1)+1)+1)+1)+1)+1)+1)+1)+1)+1)+1)+1)+1)+1)+1)+1))+1,FIND("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",D56,1)+1)+1)+1)+1)+1)+1)+1)+1)+1)+1)+1)+1)+1)+1)+1)+1)+1)+1)+1)+1)+1)+1)+1)+1)+1)+1)+1)+1)+1)+1)+1)+1)+1)+1)+1)+1)+1)+1)+1))-FIND("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",D56,1)+1)+1)+1)+1)+1)+1)+1)+1)+1)+1)+1)+1)+1)+1)+1)+1)+1)+1)+1)+1)+1)+1)+1)+1)+1)+1)+1)+1)+1)+1)+1)+1)+1)+1)+1)+1)+1)+1))-2)&amp;AR55&amp;MID(D56,FIND("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",D56,FIND(" ",D56,1)+1)+1)+1)+1)+1)+1)+1)+1)+1)+1)+1)+1)+1)+1)+1)+1)+1)+1)+1)+1)+1)+1)+1)+1)+1)+1)+1)+1)+1)+1)+1)+1)+1)+1)+1)+1)+1)+1)+1))-1,1),'フレーズ表抜粋'!$B$3:$E$2150,1,FALSE),"○","×")</f>
        <v>#VALUE!</v>
      </c>
    </row>
    <row r="57" spans="3:37" s="95" customFormat="1" ht="15">
      <c r="C57" s="106"/>
      <c r="D57" s="106"/>
      <c r="E57" s="99"/>
      <c r="F57" s="98"/>
      <c r="G57" s="98"/>
      <c r="J57" s="98"/>
      <c r="K57" s="98"/>
      <c r="L57" s="98"/>
      <c r="M57" s="98"/>
      <c r="P57" s="98"/>
      <c r="V57" s="100"/>
      <c r="X57" s="98"/>
      <c r="Y57" s="98"/>
      <c r="Z57" s="98"/>
      <c r="AA57" s="98"/>
      <c r="AB57" s="98"/>
      <c r="AC57" s="98"/>
      <c r="AF57" s="98"/>
      <c r="AK57" s="100"/>
    </row>
    <row r="58" spans="1:67" ht="15">
      <c r="A58">
        <v>13</v>
      </c>
      <c r="B58" s="116" t="s">
        <v>10685</v>
      </c>
      <c r="C58" s="112" t="s">
        <v>10676</v>
      </c>
      <c r="D58" s="112" t="s">
        <v>10682</v>
      </c>
      <c r="E58" s="112">
        <v>1</v>
      </c>
      <c r="F58" s="112">
        <v>2</v>
      </c>
      <c r="G58" s="112">
        <v>3</v>
      </c>
      <c r="H58" s="112">
        <v>4</v>
      </c>
      <c r="I58" s="112">
        <v>5</v>
      </c>
      <c r="J58" s="112">
        <v>6</v>
      </c>
      <c r="K58" s="112">
        <v>7</v>
      </c>
      <c r="L58" s="112">
        <v>8</v>
      </c>
      <c r="M58" s="112">
        <v>9</v>
      </c>
      <c r="N58" s="112">
        <v>10</v>
      </c>
      <c r="O58" s="112">
        <v>11</v>
      </c>
      <c r="P58" s="112">
        <v>12</v>
      </c>
      <c r="Q58" s="112">
        <v>13</v>
      </c>
      <c r="R58" s="112">
        <v>14</v>
      </c>
      <c r="S58" s="112">
        <v>15</v>
      </c>
      <c r="T58" s="112">
        <v>16</v>
      </c>
      <c r="U58" s="112">
        <v>17</v>
      </c>
      <c r="V58" s="112">
        <v>18</v>
      </c>
      <c r="W58" s="112">
        <v>19</v>
      </c>
      <c r="X58" s="112">
        <v>20</v>
      </c>
      <c r="Y58" s="112">
        <v>21</v>
      </c>
      <c r="Z58" s="112">
        <v>22</v>
      </c>
      <c r="AA58" s="112">
        <v>23</v>
      </c>
      <c r="AB58" s="112">
        <v>24</v>
      </c>
      <c r="AC58" s="112">
        <v>25</v>
      </c>
      <c r="AD58" s="112">
        <v>26</v>
      </c>
      <c r="AE58" s="112">
        <v>27</v>
      </c>
      <c r="AF58" s="112">
        <v>28</v>
      </c>
      <c r="AG58" s="112">
        <v>29</v>
      </c>
      <c r="AH58" s="112">
        <v>30</v>
      </c>
      <c r="AI58" s="112">
        <v>31</v>
      </c>
      <c r="AJ58" s="112">
        <v>32</v>
      </c>
      <c r="AK58" s="112">
        <v>33</v>
      </c>
      <c r="AL58" s="112">
        <v>34</v>
      </c>
      <c r="AM58" s="112">
        <v>35</v>
      </c>
      <c r="AN58" s="112">
        <v>36</v>
      </c>
      <c r="AO58" s="112">
        <v>37</v>
      </c>
      <c r="AP58" s="112">
        <v>38</v>
      </c>
      <c r="AQ58" s="112">
        <v>39</v>
      </c>
      <c r="AR58" s="112">
        <v>40</v>
      </c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</row>
    <row r="59" spans="2:44" s="96" customFormat="1" ht="33">
      <c r="B59" s="112" t="s">
        <v>10677</v>
      </c>
      <c r="C59" s="113" t="s">
        <v>10719</v>
      </c>
      <c r="D59" s="114" t="s">
        <v>10720</v>
      </c>
      <c r="E59" s="112" t="str">
        <f>MID($D59,1,1)</f>
        <v>我</v>
      </c>
      <c r="F59" s="112" t="str">
        <f>MID($D59,2,1)</f>
        <v>正</v>
      </c>
      <c r="G59" s="112" t="str">
        <f>MID($D59,3,1)</f>
        <v>在</v>
      </c>
      <c r="H59" s="112" t="str">
        <f>MID($D59,4,1)</f>
        <v>准</v>
      </c>
      <c r="I59" s="112" t="str">
        <f>MID($D59,5,1)</f>
        <v>备</v>
      </c>
      <c r="J59" s="112" t="str">
        <f>MID($D59,6,1)</f>
        <v>汉</v>
      </c>
      <c r="K59" s="112" t="str">
        <f>MID($D59,7,1)</f>
        <v>语</v>
      </c>
      <c r="L59" s="112" t="str">
        <f>MID($D59,8,1)</f>
        <v>水</v>
      </c>
      <c r="M59" s="112" t="str">
        <f>MID($D59,9,1)</f>
        <v>平</v>
      </c>
      <c r="N59" s="112" t="str">
        <f>MID($D59,10,1)</f>
        <v>考</v>
      </c>
      <c r="O59" s="112" t="str">
        <f>MID($D59,11,1)</f>
        <v>试</v>
      </c>
      <c r="P59" s="112" t="str">
        <f>MID($D59,12,1)</f>
        <v>，</v>
      </c>
      <c r="Q59" s="112" t="str">
        <f>MID($D59,13,1)</f>
        <v>没</v>
      </c>
      <c r="R59" s="112" t="str">
        <f>MID($D59,14,1)</f>
        <v>有</v>
      </c>
      <c r="S59" s="112" t="str">
        <f>MID($D59,15,1)</f>
        <v>时</v>
      </c>
      <c r="T59" s="112" t="str">
        <f>MID($D59,16,1)</f>
        <v>间</v>
      </c>
      <c r="U59" s="112" t="str">
        <f>MID($D59,17,1)</f>
        <v>跟</v>
      </c>
      <c r="V59" s="112" t="str">
        <f>MID($D59,18,1)</f>
        <v>你</v>
      </c>
      <c r="W59" s="112" t="str">
        <f>MID($D59,19,1)</f>
        <v>出</v>
      </c>
      <c r="X59" s="112" t="str">
        <f>MID($D59,20,1)</f>
        <v>去</v>
      </c>
      <c r="Y59" s="112" t="str">
        <f>MID($D59,21,1)</f>
        <v>玩</v>
      </c>
      <c r="Z59" s="112" t="str">
        <f>MID($D59,22,1)</f>
        <v>儿</v>
      </c>
      <c r="AA59" s="112" t="str">
        <f>MID($D59,23,1)</f>
        <v>。</v>
      </c>
      <c r="AB59" s="112" t="str">
        <f>MID($D59,24,1)</f>
        <v/>
      </c>
      <c r="AC59" s="112" t="str">
        <f>MID($D59,25,1)</f>
        <v/>
      </c>
      <c r="AD59" s="112" t="str">
        <f>MID($D59,26,1)</f>
        <v/>
      </c>
      <c r="AE59" s="112" t="str">
        <f>MID($D59,27,1)</f>
        <v/>
      </c>
      <c r="AF59" s="112" t="str">
        <f>MID($D59,28,1)</f>
        <v/>
      </c>
      <c r="AG59" s="112" t="str">
        <f>MID($D59,29,1)</f>
        <v/>
      </c>
      <c r="AH59" s="112" t="str">
        <f>MID($D59,30,1)</f>
        <v/>
      </c>
      <c r="AI59" s="112" t="str">
        <f>MID($D59,31,1)</f>
        <v/>
      </c>
      <c r="AJ59" s="112" t="str">
        <f>MID($D59,32,1)</f>
        <v/>
      </c>
      <c r="AK59" s="112" t="str">
        <f>MID($D59,33,1)</f>
        <v/>
      </c>
      <c r="AL59" s="112" t="str">
        <f>MID($D59,34,1)</f>
        <v/>
      </c>
      <c r="AM59" s="112" t="str">
        <f>MID($D59,35,1)</f>
        <v/>
      </c>
      <c r="AN59" s="112" t="str">
        <f>MID($D59,36,1)</f>
        <v/>
      </c>
      <c r="AO59" s="112" t="str">
        <f>MID($D59,37,1)</f>
        <v/>
      </c>
      <c r="AP59" s="112" t="str">
        <f>MID($D59,38,1)</f>
        <v/>
      </c>
      <c r="AQ59" s="112" t="str">
        <f>MID($D59,39,1)</f>
        <v/>
      </c>
      <c r="AR59" s="112" t="str">
        <f>MID($D59,40,1)</f>
        <v/>
      </c>
    </row>
    <row r="60" spans="2:44" s="96" customFormat="1" ht="40.5">
      <c r="B60" s="112" t="s">
        <v>10678</v>
      </c>
      <c r="C60" s="115"/>
      <c r="D60" s="113" t="s">
        <v>10721</v>
      </c>
      <c r="E60" s="112" t="str">
        <f>IF(MID(D60,1,FIND(" ",D60,1)-2)&amp;E59&amp;MID(D60,FIND(" ",D60,1)-1,1)=VLOOKUP(MID(D60,1,FIND(" ",D60,1)-2)&amp;E59&amp;MID(D60,FIND(" ",D60,1)-1,1),'フレーズ表抜粋'!$B$3:$E$2150,1,FALSE),"○","×")</f>
        <v>○</v>
      </c>
      <c r="F60" s="112" t="str">
        <f>IF(MID(D60,FIND(" ",D60,1)+1,FIND(" ",D60,FIND(" ",D60,1)+1)-FIND(" ",D60,1)-2)&amp;F59&amp;MID(D60,FIND(" ",D60,FIND(" ",D60,1)+1)-1,1)=VLOOKUP(MID(D60,FIND(" ",D60,1)+1,FIND(" ",D60,FIND(" ",D60,1)+1)-FIND(" ",D60,1)-2)&amp;F59&amp;MID(D60,FIND(" ",D60,FIND(" ",D60,1)+1)-1,1),'フレーズ表抜粋'!$B$3:$E$2150,1,FALSE),"○","×")</f>
        <v>○</v>
      </c>
      <c r="G60" s="112" t="str">
        <f>IF(MID(D60,FIND(" ",D60,FIND(" ",D60,1)+1)+1,FIND(" ",D60,FIND(" ",D60,FIND(" ",D60,1)+1)+1)-FIND(" ",D60,FIND(" ",D60,1)+1)-2)&amp;G59&amp;MID(D60,FIND(" ",D60,FIND(" ",D60,FIND(" ",D60,1)+1)+1)-1,1)=VLOOKUP(MID(D60,FIND(" ",D60,FIND(" ",D60,1)+1)+1,FIND(" ",D60,FIND(" ",D60,FIND(" ",D60,1)+1)+1)-FIND(" ",D60,FIND(" ",D60,1)+1)-2)&amp;G59&amp;MID(D60,FIND(" ",D60,FIND(" ",D60,FIND(" ",D60,1)+1)+1)-1,1),'フレーズ表抜粋'!$B$3:$E$2150,1,FALSE),"○","×")</f>
        <v>○</v>
      </c>
      <c r="H60" s="112" t="str">
        <f>IF(MID(D60,FIND(" ",D60,FIND(" ",D60,FIND(" ",D60,1)+1)+1)+1,FIND(" ",D60,FIND(" ",D60,FIND(" ",D60,FIND(" ",D60,1)+1)+1)+1)-FIND(" ",D60,FIND(" ",D60,FIND(" ",D60,1)+1)+1)-2)&amp;H59&amp;MID(D60,FIND(" ",D60,FIND(" ",D60,FIND(" ",D60,FIND(" ",D60,1)+1)+1)+1)-1,1)=VLOOKUP(MID(D60,FIND(" ",D60,FIND(" ",D60,FIND(" ",D60,1)+1)+1)+1,FIND(" ",D60,FIND(" ",D60,FIND(" ",D60,FIND(" ",D60,1)+1)+1)+1)-FIND(" ",D60,FIND(" ",D60,FIND(" ",D60,1)+1)+1)-2)&amp;H59&amp;MID(D60,FIND(" ",D60,FIND(" ",D60,FIND(" ",D60,FIND(" ",D60,1)+1)+1)+1)-1,1),'フレーズ表抜粋'!$B$3:$E$2150,1,FALSE),"○","×")</f>
        <v>○</v>
      </c>
      <c r="I60" s="112" t="str">
        <f>IF(MID(D60,FIND(" ",D60,FIND(" ",D60,FIND(" ",D60,FIND(" ",D60,1)+1)+1)+1)+1,FIND(" ",D60,FIND(" ",D60,FIND(" ",D60,FIND(" ",D60,FIND(" ",D60,FIND(" ",D60,1)+1)+1)+1)+1))-FIND(" ",D60,FIND(" ",D60,FIND(" ",D60,FIND(" ",D60,1)+1)+1)+1)-2)&amp;I59&amp;MID(D60,FIND(" ",D60,FIND(" ",D60,FIND(" ",D60,FIND(" ",D60,FIND(" ",D60,FIND(" ",D60,1)+1)+1)+1)+1))-1,1)=VLOOKUP(MID(D60,FIND(" ",D60,FIND(" ",D60,FIND(" ",D60,FIND(" ",D60,1)+1)+1)+1)+1,FIND(" ",D60,FIND(" ",D60,FIND(" ",D60,FIND(" ",D60,FIND(" ",D60,FIND(" ",D60,1)+1)+1)+1)+1))-FIND(" ",D60,FIND(" ",D60,FIND(" ",D60,FIND(" ",D60,1)+1)+1)+1)-2)&amp;I59&amp;MID(D60,FIND(" ",D60,FIND(" ",D60,FIND(" ",D60,FIND(" ",D60,FIND(" ",D60,FIND(" ",D60,1)+1)+1)+1)+1))-1,1),'フレーズ表抜粋'!$B$3:$E$2150,1,FALSE),"○","×")</f>
        <v>○</v>
      </c>
      <c r="J60" s="112" t="str">
        <f>IF(MID(D60,FIND(" ",D60,FIND(" ",D60,FIND(" ",D60,FIND(" ",D60,FIND(" ",D60,FIND(" ",D60,1)+1)+1)+1)+1))+1,FIND(" ",D60,FIND(" ",D60,FIND(" ",D60,FIND(" ",D60,FIND(" ",D60,FIND(" ",D60,FIND(" ",D60,1)+1)+1)+1)+1)+1))-FIND(" ",D60,FIND(" ",D60,FIND(" ",D60,FIND(" ",D60,FIND(" ",D60,FIND(" ",D60,1)+1)+1)+1)+1))-2)&amp;J59&amp;MID(D60,FIND(" ",D60,FIND(" ",D60,FIND(" ",D60,FIND(" ",D60,FIND(" ",D60,FIND(" ",D60,FIND(" ",D60,1)+1)+1)+1)+1)+1))-1,1)=VLOOKUP(MID(D60,FIND(" ",D60,FIND(" ",D60,FIND(" ",D60,FIND(" ",D60,FIND(" ",D60,FIND(" ",D60,1)+1)+1)+1)+1))+1,FIND(" ",D60,FIND(" ",D60,FIND(" ",D60,FIND(" ",D60,FIND(" ",D60,FIND(" ",D60,FIND(" ",D60,1)+1)+1)+1)+1)+1))-FIND(" ",D60,FIND(" ",D60,FIND(" ",D60,FIND(" ",D60,FIND(" ",D60,FIND(" ",D60,1)+1)+1)+1)+1))-2)&amp;J59&amp;MID(D60,FIND(" ",D60,FIND(" ",D60,FIND(" ",D60,FIND(" ",D60,FIND(" ",D60,FIND(" ",D60,FIND(" ",D60,1)+1)+1)+1)+1)+1))-1,1),'フレーズ表抜粋'!$B$3:$E$2150,1,FALSE),"○","×")</f>
        <v>○</v>
      </c>
      <c r="K60" s="112" t="str">
        <f>IF(MID(D60,FIND(" ",D60,FIND(" ",D60,FIND(" ",D60,FIND(" ",D60,FIND(" ",D60,FIND(" ",D60,FIND(" ",D60,1)+1)+1)+1)+1)+1))+1,FIND(" ",D60,FIND(" ",D60,FIND(" ",D60,FIND(" ",D60,FIND(" ",D60,FIND(" ",D60,FIND(" ",D60,FIND(" ",D60,1)+1)+1)+1)+1)+1)+1))-FIND(" ",D60,FIND(" ",D60,FIND(" ",D60,FIND(" ",D60,FIND(" ",D60,FIND(" ",D60,FIND(" ",D60,1)+1)+1)+1)+1)+1))-2)&amp;K59&amp;MID(D60,FIND(" ",D60,FIND(" ",D60,FIND(" ",D60,FIND(" ",D60,FIND(" ",D60,FIND(" ",D60,FIND(" ",D60,FIND(" ",D60,1)+1)+1)+1)+1)+1)+1))-1,1)=VLOOKUP(MID(D60,FIND(" ",D60,FIND(" ",D60,FIND(" ",D60,FIND(" ",D60,FIND(" ",D60,FIND(" ",D60,FIND(" ",D60,1)+1)+1)+1)+1)+1))+1,FIND(" ",D60,FIND(" ",D60,FIND(" ",D60,FIND(" ",D60,FIND(" ",D60,FIND(" ",D60,FIND(" ",D60,FIND(" ",D60,1)+1)+1)+1)+1)+1)+1))-FIND(" ",D60,FIND(" ",D60,FIND(" ",D60,FIND(" ",D60,FIND(" ",D60,FIND(" ",D60,FIND(" ",D60,1)+1)+1)+1)+1)+1))-2)&amp;K59&amp;MID(D60,FIND(" ",D60,FIND(" ",D60,FIND(" ",D60,FIND(" ",D60,FIND(" ",D60,FIND(" ",D60,FIND(" ",D60,FIND(" ",D60,1)+1)+1)+1)+1)+1)+1))-1,1),'フレーズ表抜粋'!$B$3:$E$2150,1,FALSE),"○","×")</f>
        <v>○</v>
      </c>
      <c r="L60" s="112" t="str">
        <f>IF(MID(D60,FIND(" ",D60,FIND(" ",D60,FIND(" ",D60,FIND(" ",D60,FIND(" ",D60,FIND(" ",D60,FIND(" ",D60,FIND(" ",D60,1)+1)+1)+1)+1)+1)+1))+1,FIND(" ",D60,FIND(" ",D60,FIND(" ",D60,FIND(" ",D60,FIND(" ",D60,FIND(" ",D60,FIND(" ",D60,FIND(" ",D60,FIND(" ",D60,1)+1)+1)+1)+1)+1)+1)+1))-FIND(" ",D60,FIND(" ",D60,FIND(" ",D60,FIND(" ",D60,FIND(" ",D60,FIND(" ",D60,FIND(" ",D60,FIND(" ",D60,1)+1)+1)+1)+1)+1)+1))-2)&amp;L59&amp;MID(D60,FIND(" ",D60,FIND(" ",D60,FIND(" ",D60,FIND(" ",D60,FIND(" ",D60,FIND(" ",D60,FIND(" ",D60,FIND(" ",D60,FIND(" ",D60,1)+1)+1)+1)+1)+1)+1)+1))-1,1)=VLOOKUP(MID(D60,FIND(" ",D60,FIND(" ",D60,FIND(" ",D60,FIND(" ",D60,FIND(" ",D60,FIND(" ",D60,FIND(" ",D60,FIND(" ",D60,1)+1)+1)+1)+1)+1)+1))+1,FIND(" ",D60,FIND(" ",D60,FIND(" ",D60,FIND(" ",D60,FIND(" ",D60,FIND(" ",D60,FIND(" ",D60,FIND(" ",D60,FIND(" ",D60,1)+1)+1)+1)+1)+1)+1)+1))-FIND(" ",D60,FIND(" ",D60,FIND(" ",D60,FIND(" ",D60,FIND(" ",D60,FIND(" ",D60,FIND(" ",D60,FIND(" ",D60,1)+1)+1)+1)+1)+1)+1))-2)&amp;L59&amp;MID(D60,FIND(" ",D60,FIND(" ",D60,FIND(" ",D60,FIND(" ",D60,FIND(" ",D60,FIND(" ",D60,FIND(" ",D60,FIND(" ",D60,FIND(" ",D60,1)+1)+1)+1)+1)+1)+1)+1))-1,1),'フレーズ表抜粋'!$B$3:$E$2150,1,FALSE),"○","×")</f>
        <v>○</v>
      </c>
      <c r="M60" s="112" t="str">
        <f>IF(MID(D60,FIND(" ",D60,FIND(" ",D60,FIND(" ",D60,FIND(" ",D60,FIND(" ",D60,FIND(" ",D60,FIND(" ",D60,FIND(" ",D60,FIND(" ",D60,1)+1)+1)+1)+1)+1)+1)+1))+1,FIND(" ",D60,FIND(" ",D60,FIND(" ",D60,FIND(" ",D60,FIND(" ",D60,FIND(" ",D60,FIND(" ",D60,FIND(" ",D60,FIND(" ",D60,FIND(" ",D60,1)+1)+1)+1)+1)+1)+1)+1)+1))-FIND(" ",D60,FIND(" ",D60,FIND(" ",D60,FIND(" ",D60,FIND(" ",D60,FIND(" ",D60,FIND(" ",D60,FIND(" ",D60,FIND(" ",D60,1)+1)+1)+1)+1)+1)+1)+1))-2)&amp;M59&amp;MID(D60,FIND(" ",D60,FIND(" ",D60,FIND(" ",D60,FIND(" ",D60,FIND(" ",D60,FIND(" ",D60,FIND(" ",D60,FIND(" ",D60,FIND(" ",D60,FIND(" ",D60,1)+1)+1)+1)+1)+1)+1)+1)+1))-1,1)=VLOOKUP(MID(D60,FIND(" ",D60,FIND(" ",D60,FIND(" ",D60,FIND(" ",D60,FIND(" ",D60,FIND(" ",D60,FIND(" ",D60,FIND(" ",D60,FIND(" ",D60,1)+1)+1)+1)+1)+1)+1)+1))+1,FIND(" ",D60,FIND(" ",D60,FIND(" ",D60,FIND(" ",D60,FIND(" ",D60,FIND(" ",D60,FIND(" ",D60,FIND(" ",D60,FIND(" ",D60,FIND(" ",D60,1)+1)+1)+1)+1)+1)+1)+1)+1))-FIND(" ",D60,FIND(" ",D60,FIND(" ",D60,FIND(" ",D60,FIND(" ",D60,FIND(" ",D60,FIND(" ",D60,FIND(" ",D60,FIND(" ",D60,1)+1)+1)+1)+1)+1)+1)+1))-2)&amp;M59&amp;MID(D60,FIND(" ",D60,FIND(" ",D60,FIND(" ",D60,FIND(" ",D60,FIND(" ",D60,FIND(" ",D60,FIND(" ",D60,FIND(" ",D60,FIND(" ",D60,FIND(" ",D60,1)+1)+1)+1)+1)+1)+1)+1)+1))-1,1),'フレーズ表抜粋'!$B$3:$E$2150,1,FALSE),"○","×")</f>
        <v>○</v>
      </c>
      <c r="N60" s="112" t="str">
        <f>IF(MID(D60,FIND(" ",D60,FIND(" ",D60,FIND(" ",D60,FIND(" ",D60,FIND(" ",D60,FIND(" ",D60,FIND(" ",D60,FIND(" ",D60,FIND(" ",D60,FIND(" ",D60,1)+1)+1)+1)+1)+1)+1)+1)+1))+1,FIND(" ",D60,FIND(" ",D60,FIND(" ",D60,FIND(" ",D60,FIND(" ",D60,FIND(" ",D60,FIND(" ",D60,FIND(" ",D60,FIND(" ",D60,FIND(" ",D60,FIND(" ",D60,1)+1)+1)+1)+1)+1)+1)+1)+1)+1))-FIND(" ",D60,FIND(" ",D60,FIND(" ",D60,FIND(" ",D60,FIND(" ",D60,FIND(" ",D60,FIND(" ",D60,FIND(" ",D60,FIND(" ",D60,FIND(" ",D60,1)+1)+1)+1)+1)+1)+1)+1)+1))-2)&amp;N59&amp;MID(D60,FIND(" ",D60,FIND(" ",D60,FIND(" ",D60,FIND(" ",D60,FIND(" ",D60,FIND(" ",D60,FIND(" ",D60,FIND(" ",D60,FIND(" ",D60,FIND(" ",D60,FIND(" ",D60,1)+1)+1)+1)+1)+1)+1)+1)+1)+1))-1,1)=VLOOKUP(MID(D60,FIND(" ",D60,FIND(" ",D60,FIND(" ",D60,FIND(" ",D60,FIND(" ",D60,FIND(" ",D60,FIND(" ",D60,FIND(" ",D60,FIND(" ",D60,FIND(" ",D60,1)+1)+1)+1)+1)+1)+1)+1)+1))+1,FIND(" ",D60,FIND(" ",D60,FIND(" ",D60,FIND(" ",D60,FIND(" ",D60,FIND(" ",D60,FIND(" ",D60,FIND(" ",D60,FIND(" ",D60,FIND(" ",D60,FIND(" ",D60,1)+1)+1)+1)+1)+1)+1)+1)+1)+1))-FIND(" ",D60,FIND(" ",D60,FIND(" ",D60,FIND(" ",D60,FIND(" ",D60,FIND(" ",D60,FIND(" ",D60,FIND(" ",D60,FIND(" ",D60,FIND(" ",D60,1)+1)+1)+1)+1)+1)+1)+1)+1))-2)&amp;N59&amp;MID(D60,FIND(" ",D60,FIND(" ",D60,FIND(" ",D60,FIND(" ",D60,FIND(" ",D60,FIND(" ",D60,FIND(" ",D60,FIND(" ",D60,FIND(" ",D60,FIND(" ",D60,FIND(" ",D60,1)+1)+1)+1)+1)+1)+1)+1)+1)+1))-1,1),'フレーズ表抜粋'!$B$3:$E$2150,1,FALSE),"○","×")</f>
        <v>○</v>
      </c>
      <c r="O60" s="112" t="str">
        <f>IF(MID(D60,FIND(" ",D60,FIND(" ",D60,FIND(" ",D60,FIND(" ",D60,FIND(" ",D60,FIND(" ",D60,FIND(" ",D60,FIND(" ",D60,FIND(" ",D60,FIND(" ",D60,FIND(" ",D60,1)+1)+1)+1)+1)+1)+1)+1)+1)+1))+1,FIND(" ",D60,FIND(" ",D60,FIND(" ",D60,FIND(" ",D60,FIND(" ",D60,FIND(" ",D60,FIND(" ",D60,FIND(" ",D60,FIND(" ",D60,FIND(" ",D60,FIND(" ",D60,FIND(" ",D60,1)+1)+1)+1)+1)+1)+1)+1)+1)+1)+1))-FIND(" ",D60,FIND(" ",D60,FIND(" ",D60,FIND(" ",D60,FIND(" ",D60,FIND(" ",D60,FIND(" ",D60,FIND(" ",D60,FIND(" ",D60,FIND(" ",D60,FIND(" ",D60,1)+1)+1)+1)+1)+1)+1)+1)+1)+1))-2)&amp;O59&amp;MID(D60,FIND(" ",D60,FIND(" ",D60,FIND(" ",D60,FIND(" ",D60,FIND(" ",D60,FIND(" ",D60,FIND(" ",D60,FIND(" ",D60,FIND(" ",D60,FIND(" ",D60,FIND(" ",D60,FIND(" ",D60,1)+1)+1)+1)+1)+1)+1)+1)+1)+1)+1))-1,1)=VLOOKUP(MID(D60,FIND(" ",D60,FIND(" ",D60,FIND(" ",D60,FIND(" ",D60,FIND(" ",D60,FIND(" ",D60,FIND(" ",D60,FIND(" ",D60,FIND(" ",D60,FIND(" ",D60,FIND(" ",D60,1)+1)+1)+1)+1)+1)+1)+1)+1)+1))+1,FIND(" ",D60,FIND(" ",D60,FIND(" ",D60,FIND(" ",D60,FIND(" ",D60,FIND(" ",D60,FIND(" ",D60,FIND(" ",D60,FIND(" ",D60,FIND(" ",D60,FIND(" ",D60,FIND(" ",D60,1)+1)+1)+1)+1)+1)+1)+1)+1)+1)+1))-FIND(" ",D60,FIND(" ",D60,FIND(" ",D60,FIND(" ",D60,FIND(" ",D60,FIND(" ",D60,FIND(" ",D60,FIND(" ",D60,FIND(" ",D60,FIND(" ",D60,FIND(" ",D60,1)+1)+1)+1)+1)+1)+1)+1)+1)+1))-2)&amp;O59&amp;MID(D60,FIND(" ",D60,FIND(" ",D60,FIND(" ",D60,FIND(" ",D60,FIND(" ",D60,FIND(" ",D60,FIND(" ",D60,FIND(" ",D60,FIND(" ",D60,FIND(" ",D60,FIND(" ",D60,FIND(" ",D60,1)+1)+1)+1)+1)+1)+1)+1)+1)+1)+1))-1,1),'フレーズ表抜粋'!$B$3:$E$2150,1,FALSE),"○","×")</f>
        <v>○</v>
      </c>
      <c r="P60" s="112" t="e">
        <f>IF(MID(D60,FIND(" ",D60,FIND(" ",D60,FIND(" ",D60,FIND(" ",D60,FIND(" ",D60,FIND(" ",D60,FIND(" ",D60,FIND(" ",D60,FIND(" ",D60,FIND(" ",D60,FIND(" ",D60,FIND(" ",D60,1)+1)+1)+1)+1)+1)+1)+1)+1)+1)+1))+1,FIND(" ",D60,FIND(" ",D60,FIND(" ",D60,FIND(" ",D60,FIND(" ",D60,FIND(" ",D60,FIND(" ",D60,FIND(" ",D60,FIND(" ",D60,FIND(" ",D60,FIND(" ",D60,FIND(" ",D60,FIND(" ",D60,1)+1)+1)+1)+1)+1)+1)+1)+1)+1)+1)+1))-FIND(" ",D60,FIND(" ",D60,FIND(" ",D60,FIND(" ",D60,FIND(" ",D60,FIND(" ",D60,FIND(" ",D60,FIND(" ",D60,FIND(" ",D60,FIND(" ",D60,FIND(" ",D60,FIND(" ",D60,1)+1)+1)+1)+1)+1)+1)+1)+1)+1)+1))-2)&amp;P59&amp;MID(D60,FIND(" ",D60,FIND(" ",D60,FIND(" ",D60,FIND(" ",D60,FIND(" ",D60,FIND(" ",D60,FIND(" ",D60,FIND(" ",D60,FIND(" ",D60,FIND(" ",D60,FIND(" ",D60,FIND(" ",D60,FIND(" ",D60,1)+1)+1)+1)+1)+1)+1)+1)+1)+1)+1)+1))-1,1)=VLOOKUP(MID(D60,FIND(" ",D60,FIND(" ",D60,FIND(" ",D60,FIND(" ",D60,FIND(" ",D60,FIND(" ",D60,FIND(" ",D60,FIND(" ",D60,FIND(" ",D60,FIND(" ",D60,FIND(" ",D60,FIND(" ",D60,1)+1)+1)+1)+1)+1)+1)+1)+1)+1)+1))+1,FIND(" ",D60,FIND(" ",D60,FIND(" ",D60,FIND(" ",D60,FIND(" ",D60,FIND(" ",D60,FIND(" ",D60,FIND(" ",D60,FIND(" ",D60,FIND(" ",D60,FIND(" ",D60,FIND(" ",D60,FIND(" ",D60,1)+1)+1)+1)+1)+1)+1)+1)+1)+1)+1)+1))-FIND(" ",D60,FIND(" ",D60,FIND(" ",D60,FIND(" ",D60,FIND(" ",D60,FIND(" ",D60,FIND(" ",D60,FIND(" ",D60,FIND(" ",D60,FIND(" ",D60,FIND(" ",D60,FIND(" ",D60,1)+1)+1)+1)+1)+1)+1)+1)+1)+1)+1))-2)&amp;P59&amp;MID(D60,FIND(" ",D60,FIND(" ",D60,FIND(" ",D60,FIND(" ",D60,FIND(" ",D60,FIND(" ",D60,FIND(" ",D60,FIND(" ",D60,FIND(" ",D60,FIND(" ",D60,FIND(" ",D60,FIND(" ",D60,FIND(" ",D60,1)+1)+1)+1)+1)+1)+1)+1)+1)+1)+1)+1))-1,1),'フレーズ表抜粋'!$B$3:$E$2150,1,FALSE),"○","×")</f>
        <v>#N/A</v>
      </c>
      <c r="Q60" s="112" t="str">
        <f>IF(MID(D60,FIND(" ",D60,FIND(" ",D60,FIND(" ",D60,FIND(" ",D60,FIND(" ",D60,FIND(" ",D60,FIND(" ",D60,FIND(" ",D60,FIND(" ",D60,FIND(" ",D60,FIND(" ",D60,FIND(" ",D60,FIND(" ",D60,1)+1)+1)+1)+1)+1)+1)+1)+1)+1)+1)+1))+1,FIND(" ",D60,FIND(" ",D60,FIND(" ",D60,FIND(" ",D60,FIND(" ",D60,FIND(" ",D60,FIND(" ",D60,FIND(" ",D60,FIND(" ",D60,FIND(" ",D60,FIND(" ",D60,FIND(" ",D60,FIND(" ",D60,FIND(" ",D60,1)+1)+1)+1)+1)+1)+1)+1)+1)+1)+1)+1)+1))-FIND(" ",D60,FIND(" ",D60,FIND(" ",D60,FIND(" ",D60,FIND(" ",D60,FIND(" ",D60,FIND(" ",D60,FIND(" ",D60,FIND(" ",D60,FIND(" ",D60,FIND(" ",D60,FIND(" ",D60,FIND(" ",D60,1)+1)+1)+1)+1)+1)+1)+1)+1)+1)+1)+1))-2)&amp;Q59&amp;MID(D60,FIND(" ",D60,FIND(" ",D60,FIND(" ",D60,FIND(" ",D60,FIND(" ",D60,FIND(" ",D60,FIND(" ",D60,FIND(" ",D60,FIND(" ",D60,FIND(" ",D60,FIND(" ",D60,FIND(" ",D60,FIND(" ",D60,FIND(" ",D60,1)+1)+1)+1)+1)+1)+1)+1)+1)+1)+1)+1)+1))-1,1)=VLOOKUP(MID(D60,FIND(" ",D60,FIND(" ",D60,FIND(" ",D60,FIND(" ",D60,FIND(" ",D60,FIND(" ",D60,FIND(" ",D60,FIND(" ",D60,FIND(" ",D60,FIND(" ",D60,FIND(" ",D60,FIND(" ",D60,FIND(" ",D60,1)+1)+1)+1)+1)+1)+1)+1)+1)+1)+1)+1))+1,FIND(" ",D60,FIND(" ",D60,FIND(" ",D60,FIND(" ",D60,FIND(" ",D60,FIND(" ",D60,FIND(" ",D60,FIND(" ",D60,FIND(" ",D60,FIND(" ",D60,FIND(" ",D60,FIND(" ",D60,FIND(" ",D60,FIND(" ",D60,1)+1)+1)+1)+1)+1)+1)+1)+1)+1)+1)+1)+1))-FIND(" ",D60,FIND(" ",D60,FIND(" ",D60,FIND(" ",D60,FIND(" ",D60,FIND(" ",D60,FIND(" ",D60,FIND(" ",D60,FIND(" ",D60,FIND(" ",D60,FIND(" ",D60,FIND(" ",D60,FIND(" ",D60,1)+1)+1)+1)+1)+1)+1)+1)+1)+1)+1)+1))-2)&amp;Q59&amp;MID(D60,FIND(" ",D60,FIND(" ",D60,FIND(" ",D60,FIND(" ",D60,FIND(" ",D60,FIND(" ",D60,FIND(" ",D60,FIND(" ",D60,FIND(" ",D60,FIND(" ",D60,FIND(" ",D60,FIND(" ",D60,FIND(" ",D60,FIND(" ",D60,1)+1)+1)+1)+1)+1)+1)+1)+1)+1)+1)+1)+1))-1,1),'フレーズ表抜粋'!$B$3:$E$2150,1,FALSE),"○","×")</f>
        <v>○</v>
      </c>
      <c r="R60" s="112" t="str">
        <f>IF(MID(D60,FIND(" ",D60,FIND(" ",D60,FIND(" ",D60,FIND(" ",D60,FIND(" ",D60,FIND(" ",D60,FIND(" ",D60,FIND(" ",D60,FIND(" ",D60,FIND(" ",D60,FIND(" ",D60,FIND(" ",D60,FIND(" ",D60,FIND(" ",D60,1)+1)+1)+1)+1)+1)+1)+1)+1)+1)+1)+1)+1))+1,FIND(" ",D60,FIND(" ",D60,FIND(" ",D60,FIND(" ",D60,FIND(" ",D60,FIND(" ",D60,FIND(" ",D60,FIND(" ",D60,FIND(" ",D60,FIND(" ",D60,FIND(" ",D60,FIND(" ",D60,FIND(" ",D60,FIND(" ",D60,FIND(" ",D60,1)+1)+1)+1)+1)+1)+1)+1)+1)+1)+1)+1)+1)+1))-FIND(" ",D60,FIND(" ",D60,FIND(" ",D60,FIND(" ",D60,FIND(" ",D60,FIND(" ",D60,FIND(" ",D60,FIND(" ",D60,FIND(" ",D60,FIND(" ",D60,FIND(" ",D60,FIND(" ",D60,FIND(" ",D60,FIND(" ",D60,1)+1)+1)+1)+1)+1)+1)+1)+1)+1)+1)+1)+1))-2)&amp;R59&amp;MID(D60,FIND(" ",D60,FIND(" ",D60,FIND(" ",D60,FIND(" ",D60,FIND(" ",D60,FIND(" ",D60,FIND(" ",D60,FIND(" ",D60,FIND(" ",D60,FIND(" ",D60,FIND(" ",D60,FIND(" ",D60,FIND(" ",D60,FIND(" ",D60,FIND(" ",D60,1)+1)+1)+1)+1)+1)+1)+1)+1)+1)+1)+1)+1)+1))-1,1)=VLOOKUP(MID(D60,FIND(" ",D60,FIND(" ",D60,FIND(" ",D60,FIND(" ",D60,FIND(" ",D60,FIND(" ",D60,FIND(" ",D60,FIND(" ",D60,FIND(" ",D60,FIND(" ",D60,FIND(" ",D60,FIND(" ",D60,FIND(" ",D60,FIND(" ",D60,1)+1)+1)+1)+1)+1)+1)+1)+1)+1)+1)+1)+1))+1,FIND(" ",D60,FIND(" ",D60,FIND(" ",D60,FIND(" ",D60,FIND(" ",D60,FIND(" ",D60,FIND(" ",D60,FIND(" ",D60,FIND(" ",D60,FIND(" ",D60,FIND(" ",D60,FIND(" ",D60,FIND(" ",D60,FIND(" ",D60,FIND(" ",D60,1)+1)+1)+1)+1)+1)+1)+1)+1)+1)+1)+1)+1)+1))-FIND(" ",D60,FIND(" ",D60,FIND(" ",D60,FIND(" ",D60,FIND(" ",D60,FIND(" ",D60,FIND(" ",D60,FIND(" ",D60,FIND(" ",D60,FIND(" ",D60,FIND(" ",D60,FIND(" ",D60,FIND(" ",D60,FIND(" ",D60,1)+1)+1)+1)+1)+1)+1)+1)+1)+1)+1)+1)+1))-2)&amp;R59&amp;MID(D60,FIND(" ",D60,FIND(" ",D60,FIND(" ",D60,FIND(" ",D60,FIND(" ",D60,FIND(" ",D60,FIND(" ",D60,FIND(" ",D60,FIND(" ",D60,FIND(" ",D60,FIND(" ",D60,FIND(" ",D60,FIND(" ",D60,FIND(" ",D60,FIND(" ",D60,1)+1)+1)+1)+1)+1)+1)+1)+1)+1)+1)+1)+1)+1))-1,1),'フレーズ表抜粋'!$B$3:$E$2150,1,FALSE),"○","×")</f>
        <v>○</v>
      </c>
      <c r="S60" s="112" t="str">
        <f>IF(MID(D60,FIND(" ",D60,FIND(" ",D60,FIND(" ",D60,FIND(" ",D60,FIND(" ",D60,FIND(" ",D60,FIND(" ",D60,FIND(" ",D60,FIND(" ",D60,FIND(" ",D60,FIND(" ",D60,FIND(" ",D60,FIND(" ",D60,FIND(" ",D60,FIND(" ",D60,1)+1)+1)+1)+1)+1)+1)+1)+1)+1)+1)+1)+1)+1))+1,FIND(" ",D60,FIND(" ",D60,FIND(" ",D60,FIND(" ",D60,FIND(" ",D60,FIND(" ",D60,FIND(" ",D60,FIND(" ",D60,FIND(" ",D60,FIND(" ",D60,FIND(" ",D60,FIND(" ",D60,FIND(" ",D60,FIND(" ",D60,FIND(" ",D60,FIND(" ",D60,1)+1)+1)+1)+1)+1)+1)+1)+1)+1)+1)+1)+1)+1)+1))-FIND(" ",D60,FIND(" ",D60,FIND(" ",D60,FIND(" ",D60,FIND(" ",D60,FIND(" ",D60,FIND(" ",D60,FIND(" ",D60,FIND(" ",D60,FIND(" ",D60,FIND(" ",D60,FIND(" ",D60,FIND(" ",D60,FIND(" ",D60,FIND(" ",D60,1)+1)+1)+1)+1)+1)+1)+1)+1)+1)+1)+1)+1)+1))-2)&amp;S59&amp;MID(D60,FIND(" ",D60,FIND(" ",D60,FIND(" ",D60,FIND(" ",D60,FIND(" ",D60,FIND(" ",D60,FIND(" ",D60,FIND(" ",D60,FIND(" ",D60,FIND(" ",D60,FIND(" ",D60,FIND(" ",D60,FIND(" ",D60,FIND(" ",D60,FIND(" ",D60,FIND(" ",D60,1)+1)+1)+1)+1)+1)+1)+1)+1)+1)+1)+1)+1)+1)+1))-1,1)=VLOOKUP(MID(D60,FIND(" ",D60,FIND(" ",D60,FIND(" ",D60,FIND(" ",D60,FIND(" ",D60,FIND(" ",D60,FIND(" ",D60,FIND(" ",D60,FIND(" ",D60,FIND(" ",D60,FIND(" ",D60,FIND(" ",D60,FIND(" ",D60,FIND(" ",D60,FIND(" ",D60,1)+1)+1)+1)+1)+1)+1)+1)+1)+1)+1)+1)+1)+1))+1,FIND(" ",D60,FIND(" ",D60,FIND(" ",D60,FIND(" ",D60,FIND(" ",D60,FIND(" ",D60,FIND(" ",D60,FIND(" ",D60,FIND(" ",D60,FIND(" ",D60,FIND(" ",D60,FIND(" ",D60,FIND(" ",D60,FIND(" ",D60,FIND(" ",D60,FIND(" ",D60,1)+1)+1)+1)+1)+1)+1)+1)+1)+1)+1)+1)+1)+1)+1))-FIND(" ",D60,FIND(" ",D60,FIND(" ",D60,FIND(" ",D60,FIND(" ",D60,FIND(" ",D60,FIND(" ",D60,FIND(" ",D60,FIND(" ",D60,FIND(" ",D60,FIND(" ",D60,FIND(" ",D60,FIND(" ",D60,FIND(" ",D60,FIND(" ",D60,1)+1)+1)+1)+1)+1)+1)+1)+1)+1)+1)+1)+1)+1))-2)&amp;S59&amp;MID(D60,FIND(" ",D60,FIND(" ",D60,FIND(" ",D60,FIND(" ",D60,FIND(" ",D60,FIND(" ",D60,FIND(" ",D60,FIND(" ",D60,FIND(" ",D60,FIND(" ",D60,FIND(" ",D60,FIND(" ",D60,FIND(" ",D60,FIND(" ",D60,FIND(" ",D60,FIND(" ",D60,1)+1)+1)+1)+1)+1)+1)+1)+1)+1)+1)+1)+1)+1)+1))-1,1),'フレーズ表抜粋'!$B$3:$E$2150,1,FALSE),"○","×")</f>
        <v>○</v>
      </c>
      <c r="T60" s="112" t="str">
        <f>IF(MID(D60,FIND(" ",D60,FIND(" ",D60,FIND(" ",D60,FIND(" ",D60,FIND(" ",D60,FIND(" ",D60,FIND(" ",D60,FIND(" ",D60,FIND(" ",D60,FIND(" ",D60,FIND(" ",D60,FIND(" ",D60,FIND(" ",D60,FIND(" ",D60,FIND(" ",D60,FIND(" ",D60,1)+1)+1)+1)+1)+1)+1)+1)+1)+1)+1)+1)+1)+1)+1))+1,FIND(" ",D60,FIND(" ",D60,FIND(" ",D60,FIND(" ",D60,FIND(" ",D60,FIND(" ",D60,FIND(" ",D60,FIND(" ",D60,FIND(" ",D60,FIND(" ",D60,FIND(" ",D60,FIND(" ",D60,FIND(" ",D60,FIND(" ",D60,FIND(" ",D60,FIND(" ",D60,FIND(" ",D60,1)+1)+1)+1)+1)+1)+1)+1)+1)+1)+1)+1)+1)+1)+1)+1))-FIND(" ",D60,FIND(" ",D60,FIND(" ",D60,FIND(" ",D60,FIND(" ",D60,FIND(" ",D60,FIND(" ",D60,FIND(" ",D60,FIND(" ",D60,FIND(" ",D60,FIND(" ",D60,FIND(" ",D60,FIND(" ",D60,FIND(" ",D60,FIND(" ",D60,FIND(" ",D60,1)+1)+1)+1)+1)+1)+1)+1)+1)+1)+1)+1)+1)+1)+1))-2)&amp;T59&amp;MID(D60,FIND(" ",D60,FIND(" ",D60,FIND(" ",D60,FIND(" ",D60,FIND(" ",D60,FIND(" ",D60,FIND(" ",D60,FIND(" ",D60,FIND(" ",D60,FIND(" ",D60,FIND(" ",D60,FIND(" ",D60,FIND(" ",D60,FIND(" ",D60,FIND(" ",D60,FIND(" ",D60,FIND(" ",D60,1)+1)+1)+1)+1)+1)+1)+1)+1)+1)+1)+1)+1)+1)+1)+1))-1,1)=VLOOKUP(MID(D60,FIND(" ",D60,FIND(" ",D60,FIND(" ",D60,FIND(" ",D60,FIND(" ",D60,FIND(" ",D60,FIND(" ",D60,FIND(" ",D60,FIND(" ",D60,FIND(" ",D60,FIND(" ",D60,FIND(" ",D60,FIND(" ",D60,FIND(" ",D60,FIND(" ",D60,FIND(" ",D60,1)+1)+1)+1)+1)+1)+1)+1)+1)+1)+1)+1)+1)+1)+1))+1,FIND(" ",D60,FIND(" ",D60,FIND(" ",D60,FIND(" ",D60,FIND(" ",D60,FIND(" ",D60,FIND(" ",D60,FIND(" ",D60,FIND(" ",D60,FIND(" ",D60,FIND(" ",D60,FIND(" ",D60,FIND(" ",D60,FIND(" ",D60,FIND(" ",D60,FIND(" ",D60,FIND(" ",D60,1)+1)+1)+1)+1)+1)+1)+1)+1)+1)+1)+1)+1)+1)+1)+1))-FIND(" ",D60,FIND(" ",D60,FIND(" ",D60,FIND(" ",D60,FIND(" ",D60,FIND(" ",D60,FIND(" ",D60,FIND(" ",D60,FIND(" ",D60,FIND(" ",D60,FIND(" ",D60,FIND(" ",D60,FIND(" ",D60,FIND(" ",D60,FIND(" ",D60,FIND(" ",D60,1)+1)+1)+1)+1)+1)+1)+1)+1)+1)+1)+1)+1)+1)+1))-2)&amp;T59&amp;MID(D60,FIND(" ",D60,FIND(" ",D60,FIND(" ",D60,FIND(" ",D60,FIND(" ",D60,FIND(" ",D60,FIND(" ",D60,FIND(" ",D60,FIND(" ",D60,FIND(" ",D60,FIND(" ",D60,FIND(" ",D60,FIND(" ",D60,FIND(" ",D60,FIND(" ",D60,FIND(" ",D60,FIND(" ",D60,1)+1)+1)+1)+1)+1)+1)+1)+1)+1)+1)+1)+1)+1)+1)+1))-1,1),'フレーズ表抜粋'!$B$3:$E$2150,1,FALSE),"○","×")</f>
        <v>○</v>
      </c>
      <c r="U60" s="112" t="str">
        <f>IF(MID(D60,FIND(" ",D60,FIND(" ",D60,FIND(" ",D60,FIND(" ",D60,FIND(" ",D60,FIND(" ",D60,FIND(" ",D60,FIND(" ",D60,FIND(" ",D60,FIND(" ",D60,FIND(" ",D60,FIND(" ",D60,FIND(" ",D60,FIND(" ",D60,FIND(" ",D60,FIND(" ",D60,FIND(" ",D60,1)+1)+1)+1)+1)+1)+1)+1)+1)+1)+1)+1)+1)+1)+1)+1))+1,FIND("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",D60,1)+1)+1)+1)+1)+1)+1)+1)+1)+1)+1)+1)+1)+1)+1)+1)+1))-FIND(" ",D60,FIND(" ",D60,FIND(" ",D60,FIND(" ",D60,FIND(" ",D60,FIND(" ",D60,FIND(" ",D60,FIND(" ",D60,FIND(" ",D60,FIND(" ",D60,FIND(" ",D60,FIND(" ",D60,FIND(" ",D60,FIND(" ",D60,FIND(" ",D60,FIND(" ",D60,FIND(" ",D60,1)+1)+1)+1)+1)+1)+1)+1)+1)+1)+1)+1)+1)+1)+1)+1))-2)&amp;U59&amp;MID(D60,FIND("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",D60,1)+1)+1)+1)+1)+1)+1)+1)+1)+1)+1)+1)+1)+1)+1)+1)+1))-FIND(" ",D60,FIND(" ",D60,FIND(" ",D60,FIND(" ",D60,FIND(" ",D60,FIND(" ",D60,FIND(" ",D60,FIND(" ",D60,FIND(" ",D60,FIND(" ",D60,FIND(" ",D60,FIND(" ",D60,FIND(" ",D60,FIND(" ",D60,FIND(" ",D60,FIND(" ",D60,FIND(" ",D60,1)+1)+1)+1)+1)+1)+1)+1)+1)+1)+1)+1)+1)+1)+1)+1))-2)&amp;U59&amp;MID(D60,FIND("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",D60,1)+1)+1)+1)+1)+1)+1)+1)+1)+1)+1)+1)+1)+1)+1)+1)+1))-1,1),'フレーズ表抜粋'!$B$3:$E$2150,1,FALSE),"○","×")</f>
        <v>○</v>
      </c>
      <c r="V60" s="112" t="str">
        <f>IF(MID(D60,FIND("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",D60,1)+1)+1)+1)+1)+1)+1)+1)+1)+1)+1)+1)+1)+1)+1)+1)+1))-2)&amp;V59&amp;MID(D60,FIND("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",D60,1)+1)+1)+1)+1)+1)+1)+1)+1)+1)+1)+1)+1)+1)+1)+1)+1))-2)&amp;V59&amp;MID(D60,FIND("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",D60,1)+1)+1)+1)+1)+1)+1)+1)+1)+1)+1)+1)+1)+1)+1)+1)+1)+1))-1,1),'フレーズ表抜粋'!$B$3:$E$2150,1,FALSE),"○","×")</f>
        <v>○</v>
      </c>
      <c r="W60" s="112" t="str">
        <f>IF(MID(D60,FIND("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",D60,1)+1)+1)+1)+1)+1)+1)+1)+1)+1)+1)+1)+1)+1)+1)+1)+1)+1))-2)&amp;W59&amp;MID(D60,FIND("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",D60,1)+1)+1)+1)+1)+1)+1)+1)+1)+1)+1)+1)+1)+1)+1)+1)+1)+1))-2)&amp;W59&amp;MID(D60,FIND("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",D60,1)+1)+1)+1)+1)+1)+1)+1)+1)+1)+1)+1)+1)+1)+1)+1)+1)+1)+1))-1,1),'フレーズ表抜粋'!$B$3:$E$2150,1,FALSE),"○","×")</f>
        <v>○</v>
      </c>
      <c r="X60" s="112" t="str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",D60,1)+1)+1)+1)+1)+1)+1)+1)+1)+1)+1)+1)+1)+1)+1)+1)+1)+1)+1))-2)&amp;X59&amp;MID(D60,FIND("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",D60,1)+1)+1)+1)+1)+1)+1)+1)+1)+1)+1)+1)+1)+1)+1)+1)+1)+1)+1))-2)&amp;X59&amp;MID(D60,FIND("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",D60,1)+1)+1)+1)+1)+1)+1)+1)+1)+1)+1)+1)+1)+1)+1)+1)+1)+1)+1)+1))-1,1),'フレーズ表抜粋'!$B$3:$E$2150,1,FALSE),"○","×")</f>
        <v>○</v>
      </c>
      <c r="Y60" s="112" t="str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",D60,1)+1)+1)+1)+1)+1)+1)+1)+1)+1)+1)+1)+1)+1)+1)+1)+1)+1)+1)+1))-2)&amp;Y59&amp;MID(D60,FIND("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",D60,1)+1)+1)+1)+1)+1)+1)+1)+1)+1)+1)+1)+1)+1)+1)+1)+1)+1)+1)+1))-2)&amp;Y59&amp;MID(D60,FIND("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",D60,1)+1)+1)+1)+1)+1)+1)+1)+1)+1)+1)+1)+1)+1)+1)+1)+1)+1)+1)+1)+1))-1,1),'フレーズ表抜粋'!$B$3:$E$2150,1,FALSE),"○","×")</f>
        <v>○</v>
      </c>
      <c r="Z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",D60,1)+1)+1)+1)+1)+1)+1)+1)+1)+1)+1)+1)+1)+1)+1)+1)+1)+1)+1)+1)+1))-2)&amp;Z59&amp;MID(D60,FIND("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",D60,1)+1)+1)+1)+1)+1)+1)+1)+1)+1)+1)+1)+1)+1)+1)+1)+1)+1)+1)+1)+1))-2)&amp;Z59&amp;MID(D60,FIND("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",D60,1)+1)+1)+1)+1)+1)+1)+1)+1)+1)+1)+1)+1)+1)+1)+1)+1)+1)+1)+1)+1)+1))-1,1),'フレーズ表抜粋'!$B$3:$E$2150,1,FALSE),"○","×")</f>
        <v>#N/A</v>
      </c>
      <c r="AA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",D60,1)+1)+1)+1)+1)+1)+1)+1)+1)+1)+1)+1)+1)+1)+1)+1)+1)+1)+1)+1)+1)+1))-2)&amp;AA59&amp;MID(D60,FIND("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",D60,1)+1)+1)+1)+1)+1)+1)+1)+1)+1)+1)+1)+1)+1)+1)+1)+1)+1)+1)+1)+1)+1))-2)&amp;AA59&amp;MID(D60,FIND("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",D60,1)+1)+1)+1)+1)+1)+1)+1)+1)+1)+1)+1)+1)+1)+1)+1)+1)+1)+1)+1)+1)+1)+1))-1,1),'フレーズ表抜粋'!$B$3:$E$2150,1,FALSE),"○","×")</f>
        <v>#VALUE!</v>
      </c>
      <c r="AB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",D60,1)+1)+1)+1)+1)+1)+1)+1)+1)+1)+1)+1)+1)+1)+1)+1)+1)+1)+1)+1)+1)+1)+1))-2)&amp;AB59&amp;MID(D60,FIND("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",D60,1)+1)+1)+1)+1)+1)+1)+1)+1)+1)+1)+1)+1)+1)+1)+1)+1)+1)+1)+1)+1)+1)+1))-2)&amp;AB59&amp;MID(D60,FIND("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",D60,1)+1)+1)+1)+1)+1)+1)+1)+1)+1)+1)+1)+1)+1)+1)+1)+1)+1)+1)+1)+1)+1)+1)+1))-1,1),'フレーズ表抜粋'!$B$3:$E$2150,1,FALSE),"○","×")</f>
        <v>#VALUE!</v>
      </c>
      <c r="AC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",D60,1)+1)+1)+1)+1)+1)+1)+1)+1)+1)+1)+1)+1)+1)+1)+1)+1)+1)+1)+1)+1)+1)+1)+1))-2)&amp;AC59&amp;MID(D60,FIND("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",D60,1)+1)+1)+1)+1)+1)+1)+1)+1)+1)+1)+1)+1)+1)+1)+1)+1)+1)+1)+1)+1)+1)+1)+1))-2)&amp;AC59&amp;MID(D60,FIND("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",D60,1)+1)+1)+1)+1)+1)+1)+1)+1)+1)+1)+1)+1)+1)+1)+1)+1)+1)+1)+1)+1)+1)+1)+1)+1))-1,1),'フレーズ表抜粋'!$B$3:$E$2150,1,FALSE),"○","×")</f>
        <v>#VALUE!</v>
      </c>
      <c r="AD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",D60,1)+1)+1)+1)+1)+1)+1)+1)+1)+1)+1)+1)+1)+1)+1)+1)+1)+1)+1)+1)+1)+1)+1)+1)+1))-2)&amp;AD59&amp;MID(D60,FIND("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",D60,1)+1)+1)+1)+1)+1)+1)+1)+1)+1)+1)+1)+1)+1)+1)+1)+1)+1)+1)+1)+1)+1)+1)+1)+1))-2)&amp;AD59&amp;MID(D60,FIND("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",D60,1)+1)+1)+1)+1)+1)+1)+1)+1)+1)+1)+1)+1)+1)+1)+1)+1)+1)+1)+1)+1)+1)+1)+1)+1)+1))-1,1),'フレーズ表抜粋'!$B$3:$E$2150,1,FALSE),"○","×")</f>
        <v>#VALUE!</v>
      </c>
      <c r="AE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",D60,1)+1)+1)+1)+1)+1)+1)+1)+1)+1)+1)+1)+1)+1)+1)+1)+1)+1)+1)+1)+1)+1)+1)+1)+1)+1))-2)&amp;AE59&amp;MID(D60,FIND("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",D60,1)+1)+1)+1)+1)+1)+1)+1)+1)+1)+1)+1)+1)+1)+1)+1)+1)+1)+1)+1)+1)+1)+1)+1)+1)+1))-2)&amp;AE59&amp;MID(D60,FIND("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",D60,1)+1)+1)+1)+1)+1)+1)+1)+1)+1)+1)+1)+1)+1)+1)+1)+1)+1)+1)+1)+1)+1)+1)+1)+1)+1)+1))-1,1),'フレーズ表抜粋'!$B$3:$E$2150,1,FALSE),"○","×")</f>
        <v>#VALUE!</v>
      </c>
      <c r="AF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",D60,1)+1)+1)+1)+1)+1)+1)+1)+1)+1)+1)+1)+1)+1)+1)+1)+1)+1)+1)+1)+1)+1)+1)+1)+1)+1)+1))-2)&amp;AF59&amp;MID(D60,FIND("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",D60,1)+1)+1)+1)+1)+1)+1)+1)+1)+1)+1)+1)+1)+1)+1)+1)+1)+1)+1)+1)+1)+1)+1)+1)+1)+1)+1))-2)&amp;AF59&amp;MID(D60,FIND("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",D60,1)+1)+1)+1)+1)+1)+1)+1)+1)+1)+1)+1)+1)+1)+1)+1)+1)+1)+1)+1)+1)+1)+1)+1)+1)+1)+1)+1))-1,1),'フレーズ表抜粋'!$B$3:$E$2150,1,FALSE),"○","×")</f>
        <v>#VALUE!</v>
      </c>
      <c r="AG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",D60,1)+1)+1)+1)+1)+1)+1)+1)+1)+1)+1)+1)+1)+1)+1)+1)+1)+1)+1)+1)+1)+1)+1)+1)+1)+1)+1)+1))-2)&amp;AG59&amp;MID(D60,FIND("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",D60,1)+1)+1)+1)+1)+1)+1)+1)+1)+1)+1)+1)+1)+1)+1)+1)+1)+1)+1)+1)+1)+1)+1)+1)+1)+1)+1)+1))-2)&amp;AG59&amp;MID(D60,FIND("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",D60,1)+1)+1)+1)+1)+1)+1)+1)+1)+1)+1)+1)+1)+1)+1)+1)+1)+1)+1)+1)+1)+1)+1)+1)+1)+1)+1)+1)+1))-1,1),'フレーズ表抜粋'!$B$3:$E$2150,1,FALSE),"○","×")</f>
        <v>#VALUE!</v>
      </c>
      <c r="AH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",D60,1)+1)+1)+1)+1)+1)+1)+1)+1)+1)+1)+1)+1)+1)+1)+1)+1)+1)+1)+1)+1)+1)+1)+1)+1)+1)+1)+1)+1))-2)&amp;AH59&amp;MID(D60,FIND("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",D60,1)+1)+1)+1)+1)+1)+1)+1)+1)+1)+1)+1)+1)+1)+1)+1)+1)+1)+1)+1)+1)+1)+1)+1)+1)+1)+1)+1)+1))-2)&amp;AH59&amp;MID(D60,FIND("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",D60,1)+1)+1)+1)+1)+1)+1)+1)+1)+1)+1)+1)+1)+1)+1)+1)+1)+1)+1)+1)+1)+1)+1)+1)+1)+1)+1)+1)+1)+1))-1,1),'フレーズ表抜粋'!$B$3:$E$2150,1,FALSE),"○","×")</f>
        <v>#VALUE!</v>
      </c>
      <c r="AI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",D60,1)+1)+1)+1)+1)+1)+1)+1)+1)+1)+1)+1)+1)+1)+1)+1)+1)+1)+1)+1)+1)+1)+1)+1)+1)+1)+1)+1)+1)+1))-2)&amp;AI59&amp;MID(D60,FIND("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",D60,1)+1)+1)+1)+1)+1)+1)+1)+1)+1)+1)+1)+1)+1)+1)+1)+1)+1)+1)+1)+1)+1)+1)+1)+1)+1)+1)+1)+1)+1))-2)&amp;AI59&amp;MID(D60,FIND("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",D60,1)+1)+1)+1)+1)+1)+1)+1)+1)+1)+1)+1)+1)+1)+1)+1)+1)+1)+1)+1)+1)+1)+1)+1)+1)+1)+1)+1)+1)+1)+1))-1,1),'フレーズ表抜粋'!$B$3:$E$2150,1,FALSE),"○","×")</f>
        <v>#VALUE!</v>
      </c>
      <c r="AJ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",D60,1)+1)+1)+1)+1)+1)+1)+1)+1)+1)+1)+1)+1)+1)+1)+1)+1)+1)+1)+1)+1)+1)+1)+1)+1)+1)+1)+1)+1)+1)+1))-2)&amp;AJ59&amp;MID(D60,FIND("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",D60,1)+1)+1)+1)+1)+1)+1)+1)+1)+1)+1)+1)+1)+1)+1)+1)+1)+1)+1)+1)+1)+1)+1)+1)+1)+1)+1)+1)+1)+1)+1))-2)&amp;AJ59&amp;MID(D60,FIND("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",D60,1)+1)+1)+1)+1)+1)+1)+1)+1)+1)+1)+1)+1)+1)+1)+1)+1)+1)+1)+1)+1)+1)+1)+1)+1)+1)+1)+1)+1)+1)+1)+1))-1,1),'フレーズ表抜粋'!$B$3:$E$2150,1,FALSE),"○","×")</f>
        <v>#VALUE!</v>
      </c>
      <c r="AK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",D60,1)+1)+1)+1)+1)+1)+1)+1)+1)+1)+1)+1)+1)+1)+1)+1)+1)+1)+1)+1)+1)+1)+1)+1)+1)+1)+1)+1)+1)+1)+1)+1))-2)&amp;AK59&amp;MID(D60,FIND("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",D60,1)+1)+1)+1)+1)+1)+1)+1)+1)+1)+1)+1)+1)+1)+1)+1)+1)+1)+1)+1)+1)+1)+1)+1)+1)+1)+1)+1)+1)+1)+1)+1))-2)&amp;AK59&amp;MID(D60,FIND("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",D60,1)+1)+1)+1)+1)+1)+1)+1)+1)+1)+1)+1)+1)+1)+1)+1)+1)+1)+1)+1)+1)+1)+1)+1)+1)+1)+1)+1)+1)+1)+1)+1)+1))-1,1),'フレーズ表抜粋'!$B$3:$E$2150,1,FALSE),"○","×")</f>
        <v>#VALUE!</v>
      </c>
      <c r="AL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",D60,1)+1)+1)+1)+1)+1)+1)+1)+1)+1)+1)+1)+1)+1)+1)+1)+1)+1)+1)+1)+1)+1)+1)+1)+1)+1)+1)+1)+1)+1)+1)+1)+1))-2)&amp;AL59&amp;MID(D60,FIND("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",D60,1)+1)+1)+1)+1)+1)+1)+1)+1)+1)+1)+1)+1)+1)+1)+1)+1)+1)+1)+1)+1)+1)+1)+1)+1)+1)+1)+1)+1)+1)+1)+1)+1))-2)&amp;AL59&amp;MID(D60,FIND("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",D60,1)+1)+1)+1)+1)+1)+1)+1)+1)+1)+1)+1)+1)+1)+1)+1)+1)+1)+1)+1)+1)+1)+1)+1)+1)+1)+1)+1)+1)+1)+1)+1)+1)+1))-1,1),'フレーズ表抜粋'!$B$3:$E$2150,1,FALSE),"○","×")</f>
        <v>#VALUE!</v>
      </c>
      <c r="AM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",D60,1)+1)+1)+1)+1)+1)+1)+1)+1)+1)+1)+1)+1)+1)+1)+1)+1)+1)+1)+1)+1)+1)+1)+1)+1)+1)+1)+1)+1)+1)+1)+1)+1)+1))-2)&amp;AM59&amp;MID(D60,FIND("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",D60,1)+1)+1)+1)+1)+1)+1)+1)+1)+1)+1)+1)+1)+1)+1)+1)+1)+1)+1)+1)+1)+1)+1)+1)+1)+1)+1)+1)+1)+1)+1)+1)+1)+1))-2)&amp;AM59&amp;MID(D60,FIND("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",D60,1)+1)+1)+1)+1)+1)+1)+1)+1)+1)+1)+1)+1)+1)+1)+1)+1)+1)+1)+1)+1)+1)+1)+1)+1)+1)+1)+1)+1)+1)+1)+1)+1)+1)+1))-1,1),'フレーズ表抜粋'!$B$3:$E$2150,1,FALSE),"○","×")</f>
        <v>#VALUE!</v>
      </c>
      <c r="AN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",D60,1)+1)+1)+1)+1)+1)+1)+1)+1)+1)+1)+1)+1)+1)+1)+1)+1)+1)+1)+1)+1)+1)+1)+1)+1)+1)+1)+1)+1)+1)+1)+1)+1)+1)+1))-2)&amp;AN59&amp;MID(D60,FIND("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",D60,1)+1)+1)+1)+1)+1)+1)+1)+1)+1)+1)+1)+1)+1)+1)+1)+1)+1)+1)+1)+1)+1)+1)+1)+1)+1)+1)+1)+1)+1)+1)+1)+1)+1)+1))-2)&amp;AN59&amp;MID(D60,FIND("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",D60,1)+1)+1)+1)+1)+1)+1)+1)+1)+1)+1)+1)+1)+1)+1)+1)+1)+1)+1)+1)+1)+1)+1)+1)+1)+1)+1)+1)+1)+1)+1)+1)+1)+1)+1)+1))-1,1),'フレーズ表抜粋'!$B$3:$E$2150,1,FALSE),"○","×")</f>
        <v>#VALUE!</v>
      </c>
      <c r="AO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",D60,1)+1)+1)+1)+1)+1)+1)+1)+1)+1)+1)+1)+1)+1)+1)+1)+1)+1)+1)+1)+1)+1)+1)+1)+1)+1)+1)+1)+1)+1)+1)+1)+1)+1)+1)+1))-2)&amp;AO59&amp;MID(D60,FIND("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",D60,1)+1)+1)+1)+1)+1)+1)+1)+1)+1)+1)+1)+1)+1)+1)+1)+1)+1)+1)+1)+1)+1)+1)+1)+1)+1)+1)+1)+1)+1)+1)+1)+1)+1)+1)+1))-2)&amp;AO59&amp;MID(D60,FIND("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",D60,1)+1)+1)+1)+1)+1)+1)+1)+1)+1)+1)+1)+1)+1)+1)+1)+1)+1)+1)+1)+1)+1)+1)+1)+1)+1)+1)+1)+1)+1)+1)+1)+1)+1)+1)+1)+1))-1,1),'フレーズ表抜粋'!$B$3:$E$2150,1,FALSE),"○","×")</f>
        <v>#VALUE!</v>
      </c>
      <c r="AP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",D60,1)+1)+1)+1)+1)+1)+1)+1)+1)+1)+1)+1)+1)+1)+1)+1)+1)+1)+1)+1)+1)+1)+1)+1)+1)+1)+1)+1)+1)+1)+1)+1)+1)+1)+1)+1)+1))-2)&amp;AP59&amp;MID(D60,FIND("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",D60,1)+1)+1)+1)+1)+1)+1)+1)+1)+1)+1)+1)+1)+1)+1)+1)+1)+1)+1)+1)+1)+1)+1)+1)+1)+1)+1)+1)+1)+1)+1)+1)+1)+1)+1)+1)+1))-2)&amp;AP59&amp;MID(D60,FIND("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",D60,1)+1)+1)+1)+1)+1)+1)+1)+1)+1)+1)+1)+1)+1)+1)+1)+1)+1)+1)+1)+1)+1)+1)+1)+1)+1)+1)+1)+1)+1)+1)+1)+1)+1)+1)+1)+1)+1))-1,1),'フレーズ表抜粋'!$B$3:$E$2150,1,FALSE),"○","×")</f>
        <v>#VALUE!</v>
      </c>
      <c r="AQ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",D60,1)+1)+1)+1)+1)+1)+1)+1)+1)+1)+1)+1)+1)+1)+1)+1)+1)+1)+1)+1)+1)+1)+1)+1)+1)+1)+1)+1)+1)+1)+1)+1)+1)+1)+1)+1)+1)+1))-2)&amp;AQ59&amp;MID(D60,FIND("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",D60,1)+1)+1)+1)+1)+1)+1)+1)+1)+1)+1)+1)+1)+1)+1)+1)+1)+1)+1)+1)+1)+1)+1)+1)+1)+1)+1)+1)+1)+1)+1)+1)+1)+1)+1)+1)+1)+1))-2)&amp;AQ59&amp;MID(D60,FIND("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",D60,1)+1)+1)+1)+1)+1)+1)+1)+1)+1)+1)+1)+1)+1)+1)+1)+1)+1)+1)+1)+1)+1)+1)+1)+1)+1)+1)+1)+1)+1)+1)+1)+1)+1)+1)+1)+1)+1)+1))-1,1),'フレーズ表抜粋'!$B$3:$E$2150,1,FALSE),"○","×")</f>
        <v>#VALUE!</v>
      </c>
      <c r="AR60" s="112" t="e">
        <f>IF(MID(D60,FIND("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",D60,1)+1)+1)+1)+1)+1)+1)+1)+1)+1)+1)+1)+1)+1)+1)+1)+1)+1)+1)+1)+1)+1)+1)+1)+1)+1)+1)+1)+1)+1)+1)+1)+1)+1)+1)+1)+1)+1)+1))-2)&amp;AR59&amp;MID(D60,FIND("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",D60,1)+1)+1)+1)+1)+1)+1)+1)+1)+1)+1)+1)+1)+1)+1)+1)+1)+1)+1)+1)+1)+1)+1)+1)+1)+1)+1)+1)+1)+1)+1)+1)+1)+1)+1)+1)+1)+1)+1)+1))-1,1)=VLOOKUP(MID(D60,FIND("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",D60,1)+1)+1)+1)+1)+1)+1)+1)+1)+1)+1)+1)+1)+1)+1)+1)+1)+1)+1)+1)+1)+1)+1)+1)+1)+1)+1)+1)+1)+1)+1)+1)+1)+1)+1)+1)+1)+1)+1))+1,FIND("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",D60,1)+1)+1)+1)+1)+1)+1)+1)+1)+1)+1)+1)+1)+1)+1)+1)+1)+1)+1)+1)+1)+1)+1)+1)+1)+1)+1)+1)+1)+1)+1)+1)+1)+1)+1)+1)+1)+1)+1)+1))-FIND("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",D60,1)+1)+1)+1)+1)+1)+1)+1)+1)+1)+1)+1)+1)+1)+1)+1)+1)+1)+1)+1)+1)+1)+1)+1)+1)+1)+1)+1)+1)+1)+1)+1)+1)+1)+1)+1)+1)+1)+1))-2)&amp;AR59&amp;MID(D60,FIND("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",D60,FIND(" ",D60,1)+1)+1)+1)+1)+1)+1)+1)+1)+1)+1)+1)+1)+1)+1)+1)+1)+1)+1)+1)+1)+1)+1)+1)+1)+1)+1)+1)+1)+1)+1)+1)+1)+1)+1)+1)+1)+1)+1)+1))-1,1),'フレーズ表抜粋'!$B$3:$E$2150,1,FALSE),"○","×")</f>
        <v>#VALUE!</v>
      </c>
    </row>
    <row r="61" spans="3:37" s="95" customFormat="1" ht="15">
      <c r="C61" s="106"/>
      <c r="D61" s="106"/>
      <c r="E61" s="99"/>
      <c r="F61" s="98"/>
      <c r="G61" s="98"/>
      <c r="J61" s="98"/>
      <c r="K61" s="98"/>
      <c r="L61" s="98"/>
      <c r="M61" s="98"/>
      <c r="P61" s="98"/>
      <c r="V61" s="100"/>
      <c r="X61" s="98"/>
      <c r="Y61" s="98"/>
      <c r="Z61" s="98"/>
      <c r="AA61" s="98"/>
      <c r="AB61" s="98"/>
      <c r="AC61" s="98"/>
      <c r="AF61" s="98"/>
      <c r="AK61" s="100"/>
    </row>
    <row r="62" spans="1:67" ht="15">
      <c r="A62">
        <v>14</v>
      </c>
      <c r="B62" s="116" t="s">
        <v>10685</v>
      </c>
      <c r="C62" s="112" t="s">
        <v>10676</v>
      </c>
      <c r="D62" s="112" t="s">
        <v>10682</v>
      </c>
      <c r="E62" s="112">
        <v>1</v>
      </c>
      <c r="F62" s="112">
        <v>2</v>
      </c>
      <c r="G62" s="112">
        <v>3</v>
      </c>
      <c r="H62" s="112">
        <v>4</v>
      </c>
      <c r="I62" s="112">
        <v>5</v>
      </c>
      <c r="J62" s="112">
        <v>6</v>
      </c>
      <c r="K62" s="112">
        <v>7</v>
      </c>
      <c r="L62" s="112">
        <v>8</v>
      </c>
      <c r="M62" s="112">
        <v>9</v>
      </c>
      <c r="N62" s="112">
        <v>10</v>
      </c>
      <c r="O62" s="112">
        <v>11</v>
      </c>
      <c r="P62" s="112">
        <v>12</v>
      </c>
      <c r="Q62" s="112">
        <v>13</v>
      </c>
      <c r="R62" s="112">
        <v>14</v>
      </c>
      <c r="S62" s="112">
        <v>15</v>
      </c>
      <c r="T62" s="112">
        <v>16</v>
      </c>
      <c r="U62" s="112">
        <v>17</v>
      </c>
      <c r="V62" s="112">
        <v>18</v>
      </c>
      <c r="W62" s="112">
        <v>19</v>
      </c>
      <c r="X62" s="112">
        <v>20</v>
      </c>
      <c r="Y62" s="112">
        <v>21</v>
      </c>
      <c r="Z62" s="112">
        <v>22</v>
      </c>
      <c r="AA62" s="112">
        <v>23</v>
      </c>
      <c r="AB62" s="112">
        <v>24</v>
      </c>
      <c r="AC62" s="112">
        <v>25</v>
      </c>
      <c r="AD62" s="112">
        <v>26</v>
      </c>
      <c r="AE62" s="112">
        <v>27</v>
      </c>
      <c r="AF62" s="112">
        <v>28</v>
      </c>
      <c r="AG62" s="112">
        <v>29</v>
      </c>
      <c r="AH62" s="112">
        <v>30</v>
      </c>
      <c r="AI62" s="112">
        <v>31</v>
      </c>
      <c r="AJ62" s="112">
        <v>32</v>
      </c>
      <c r="AK62" s="112">
        <v>33</v>
      </c>
      <c r="AL62" s="112">
        <v>34</v>
      </c>
      <c r="AM62" s="112">
        <v>35</v>
      </c>
      <c r="AN62" s="112">
        <v>36</v>
      </c>
      <c r="AO62" s="112">
        <v>37</v>
      </c>
      <c r="AP62" s="112">
        <v>38</v>
      </c>
      <c r="AQ62" s="112">
        <v>39</v>
      </c>
      <c r="AR62" s="112">
        <v>40</v>
      </c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</row>
    <row r="63" spans="2:44" s="96" customFormat="1" ht="27">
      <c r="B63" s="112" t="s">
        <v>10677</v>
      </c>
      <c r="C63" s="113" t="s">
        <v>10722</v>
      </c>
      <c r="D63" s="114" t="s">
        <v>10723</v>
      </c>
      <c r="E63" s="112" t="str">
        <f>MID($D63,1,1)</f>
        <v>我</v>
      </c>
      <c r="F63" s="112" t="str">
        <f>MID($D63,2,1)</f>
        <v>去</v>
      </c>
      <c r="G63" s="112" t="str">
        <f>MID($D63,3,1)</f>
        <v>找</v>
      </c>
      <c r="H63" s="112" t="str">
        <f>MID($D63,4,1)</f>
        <v>他</v>
      </c>
      <c r="I63" s="112" t="str">
        <f>MID($D63,5,1)</f>
        <v>的</v>
      </c>
      <c r="J63" s="112" t="str">
        <f>MID($D63,6,1)</f>
        <v>时</v>
      </c>
      <c r="K63" s="112" t="str">
        <f>MID($D63,7,1)</f>
        <v>候</v>
      </c>
      <c r="L63" s="112" t="str">
        <f>MID($D63,8,1)</f>
        <v>，</v>
      </c>
      <c r="M63" s="112" t="str">
        <f>MID($D63,9,1)</f>
        <v>他</v>
      </c>
      <c r="N63" s="112" t="str">
        <f>MID($D63,10,1)</f>
        <v>正</v>
      </c>
      <c r="O63" s="112" t="str">
        <f>MID($D63,11,1)</f>
        <v>听</v>
      </c>
      <c r="P63" s="112" t="str">
        <f>MID($D63,12,1)</f>
        <v>着</v>
      </c>
      <c r="Q63" s="112" t="str">
        <f>MID($D63,13,1)</f>
        <v>音</v>
      </c>
      <c r="R63" s="112" t="str">
        <f>MID($D63,14,1)</f>
        <v>乐</v>
      </c>
      <c r="S63" s="112" t="str">
        <f>MID($D63,15,1)</f>
        <v>看</v>
      </c>
      <c r="T63" s="112" t="str">
        <f>MID($D63,16,1)</f>
        <v>书</v>
      </c>
      <c r="U63" s="112" t="str">
        <f>MID($D63,17,1)</f>
        <v>呢</v>
      </c>
      <c r="V63" s="112" t="str">
        <f>MID($D63,18,1)</f>
        <v>。</v>
      </c>
      <c r="W63" s="112" t="str">
        <f>MID($D63,19,1)</f>
        <v/>
      </c>
      <c r="X63" s="112" t="str">
        <f>MID($D63,20,1)</f>
        <v/>
      </c>
      <c r="Y63" s="112" t="str">
        <f>MID($D63,21,1)</f>
        <v/>
      </c>
      <c r="Z63" s="112" t="str">
        <f>MID($D63,22,1)</f>
        <v/>
      </c>
      <c r="AA63" s="112" t="str">
        <f>MID($D63,23,1)</f>
        <v/>
      </c>
      <c r="AB63" s="112" t="str">
        <f>MID($D63,24,1)</f>
        <v/>
      </c>
      <c r="AC63" s="112" t="str">
        <f>MID($D63,25,1)</f>
        <v/>
      </c>
      <c r="AD63" s="112" t="str">
        <f>MID($D63,26,1)</f>
        <v/>
      </c>
      <c r="AE63" s="112" t="str">
        <f>MID($D63,27,1)</f>
        <v/>
      </c>
      <c r="AF63" s="112" t="str">
        <f>MID($D63,28,1)</f>
        <v/>
      </c>
      <c r="AG63" s="112" t="str">
        <f>MID($D63,29,1)</f>
        <v/>
      </c>
      <c r="AH63" s="112" t="str">
        <f>MID($D63,30,1)</f>
        <v/>
      </c>
      <c r="AI63" s="112" t="str">
        <f>MID($D63,31,1)</f>
        <v/>
      </c>
      <c r="AJ63" s="112" t="str">
        <f>MID($D63,32,1)</f>
        <v/>
      </c>
      <c r="AK63" s="112" t="str">
        <f>MID($D63,33,1)</f>
        <v/>
      </c>
      <c r="AL63" s="112" t="str">
        <f>MID($D63,34,1)</f>
        <v/>
      </c>
      <c r="AM63" s="112" t="str">
        <f>MID($D63,35,1)</f>
        <v/>
      </c>
      <c r="AN63" s="112" t="str">
        <f>MID($D63,36,1)</f>
        <v/>
      </c>
      <c r="AO63" s="112" t="str">
        <f>MID($D63,37,1)</f>
        <v/>
      </c>
      <c r="AP63" s="112" t="str">
        <f>MID($D63,38,1)</f>
        <v/>
      </c>
      <c r="AQ63" s="112" t="str">
        <f>MID($D63,39,1)</f>
        <v/>
      </c>
      <c r="AR63" s="112" t="str">
        <f>MID($D63,40,1)</f>
        <v/>
      </c>
    </row>
    <row r="64" spans="2:44" s="96" customFormat="1" ht="40.5">
      <c r="B64" s="112" t="s">
        <v>10678</v>
      </c>
      <c r="C64" s="115"/>
      <c r="D64" s="113" t="s">
        <v>10730</v>
      </c>
      <c r="E64" s="112" t="str">
        <f>IF(MID(D64,1,FIND(" ",D64,1)-2)&amp;E63&amp;MID(D64,FIND(" ",D64,1)-1,1)=VLOOKUP(MID(D64,1,FIND(" ",D64,1)-2)&amp;E63&amp;MID(D64,FIND(" ",D64,1)-1,1),'フレーズ表抜粋'!$B$3:$E$2150,1,FALSE),"○","×")</f>
        <v>○</v>
      </c>
      <c r="F64" s="112" t="str">
        <f>IF(MID(D64,FIND(" ",D64,1)+1,FIND(" ",D64,FIND(" ",D64,1)+1)-FIND(" ",D64,1)-2)&amp;F63&amp;MID(D64,FIND(" ",D64,FIND(" ",D64,1)+1)-1,1)=VLOOKUP(MID(D64,FIND(" ",D64,1)+1,FIND(" ",D64,FIND(" ",D64,1)+1)-FIND(" ",D64,1)-2)&amp;F63&amp;MID(D64,FIND(" ",D64,FIND(" ",D64,1)+1)-1,1),'フレーズ表抜粋'!$B$3:$E$2150,1,FALSE),"○","×")</f>
        <v>○</v>
      </c>
      <c r="G64" s="112" t="str">
        <f>IF(MID(D64,FIND(" ",D64,FIND(" ",D64,1)+1)+1,FIND(" ",D64,FIND(" ",D64,FIND(" ",D64,1)+1)+1)-FIND(" ",D64,FIND(" ",D64,1)+1)-2)&amp;G63&amp;MID(D64,FIND(" ",D64,FIND(" ",D64,FIND(" ",D64,1)+1)+1)-1,1)=VLOOKUP(MID(D64,FIND(" ",D64,FIND(" ",D64,1)+1)+1,FIND(" ",D64,FIND(" ",D64,FIND(" ",D64,1)+1)+1)-FIND(" ",D64,FIND(" ",D64,1)+1)-2)&amp;G63&amp;MID(D64,FIND(" ",D64,FIND(" ",D64,FIND(" ",D64,1)+1)+1)-1,1),'フレーズ表抜粋'!$B$3:$E$2150,1,FALSE),"○","×")</f>
        <v>○</v>
      </c>
      <c r="H64" s="112" t="str">
        <f>IF(MID(D64,FIND(" ",D64,FIND(" ",D64,FIND(" ",D64,1)+1)+1)+1,FIND(" ",D64,FIND(" ",D64,FIND(" ",D64,FIND(" ",D64,1)+1)+1)+1)-FIND(" ",D64,FIND(" ",D64,FIND(" ",D64,1)+1)+1)-2)&amp;H63&amp;MID(D64,FIND(" ",D64,FIND(" ",D64,FIND(" ",D64,FIND(" ",D64,1)+1)+1)+1)-1,1)=VLOOKUP(MID(D64,FIND(" ",D64,FIND(" ",D64,FIND(" ",D64,1)+1)+1)+1,FIND(" ",D64,FIND(" ",D64,FIND(" ",D64,FIND(" ",D64,1)+1)+1)+1)-FIND(" ",D64,FIND(" ",D64,FIND(" ",D64,1)+1)+1)-2)&amp;H63&amp;MID(D64,FIND(" ",D64,FIND(" ",D64,FIND(" ",D64,FIND(" ",D64,1)+1)+1)+1)-1,1),'フレーズ表抜粋'!$B$3:$E$2150,1,FALSE),"○","×")</f>
        <v>○</v>
      </c>
      <c r="I64" s="112" t="e">
        <f>IF(MID(D64,FIND(" ",D64,FIND(" ",D64,FIND(" ",D64,FIND(" ",D64,1)+1)+1)+1)+1,FIND(" ",D64,FIND(" ",D64,FIND(" ",D64,FIND(" ",D64,FIND(" ",D64,FIND(" ",D64,1)+1)+1)+1)+1))-FIND(" ",D64,FIND(" ",D64,FIND(" ",D64,FIND(" ",D64,1)+1)+1)+1)-2)&amp;I63&amp;MID(D64,FIND(" ",D64,FIND(" ",D64,FIND(" ",D64,FIND(" ",D64,FIND(" ",D64,FIND(" ",D64,1)+1)+1)+1)+1))-1,1)=VLOOKUP(MID(D64,FIND(" ",D64,FIND(" ",D64,FIND(" ",D64,FIND(" ",D64,1)+1)+1)+1)+1,FIND(" ",D64,FIND(" ",D64,FIND(" ",D64,FIND(" ",D64,FIND(" ",D64,FIND(" ",D64,1)+1)+1)+1)+1))-FIND(" ",D64,FIND(" ",D64,FIND(" ",D64,FIND(" ",D64,1)+1)+1)+1)-2)&amp;I63&amp;MID(D64,FIND(" ",D64,FIND(" ",D64,FIND(" ",D64,FIND(" ",D64,FIND(" ",D64,FIND(" ",D64,1)+1)+1)+1)+1))-1,1),'フレーズ表抜粋'!$B$3:$E$2150,1,FALSE),"○","×")</f>
        <v>#N/A</v>
      </c>
      <c r="J64" s="112" t="str">
        <f>IF(MID(D64,FIND(" ",D64,FIND(" ",D64,FIND(" ",D64,FIND(" ",D64,FIND(" ",D64,FIND(" ",D64,1)+1)+1)+1)+1))+1,FIND(" ",D64,FIND(" ",D64,FIND(" ",D64,FIND(" ",D64,FIND(" ",D64,FIND(" ",D64,FIND(" ",D64,1)+1)+1)+1)+1)+1))-FIND(" ",D64,FIND(" ",D64,FIND(" ",D64,FIND(" ",D64,FIND(" ",D64,FIND(" ",D64,1)+1)+1)+1)+1))-2)&amp;J63&amp;MID(D64,FIND(" ",D64,FIND(" ",D64,FIND(" ",D64,FIND(" ",D64,FIND(" ",D64,FIND(" ",D64,FIND(" ",D64,1)+1)+1)+1)+1)+1))-1,1)=VLOOKUP(MID(D64,FIND(" ",D64,FIND(" ",D64,FIND(" ",D64,FIND(" ",D64,FIND(" ",D64,FIND(" ",D64,1)+1)+1)+1)+1))+1,FIND(" ",D64,FIND(" ",D64,FIND(" ",D64,FIND(" ",D64,FIND(" ",D64,FIND(" ",D64,FIND(" ",D64,1)+1)+1)+1)+1)+1))-FIND(" ",D64,FIND(" ",D64,FIND(" ",D64,FIND(" ",D64,FIND(" ",D64,FIND(" ",D64,1)+1)+1)+1)+1))-2)&amp;J63&amp;MID(D64,FIND(" ",D64,FIND(" ",D64,FIND(" ",D64,FIND(" ",D64,FIND(" ",D64,FIND(" ",D64,FIND(" ",D64,1)+1)+1)+1)+1)+1))-1,1),'フレーズ表抜粋'!$B$3:$E$2150,1,FALSE),"○","×")</f>
        <v>○</v>
      </c>
      <c r="K64" s="112" t="str">
        <f>IF(MID(D64,FIND(" ",D64,FIND(" ",D64,FIND(" ",D64,FIND(" ",D64,FIND(" ",D64,FIND(" ",D64,FIND(" ",D64,1)+1)+1)+1)+1)+1))+1,FIND(" ",D64,FIND(" ",D64,FIND(" ",D64,FIND(" ",D64,FIND(" ",D64,FIND(" ",D64,FIND(" ",D64,FIND(" ",D64,1)+1)+1)+1)+1)+1)+1))-FIND(" ",D64,FIND(" ",D64,FIND(" ",D64,FIND(" ",D64,FIND(" ",D64,FIND(" ",D64,FIND(" ",D64,1)+1)+1)+1)+1)+1))-2)&amp;K63&amp;MID(D64,FIND(" ",D64,FIND(" ",D64,FIND(" ",D64,FIND(" ",D64,FIND(" ",D64,FIND(" ",D64,FIND(" ",D64,FIND(" ",D64,1)+1)+1)+1)+1)+1)+1))-1,1)=VLOOKUP(MID(D64,FIND(" ",D64,FIND(" ",D64,FIND(" ",D64,FIND(" ",D64,FIND(" ",D64,FIND(" ",D64,FIND(" ",D64,1)+1)+1)+1)+1)+1))+1,FIND(" ",D64,FIND(" ",D64,FIND(" ",D64,FIND(" ",D64,FIND(" ",D64,FIND(" ",D64,FIND(" ",D64,FIND(" ",D64,1)+1)+1)+1)+1)+1)+1))-FIND(" ",D64,FIND(" ",D64,FIND(" ",D64,FIND(" ",D64,FIND(" ",D64,FIND(" ",D64,FIND(" ",D64,1)+1)+1)+1)+1)+1))-2)&amp;K63&amp;MID(D64,FIND(" ",D64,FIND(" ",D64,FIND(" ",D64,FIND(" ",D64,FIND(" ",D64,FIND(" ",D64,FIND(" ",D64,FIND(" ",D64,1)+1)+1)+1)+1)+1)+1))-1,1),'フレーズ表抜粋'!$B$3:$E$2150,1,FALSE),"○","×")</f>
        <v>○</v>
      </c>
      <c r="L64" s="112" t="e">
        <f>IF(MID(D64,FIND(" ",D64,FIND(" ",D64,FIND(" ",D64,FIND(" ",D64,FIND(" ",D64,FIND(" ",D64,FIND(" ",D64,FIND(" ",D64,1)+1)+1)+1)+1)+1)+1))+1,FIND(" ",D64,FIND(" ",D64,FIND(" ",D64,FIND(" ",D64,FIND(" ",D64,FIND(" ",D64,FIND(" ",D64,FIND(" ",D64,FIND(" ",D64,1)+1)+1)+1)+1)+1)+1)+1))-FIND(" ",D64,FIND(" ",D64,FIND(" ",D64,FIND(" ",D64,FIND(" ",D64,FIND(" ",D64,FIND(" ",D64,FIND(" ",D64,1)+1)+1)+1)+1)+1)+1))-2)&amp;L63&amp;MID(D64,FIND(" ",D64,FIND(" ",D64,FIND(" ",D64,FIND(" ",D64,FIND(" ",D64,FIND(" ",D64,FIND(" ",D64,FIND(" ",D64,FIND(" ",D64,1)+1)+1)+1)+1)+1)+1)+1))-1,1)=VLOOKUP(MID(D64,FIND(" ",D64,FIND(" ",D64,FIND(" ",D64,FIND(" ",D64,FIND(" ",D64,FIND(" ",D64,FIND(" ",D64,FIND(" ",D64,1)+1)+1)+1)+1)+1)+1))+1,FIND(" ",D64,FIND(" ",D64,FIND(" ",D64,FIND(" ",D64,FIND(" ",D64,FIND(" ",D64,FIND(" ",D64,FIND(" ",D64,FIND(" ",D64,1)+1)+1)+1)+1)+1)+1)+1))-FIND(" ",D64,FIND(" ",D64,FIND(" ",D64,FIND(" ",D64,FIND(" ",D64,FIND(" ",D64,FIND(" ",D64,FIND(" ",D64,1)+1)+1)+1)+1)+1)+1))-2)&amp;L63&amp;MID(D64,FIND(" ",D64,FIND(" ",D64,FIND(" ",D64,FIND(" ",D64,FIND(" ",D64,FIND(" ",D64,FIND(" ",D64,FIND(" ",D64,FIND(" ",D64,1)+1)+1)+1)+1)+1)+1)+1))-1,1),'フレーズ表抜粋'!$B$3:$E$2150,1,FALSE),"○","×")</f>
        <v>#N/A</v>
      </c>
      <c r="M64" s="112" t="str">
        <f>IF(MID(D64,FIND(" ",D64,FIND(" ",D64,FIND(" ",D64,FIND(" ",D64,FIND(" ",D64,FIND(" ",D64,FIND(" ",D64,FIND(" ",D64,FIND(" ",D64,1)+1)+1)+1)+1)+1)+1)+1))+1,FIND(" ",D64,FIND(" ",D64,FIND(" ",D64,FIND(" ",D64,FIND(" ",D64,FIND(" ",D64,FIND(" ",D64,FIND(" ",D64,FIND(" ",D64,FIND(" ",D64,1)+1)+1)+1)+1)+1)+1)+1)+1))-FIND(" ",D64,FIND(" ",D64,FIND(" ",D64,FIND(" ",D64,FIND(" ",D64,FIND(" ",D64,FIND(" ",D64,FIND(" ",D64,FIND(" ",D64,1)+1)+1)+1)+1)+1)+1)+1))-2)&amp;M63&amp;MID(D64,FIND(" ",D64,FIND(" ",D64,FIND(" ",D64,FIND(" ",D64,FIND(" ",D64,FIND(" ",D64,FIND(" ",D64,FIND(" ",D64,FIND(" ",D64,FIND(" ",D64,1)+1)+1)+1)+1)+1)+1)+1)+1))-1,1)=VLOOKUP(MID(D64,FIND(" ",D64,FIND(" ",D64,FIND(" ",D64,FIND(" ",D64,FIND(" ",D64,FIND(" ",D64,FIND(" ",D64,FIND(" ",D64,FIND(" ",D64,1)+1)+1)+1)+1)+1)+1)+1))+1,FIND(" ",D64,FIND(" ",D64,FIND(" ",D64,FIND(" ",D64,FIND(" ",D64,FIND(" ",D64,FIND(" ",D64,FIND(" ",D64,FIND(" ",D64,FIND(" ",D64,1)+1)+1)+1)+1)+1)+1)+1)+1))-FIND(" ",D64,FIND(" ",D64,FIND(" ",D64,FIND(" ",D64,FIND(" ",D64,FIND(" ",D64,FIND(" ",D64,FIND(" ",D64,FIND(" ",D64,1)+1)+1)+1)+1)+1)+1)+1))-2)&amp;M63&amp;MID(D64,FIND(" ",D64,FIND(" ",D64,FIND(" ",D64,FIND(" ",D64,FIND(" ",D64,FIND(" ",D64,FIND(" ",D64,FIND(" ",D64,FIND(" ",D64,FIND(" ",D64,1)+1)+1)+1)+1)+1)+1)+1)+1))-1,1),'フレーズ表抜粋'!$B$3:$E$2150,1,FALSE),"○","×")</f>
        <v>○</v>
      </c>
      <c r="N64" s="112" t="str">
        <f>IF(MID(D64,FIND(" ",D64,FIND(" ",D64,FIND(" ",D64,FIND(" ",D64,FIND(" ",D64,FIND(" ",D64,FIND(" ",D64,FIND(" ",D64,FIND(" ",D64,FIND(" ",D64,1)+1)+1)+1)+1)+1)+1)+1)+1))+1,FIND(" ",D64,FIND(" ",D64,FIND(" ",D64,FIND(" ",D64,FIND(" ",D64,FIND(" ",D64,FIND(" ",D64,FIND(" ",D64,FIND(" ",D64,FIND(" ",D64,FIND(" ",D64,1)+1)+1)+1)+1)+1)+1)+1)+1)+1))-FIND(" ",D64,FIND(" ",D64,FIND(" ",D64,FIND(" ",D64,FIND(" ",D64,FIND(" ",D64,FIND(" ",D64,FIND(" ",D64,FIND(" ",D64,FIND(" ",D64,1)+1)+1)+1)+1)+1)+1)+1)+1))-2)&amp;N63&amp;MID(D64,FIND(" ",D64,FIND(" ",D64,FIND(" ",D64,FIND(" ",D64,FIND(" ",D64,FIND(" ",D64,FIND(" ",D64,FIND(" ",D64,FIND(" ",D64,FIND(" ",D64,FIND(" ",D64,1)+1)+1)+1)+1)+1)+1)+1)+1)+1))-1,1)=VLOOKUP(MID(D64,FIND(" ",D64,FIND(" ",D64,FIND(" ",D64,FIND(" ",D64,FIND(" ",D64,FIND(" ",D64,FIND(" ",D64,FIND(" ",D64,FIND(" ",D64,FIND(" ",D64,1)+1)+1)+1)+1)+1)+1)+1)+1))+1,FIND(" ",D64,FIND(" ",D64,FIND(" ",D64,FIND(" ",D64,FIND(" ",D64,FIND(" ",D64,FIND(" ",D64,FIND(" ",D64,FIND(" ",D64,FIND(" ",D64,FIND(" ",D64,1)+1)+1)+1)+1)+1)+1)+1)+1)+1))-FIND(" ",D64,FIND(" ",D64,FIND(" ",D64,FIND(" ",D64,FIND(" ",D64,FIND(" ",D64,FIND(" ",D64,FIND(" ",D64,FIND(" ",D64,FIND(" ",D64,1)+1)+1)+1)+1)+1)+1)+1)+1))-2)&amp;N63&amp;MID(D64,FIND(" ",D64,FIND(" ",D64,FIND(" ",D64,FIND(" ",D64,FIND(" ",D64,FIND(" ",D64,FIND(" ",D64,FIND(" ",D64,FIND(" ",D64,FIND(" ",D64,FIND(" ",D64,1)+1)+1)+1)+1)+1)+1)+1)+1)+1))-1,1),'フレーズ表抜粋'!$B$3:$E$2150,1,FALSE),"○","×")</f>
        <v>○</v>
      </c>
      <c r="O64" s="112" t="str">
        <f>IF(MID(D64,FIND(" ",D64,FIND(" ",D64,FIND(" ",D64,FIND(" ",D64,FIND(" ",D64,FIND(" ",D64,FIND(" ",D64,FIND(" ",D64,FIND(" ",D64,FIND(" ",D64,FIND(" ",D64,1)+1)+1)+1)+1)+1)+1)+1)+1)+1))+1,FIND(" ",D64,FIND(" ",D64,FIND(" ",D64,FIND(" ",D64,FIND(" ",D64,FIND(" ",D64,FIND(" ",D64,FIND(" ",D64,FIND(" ",D64,FIND(" ",D64,FIND(" ",D64,FIND(" ",D64,1)+1)+1)+1)+1)+1)+1)+1)+1)+1)+1))-FIND(" ",D64,FIND(" ",D64,FIND(" ",D64,FIND(" ",D64,FIND(" ",D64,FIND(" ",D64,FIND(" ",D64,FIND(" ",D64,FIND(" ",D64,FIND(" ",D64,FIND(" ",D64,1)+1)+1)+1)+1)+1)+1)+1)+1)+1))-2)&amp;O63&amp;MID(D64,FIND(" ",D64,FIND(" ",D64,FIND(" ",D64,FIND(" ",D64,FIND(" ",D64,FIND(" ",D64,FIND(" ",D64,FIND(" ",D64,FIND(" ",D64,FIND(" ",D64,FIND(" ",D64,FIND(" ",D64,1)+1)+1)+1)+1)+1)+1)+1)+1)+1)+1))-1,1)=VLOOKUP(MID(D64,FIND(" ",D64,FIND(" ",D64,FIND(" ",D64,FIND(" ",D64,FIND(" ",D64,FIND(" ",D64,FIND(" ",D64,FIND(" ",D64,FIND(" ",D64,FIND(" ",D64,FIND(" ",D64,1)+1)+1)+1)+1)+1)+1)+1)+1)+1))+1,FIND(" ",D64,FIND(" ",D64,FIND(" ",D64,FIND(" ",D64,FIND(" ",D64,FIND(" ",D64,FIND(" ",D64,FIND(" ",D64,FIND(" ",D64,FIND(" ",D64,FIND(" ",D64,FIND(" ",D64,1)+1)+1)+1)+1)+1)+1)+1)+1)+1)+1))-FIND(" ",D64,FIND(" ",D64,FIND(" ",D64,FIND(" ",D64,FIND(" ",D64,FIND(" ",D64,FIND(" ",D64,FIND(" ",D64,FIND(" ",D64,FIND(" ",D64,FIND(" ",D64,1)+1)+1)+1)+1)+1)+1)+1)+1)+1))-2)&amp;O63&amp;MID(D64,FIND(" ",D64,FIND(" ",D64,FIND(" ",D64,FIND(" ",D64,FIND(" ",D64,FIND(" ",D64,FIND(" ",D64,FIND(" ",D64,FIND(" ",D64,FIND(" ",D64,FIND(" ",D64,FIND(" ",D64,1)+1)+1)+1)+1)+1)+1)+1)+1)+1)+1))-1,1),'フレーズ表抜粋'!$B$3:$E$2150,1,FALSE),"○","×")</f>
        <v>○</v>
      </c>
      <c r="P64" s="112" t="e">
        <f>IF(MID(D64,FIND(" ",D64,FIND(" ",D64,FIND(" ",D64,FIND(" ",D64,FIND(" ",D64,FIND(" ",D64,FIND(" ",D64,FIND(" ",D64,FIND(" ",D64,FIND(" ",D64,FIND(" ",D64,FIND(" ",D64,1)+1)+1)+1)+1)+1)+1)+1)+1)+1)+1))+1,FIND(" ",D64,FIND(" ",D64,FIND(" ",D64,FIND(" ",D64,FIND(" ",D64,FIND(" ",D64,FIND(" ",D64,FIND(" ",D64,FIND(" ",D64,FIND(" ",D64,FIND(" ",D64,FIND(" ",D64,FIND(" ",D64,1)+1)+1)+1)+1)+1)+1)+1)+1)+1)+1)+1))-FIND(" ",D64,FIND(" ",D64,FIND(" ",D64,FIND(" ",D64,FIND(" ",D64,FIND(" ",D64,FIND(" ",D64,FIND(" ",D64,FIND(" ",D64,FIND(" ",D64,FIND(" ",D64,FIND(" ",D64,1)+1)+1)+1)+1)+1)+1)+1)+1)+1)+1))-2)&amp;P63&amp;MID(D64,FIND(" ",D64,FIND(" ",D64,FIND(" ",D64,FIND(" ",D64,FIND(" ",D64,FIND(" ",D64,FIND(" ",D64,FIND(" ",D64,FIND(" ",D64,FIND(" ",D64,FIND(" ",D64,FIND(" ",D64,FIND(" ",D64,1)+1)+1)+1)+1)+1)+1)+1)+1)+1)+1)+1))-1,1)=VLOOKUP(MID(D64,FIND(" ",D64,FIND(" ",D64,FIND(" ",D64,FIND(" ",D64,FIND(" ",D64,FIND(" ",D64,FIND(" ",D64,FIND(" ",D64,FIND(" ",D64,FIND(" ",D64,FIND(" ",D64,FIND(" ",D64,1)+1)+1)+1)+1)+1)+1)+1)+1)+1)+1))+1,FIND(" ",D64,FIND(" ",D64,FIND(" ",D64,FIND(" ",D64,FIND(" ",D64,FIND(" ",D64,FIND(" ",D64,FIND(" ",D64,FIND(" ",D64,FIND(" ",D64,FIND(" ",D64,FIND(" ",D64,FIND(" ",D64,1)+1)+1)+1)+1)+1)+1)+1)+1)+1)+1)+1))-FIND(" ",D64,FIND(" ",D64,FIND(" ",D64,FIND(" ",D64,FIND(" ",D64,FIND(" ",D64,FIND(" ",D64,FIND(" ",D64,FIND(" ",D64,FIND(" ",D64,FIND(" ",D64,FIND(" ",D64,1)+1)+1)+1)+1)+1)+1)+1)+1)+1)+1))-2)&amp;P63&amp;MID(D64,FIND(" ",D64,FIND(" ",D64,FIND(" ",D64,FIND(" ",D64,FIND(" ",D64,FIND(" ",D64,FIND(" ",D64,FIND(" ",D64,FIND(" ",D64,FIND(" ",D64,FIND(" ",D64,FIND(" ",D64,FIND(" ",D64,1)+1)+1)+1)+1)+1)+1)+1)+1)+1)+1)+1))-1,1),'フレーズ表抜粋'!$B$3:$E$2150,1,FALSE),"○","×")</f>
        <v>#N/A</v>
      </c>
      <c r="Q64" s="112" t="str">
        <f>IF(MID(D64,FIND(" ",D64,FIND(" ",D64,FIND(" ",D64,FIND(" ",D64,FIND(" ",D64,FIND(" ",D64,FIND(" ",D64,FIND(" ",D64,FIND(" ",D64,FIND(" ",D64,FIND(" ",D64,FIND(" ",D64,FIND(" ",D64,1)+1)+1)+1)+1)+1)+1)+1)+1)+1)+1)+1))+1,FIND(" ",D64,FIND(" ",D64,FIND(" ",D64,FIND(" ",D64,FIND(" ",D64,FIND(" ",D64,FIND(" ",D64,FIND(" ",D64,FIND(" ",D64,FIND(" ",D64,FIND(" ",D64,FIND(" ",D64,FIND(" ",D64,FIND(" ",D64,1)+1)+1)+1)+1)+1)+1)+1)+1)+1)+1)+1)+1))-FIND(" ",D64,FIND(" ",D64,FIND(" ",D64,FIND(" ",D64,FIND(" ",D64,FIND(" ",D64,FIND(" ",D64,FIND(" ",D64,FIND(" ",D64,FIND(" ",D64,FIND(" ",D64,FIND(" ",D64,FIND(" ",D64,1)+1)+1)+1)+1)+1)+1)+1)+1)+1)+1)+1))-2)&amp;Q63&amp;MID(D64,FIND(" ",D64,FIND(" ",D64,FIND(" ",D64,FIND(" ",D64,FIND(" ",D64,FIND(" ",D64,FIND(" ",D64,FIND(" ",D64,FIND(" ",D64,FIND(" ",D64,FIND(" ",D64,FIND(" ",D64,FIND(" ",D64,FIND(" ",D64,1)+1)+1)+1)+1)+1)+1)+1)+1)+1)+1)+1)+1))-1,1)=VLOOKUP(MID(D64,FIND(" ",D64,FIND(" ",D64,FIND(" ",D64,FIND(" ",D64,FIND(" ",D64,FIND(" ",D64,FIND(" ",D64,FIND(" ",D64,FIND(" ",D64,FIND(" ",D64,FIND(" ",D64,FIND(" ",D64,FIND(" ",D64,1)+1)+1)+1)+1)+1)+1)+1)+1)+1)+1)+1))+1,FIND(" ",D64,FIND(" ",D64,FIND(" ",D64,FIND(" ",D64,FIND(" ",D64,FIND(" ",D64,FIND(" ",D64,FIND(" ",D64,FIND(" ",D64,FIND(" ",D64,FIND(" ",D64,FIND(" ",D64,FIND(" ",D64,FIND(" ",D64,1)+1)+1)+1)+1)+1)+1)+1)+1)+1)+1)+1)+1))-FIND(" ",D64,FIND(" ",D64,FIND(" ",D64,FIND(" ",D64,FIND(" ",D64,FIND(" ",D64,FIND(" ",D64,FIND(" ",D64,FIND(" ",D64,FIND(" ",D64,FIND(" ",D64,FIND(" ",D64,FIND(" ",D64,1)+1)+1)+1)+1)+1)+1)+1)+1)+1)+1)+1))-2)&amp;Q63&amp;MID(D64,FIND(" ",D64,FIND(" ",D64,FIND(" ",D64,FIND(" ",D64,FIND(" ",D64,FIND(" ",D64,FIND(" ",D64,FIND(" ",D64,FIND(" ",D64,FIND(" ",D64,FIND(" ",D64,FIND(" ",D64,FIND(" ",D64,FIND(" ",D64,1)+1)+1)+1)+1)+1)+1)+1)+1)+1)+1)+1)+1))-1,1),'フレーズ表抜粋'!$B$3:$E$2150,1,FALSE),"○","×")</f>
        <v>○</v>
      </c>
      <c r="R64" s="112" t="str">
        <f>IF(MID(D64,FIND(" ",D64,FIND(" ",D64,FIND(" ",D64,FIND(" ",D64,FIND(" ",D64,FIND(" ",D64,FIND(" ",D64,FIND(" ",D64,FIND(" ",D64,FIND(" ",D64,FIND(" ",D64,FIND(" ",D64,FIND(" ",D64,FIND(" ",D64,1)+1)+1)+1)+1)+1)+1)+1)+1)+1)+1)+1)+1))+1,FIND(" ",D64,FIND(" ",D64,FIND(" ",D64,FIND(" ",D64,FIND(" ",D64,FIND(" ",D64,FIND(" ",D64,FIND(" ",D64,FIND(" ",D64,FIND(" ",D64,FIND(" ",D64,FIND(" ",D64,FIND(" ",D64,FIND(" ",D64,FIND(" ",D64,1)+1)+1)+1)+1)+1)+1)+1)+1)+1)+1)+1)+1)+1))-FIND(" ",D64,FIND(" ",D64,FIND(" ",D64,FIND(" ",D64,FIND(" ",D64,FIND(" ",D64,FIND(" ",D64,FIND(" ",D64,FIND(" ",D64,FIND(" ",D64,FIND(" ",D64,FIND(" ",D64,FIND(" ",D64,FIND(" ",D64,1)+1)+1)+1)+1)+1)+1)+1)+1)+1)+1)+1)+1))-2)&amp;R63&amp;MID(D64,FIND(" ",D64,FIND(" ",D64,FIND(" ",D64,FIND(" ",D64,FIND(" ",D64,FIND(" ",D64,FIND(" ",D64,FIND(" ",D64,FIND(" ",D64,FIND(" ",D64,FIND(" ",D64,FIND(" ",D64,FIND(" ",D64,FIND(" ",D64,FIND(" ",D64,1)+1)+1)+1)+1)+1)+1)+1)+1)+1)+1)+1)+1)+1))-1,1)=VLOOKUP(MID(D64,FIND(" ",D64,FIND(" ",D64,FIND(" ",D64,FIND(" ",D64,FIND(" ",D64,FIND(" ",D64,FIND(" ",D64,FIND(" ",D64,FIND(" ",D64,FIND(" ",D64,FIND(" ",D64,FIND(" ",D64,FIND(" ",D64,FIND(" ",D64,1)+1)+1)+1)+1)+1)+1)+1)+1)+1)+1)+1)+1))+1,FIND(" ",D64,FIND(" ",D64,FIND(" ",D64,FIND(" ",D64,FIND(" ",D64,FIND(" ",D64,FIND(" ",D64,FIND(" ",D64,FIND(" ",D64,FIND(" ",D64,FIND(" ",D64,FIND(" ",D64,FIND(" ",D64,FIND(" ",D64,FIND(" ",D64,1)+1)+1)+1)+1)+1)+1)+1)+1)+1)+1)+1)+1)+1))-FIND(" ",D64,FIND(" ",D64,FIND(" ",D64,FIND(" ",D64,FIND(" ",D64,FIND(" ",D64,FIND(" ",D64,FIND(" ",D64,FIND(" ",D64,FIND(" ",D64,FIND(" ",D64,FIND(" ",D64,FIND(" ",D64,FIND(" ",D64,1)+1)+1)+1)+1)+1)+1)+1)+1)+1)+1)+1)+1))-2)&amp;R63&amp;MID(D64,FIND(" ",D64,FIND(" ",D64,FIND(" ",D64,FIND(" ",D64,FIND(" ",D64,FIND(" ",D64,FIND(" ",D64,FIND(" ",D64,FIND(" ",D64,FIND(" ",D64,FIND(" ",D64,FIND(" ",D64,FIND(" ",D64,FIND(" ",D64,FIND(" ",D64,1)+1)+1)+1)+1)+1)+1)+1)+1)+1)+1)+1)+1)+1))-1,1),'フレーズ表抜粋'!$B$3:$E$2150,1,FALSE),"○","×")</f>
        <v>○</v>
      </c>
      <c r="S64" s="112" t="str">
        <f>IF(MID(D64,FIND(" ",D64,FIND(" ",D64,FIND(" ",D64,FIND(" ",D64,FIND(" ",D64,FIND(" ",D64,FIND(" ",D64,FIND(" ",D64,FIND(" ",D64,FIND(" ",D64,FIND(" ",D64,FIND(" ",D64,FIND(" ",D64,FIND(" ",D64,FIND(" ",D64,1)+1)+1)+1)+1)+1)+1)+1)+1)+1)+1)+1)+1)+1))+1,FIND(" ",D64,FIND(" ",D64,FIND(" ",D64,FIND(" ",D64,FIND(" ",D64,FIND(" ",D64,FIND(" ",D64,FIND(" ",D64,FIND(" ",D64,FIND(" ",D64,FIND(" ",D64,FIND(" ",D64,FIND(" ",D64,FIND(" ",D64,FIND(" ",D64,FIND(" ",D64,1)+1)+1)+1)+1)+1)+1)+1)+1)+1)+1)+1)+1)+1)+1))-FIND(" ",D64,FIND(" ",D64,FIND(" ",D64,FIND(" ",D64,FIND(" ",D64,FIND(" ",D64,FIND(" ",D64,FIND(" ",D64,FIND(" ",D64,FIND(" ",D64,FIND(" ",D64,FIND(" ",D64,FIND(" ",D64,FIND(" ",D64,FIND(" ",D64,1)+1)+1)+1)+1)+1)+1)+1)+1)+1)+1)+1)+1)+1))-2)&amp;S63&amp;MID(D64,FIND(" ",D64,FIND(" ",D64,FIND(" ",D64,FIND(" ",D64,FIND(" ",D64,FIND(" ",D64,FIND(" ",D64,FIND(" ",D64,FIND(" ",D64,FIND(" ",D64,FIND(" ",D64,FIND(" ",D64,FIND(" ",D64,FIND(" ",D64,FIND(" ",D64,FIND(" ",D64,1)+1)+1)+1)+1)+1)+1)+1)+1)+1)+1)+1)+1)+1)+1))-1,1)=VLOOKUP(MID(D64,FIND(" ",D64,FIND(" ",D64,FIND(" ",D64,FIND(" ",D64,FIND(" ",D64,FIND(" ",D64,FIND(" ",D64,FIND(" ",D64,FIND(" ",D64,FIND(" ",D64,FIND(" ",D64,FIND(" ",D64,FIND(" ",D64,FIND(" ",D64,FIND(" ",D64,1)+1)+1)+1)+1)+1)+1)+1)+1)+1)+1)+1)+1)+1))+1,FIND(" ",D64,FIND(" ",D64,FIND(" ",D64,FIND(" ",D64,FIND(" ",D64,FIND(" ",D64,FIND(" ",D64,FIND(" ",D64,FIND(" ",D64,FIND(" ",D64,FIND(" ",D64,FIND(" ",D64,FIND(" ",D64,FIND(" ",D64,FIND(" ",D64,FIND(" ",D64,1)+1)+1)+1)+1)+1)+1)+1)+1)+1)+1)+1)+1)+1)+1))-FIND(" ",D64,FIND(" ",D64,FIND(" ",D64,FIND(" ",D64,FIND(" ",D64,FIND(" ",D64,FIND(" ",D64,FIND(" ",D64,FIND(" ",D64,FIND(" ",D64,FIND(" ",D64,FIND(" ",D64,FIND(" ",D64,FIND(" ",D64,FIND(" ",D64,1)+1)+1)+1)+1)+1)+1)+1)+1)+1)+1)+1)+1)+1))-2)&amp;S63&amp;MID(D64,FIND(" ",D64,FIND(" ",D64,FIND(" ",D64,FIND(" ",D64,FIND(" ",D64,FIND(" ",D64,FIND(" ",D64,FIND(" ",D64,FIND(" ",D64,FIND(" ",D64,FIND(" ",D64,FIND(" ",D64,FIND(" ",D64,FIND(" ",D64,FIND(" ",D64,FIND(" ",D64,1)+1)+1)+1)+1)+1)+1)+1)+1)+1)+1)+1)+1)+1)+1))-1,1),'フレーズ表抜粋'!$B$3:$E$2150,1,FALSE),"○","×")</f>
        <v>○</v>
      </c>
      <c r="T64" s="112" t="str">
        <f>IF(MID(D64,FIND(" ",D64,FIND(" ",D64,FIND(" ",D64,FIND(" ",D64,FIND(" ",D64,FIND(" ",D64,FIND(" ",D64,FIND(" ",D64,FIND(" ",D64,FIND(" ",D64,FIND(" ",D64,FIND(" ",D64,FIND(" ",D64,FIND(" ",D64,FIND(" ",D64,FIND(" ",D64,1)+1)+1)+1)+1)+1)+1)+1)+1)+1)+1)+1)+1)+1)+1))+1,FIND(" ",D64,FIND(" ",D64,FIND(" ",D64,FIND(" ",D64,FIND(" ",D64,FIND(" ",D64,FIND(" ",D64,FIND(" ",D64,FIND(" ",D64,FIND(" ",D64,FIND(" ",D64,FIND(" ",D64,FIND(" ",D64,FIND(" ",D64,FIND(" ",D64,FIND(" ",D64,FIND(" ",D64,1)+1)+1)+1)+1)+1)+1)+1)+1)+1)+1)+1)+1)+1)+1)+1))-FIND(" ",D64,FIND(" ",D64,FIND(" ",D64,FIND(" ",D64,FIND(" ",D64,FIND(" ",D64,FIND(" ",D64,FIND(" ",D64,FIND(" ",D64,FIND(" ",D64,FIND(" ",D64,FIND(" ",D64,FIND(" ",D64,FIND(" ",D64,FIND(" ",D64,FIND(" ",D64,1)+1)+1)+1)+1)+1)+1)+1)+1)+1)+1)+1)+1)+1)+1))-2)&amp;T63&amp;MID(D64,FIND(" ",D64,FIND(" ",D64,FIND(" ",D64,FIND(" ",D64,FIND(" ",D64,FIND(" ",D64,FIND(" ",D64,FIND(" ",D64,FIND(" ",D64,FIND(" ",D64,FIND(" ",D64,FIND(" ",D64,FIND(" ",D64,FIND(" ",D64,FIND(" ",D64,FIND(" ",D64,FIND(" ",D64,1)+1)+1)+1)+1)+1)+1)+1)+1)+1)+1)+1)+1)+1)+1)+1))-1,1)=VLOOKUP(MID(D64,FIND(" ",D64,FIND(" ",D64,FIND(" ",D64,FIND(" ",D64,FIND(" ",D64,FIND(" ",D64,FIND(" ",D64,FIND(" ",D64,FIND(" ",D64,FIND(" ",D64,FIND(" ",D64,FIND(" ",D64,FIND(" ",D64,FIND(" ",D64,FIND(" ",D64,FIND(" ",D64,1)+1)+1)+1)+1)+1)+1)+1)+1)+1)+1)+1)+1)+1)+1))+1,FIND(" ",D64,FIND(" ",D64,FIND(" ",D64,FIND(" ",D64,FIND(" ",D64,FIND(" ",D64,FIND(" ",D64,FIND(" ",D64,FIND(" ",D64,FIND(" ",D64,FIND(" ",D64,FIND(" ",D64,FIND(" ",D64,FIND(" ",D64,FIND(" ",D64,FIND(" ",D64,FIND(" ",D64,1)+1)+1)+1)+1)+1)+1)+1)+1)+1)+1)+1)+1)+1)+1)+1))-FIND(" ",D64,FIND(" ",D64,FIND(" ",D64,FIND(" ",D64,FIND(" ",D64,FIND(" ",D64,FIND(" ",D64,FIND(" ",D64,FIND(" ",D64,FIND(" ",D64,FIND(" ",D64,FIND(" ",D64,FIND(" ",D64,FIND(" ",D64,FIND(" ",D64,FIND(" ",D64,1)+1)+1)+1)+1)+1)+1)+1)+1)+1)+1)+1)+1)+1)+1))-2)&amp;T63&amp;MID(D64,FIND(" ",D64,FIND(" ",D64,FIND(" ",D64,FIND(" ",D64,FIND(" ",D64,FIND(" ",D64,FIND(" ",D64,FIND(" ",D64,FIND(" ",D64,FIND(" ",D64,FIND(" ",D64,FIND(" ",D64,FIND(" ",D64,FIND(" ",D64,FIND(" ",D64,FIND(" ",D64,FIND(" ",D64,1)+1)+1)+1)+1)+1)+1)+1)+1)+1)+1)+1)+1)+1)+1)+1))-1,1),'フレーズ表抜粋'!$B$3:$E$2150,1,FALSE),"○","×")</f>
        <v>○</v>
      </c>
      <c r="U64" s="112" t="e">
        <f>IF(MID(D64,FIND(" ",D64,FIND(" ",D64,FIND(" ",D64,FIND(" ",D64,FIND(" ",D64,FIND(" ",D64,FIND(" ",D64,FIND(" ",D64,FIND(" ",D64,FIND(" ",D64,FIND(" ",D64,FIND(" ",D64,FIND(" ",D64,FIND(" ",D64,FIND(" ",D64,FIND(" ",D64,FIND(" ",D64,1)+1)+1)+1)+1)+1)+1)+1)+1)+1)+1)+1)+1)+1)+1)+1))+1,FIND("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",D64,1)+1)+1)+1)+1)+1)+1)+1)+1)+1)+1)+1)+1)+1)+1)+1)+1))-FIND(" ",D64,FIND(" ",D64,FIND(" ",D64,FIND(" ",D64,FIND(" ",D64,FIND(" ",D64,FIND(" ",D64,FIND(" ",D64,FIND(" ",D64,FIND(" ",D64,FIND(" ",D64,FIND(" ",D64,FIND(" ",D64,FIND(" ",D64,FIND(" ",D64,FIND(" ",D64,FIND(" ",D64,1)+1)+1)+1)+1)+1)+1)+1)+1)+1)+1)+1)+1)+1)+1)+1))-2)&amp;U63&amp;MID(D64,FIND("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",D64,1)+1)+1)+1)+1)+1)+1)+1)+1)+1)+1)+1)+1)+1)+1)+1)+1))-FIND(" ",D64,FIND(" ",D64,FIND(" ",D64,FIND(" ",D64,FIND(" ",D64,FIND(" ",D64,FIND(" ",D64,FIND(" ",D64,FIND(" ",D64,FIND(" ",D64,FIND(" ",D64,FIND(" ",D64,FIND(" ",D64,FIND(" ",D64,FIND(" ",D64,FIND(" ",D64,FIND(" ",D64,1)+1)+1)+1)+1)+1)+1)+1)+1)+1)+1)+1)+1)+1)+1)+1))-2)&amp;U63&amp;MID(D64,FIND("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",D64,1)+1)+1)+1)+1)+1)+1)+1)+1)+1)+1)+1)+1)+1)+1)+1)+1))-1,1),'フレーズ表抜粋'!$B$3:$E$2150,1,FALSE),"○","×")</f>
        <v>#N/A</v>
      </c>
      <c r="V64" s="112" t="e">
        <f>IF(MID(D64,FIND("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",D64,1)+1)+1)+1)+1)+1)+1)+1)+1)+1)+1)+1)+1)+1)+1)+1)+1))-2)&amp;V63&amp;MID(D64,FIND("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",D64,1)+1)+1)+1)+1)+1)+1)+1)+1)+1)+1)+1)+1)+1)+1)+1)+1))-2)&amp;V63&amp;MID(D64,FIND("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",D64,1)+1)+1)+1)+1)+1)+1)+1)+1)+1)+1)+1)+1)+1)+1)+1)+1)+1))-1,1),'フレーズ表抜粋'!$B$3:$E$2150,1,FALSE),"○","×")</f>
        <v>#VALUE!</v>
      </c>
      <c r="W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",D64,1)+1)+1)+1)+1)+1)+1)+1)+1)+1)+1)+1)+1)+1)+1)+1)+1)+1))-2)&amp;W63&amp;MID(D64,FIND("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",D64,1)+1)+1)+1)+1)+1)+1)+1)+1)+1)+1)+1)+1)+1)+1)+1)+1)+1))-2)&amp;W63&amp;MID(D64,FIND("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",D64,1)+1)+1)+1)+1)+1)+1)+1)+1)+1)+1)+1)+1)+1)+1)+1)+1)+1)+1))-1,1),'フレーズ表抜粋'!$B$3:$E$2150,1,FALSE),"○","×")</f>
        <v>#VALUE!</v>
      </c>
      <c r="X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",D64,1)+1)+1)+1)+1)+1)+1)+1)+1)+1)+1)+1)+1)+1)+1)+1)+1)+1)+1))-2)&amp;X63&amp;MID(D64,FIND("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",D64,1)+1)+1)+1)+1)+1)+1)+1)+1)+1)+1)+1)+1)+1)+1)+1)+1)+1)+1))-2)&amp;X63&amp;MID(D64,FIND("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",D64,1)+1)+1)+1)+1)+1)+1)+1)+1)+1)+1)+1)+1)+1)+1)+1)+1)+1)+1)+1))-1,1),'フレーズ表抜粋'!$B$3:$E$2150,1,FALSE),"○","×")</f>
        <v>#VALUE!</v>
      </c>
      <c r="Y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",D64,1)+1)+1)+1)+1)+1)+1)+1)+1)+1)+1)+1)+1)+1)+1)+1)+1)+1)+1)+1))-2)&amp;Y63&amp;MID(D64,FIND("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",D64,1)+1)+1)+1)+1)+1)+1)+1)+1)+1)+1)+1)+1)+1)+1)+1)+1)+1)+1)+1))-2)&amp;Y63&amp;MID(D64,FIND("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",D64,1)+1)+1)+1)+1)+1)+1)+1)+1)+1)+1)+1)+1)+1)+1)+1)+1)+1)+1)+1)+1))-1,1),'フレーズ表抜粋'!$B$3:$E$2150,1,FALSE),"○","×")</f>
        <v>#VALUE!</v>
      </c>
      <c r="Z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",D64,1)+1)+1)+1)+1)+1)+1)+1)+1)+1)+1)+1)+1)+1)+1)+1)+1)+1)+1)+1)+1))-2)&amp;Z63&amp;MID(D64,FIND("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",D64,1)+1)+1)+1)+1)+1)+1)+1)+1)+1)+1)+1)+1)+1)+1)+1)+1)+1)+1)+1)+1))-2)&amp;Z63&amp;MID(D64,FIND("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",D64,1)+1)+1)+1)+1)+1)+1)+1)+1)+1)+1)+1)+1)+1)+1)+1)+1)+1)+1)+1)+1)+1))-1,1),'フレーズ表抜粋'!$B$3:$E$2150,1,FALSE),"○","×")</f>
        <v>#VALUE!</v>
      </c>
      <c r="AA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",D64,1)+1)+1)+1)+1)+1)+1)+1)+1)+1)+1)+1)+1)+1)+1)+1)+1)+1)+1)+1)+1)+1))-2)&amp;AA63&amp;MID(D64,FIND("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",D64,1)+1)+1)+1)+1)+1)+1)+1)+1)+1)+1)+1)+1)+1)+1)+1)+1)+1)+1)+1)+1)+1))-2)&amp;AA63&amp;MID(D64,FIND("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",D64,1)+1)+1)+1)+1)+1)+1)+1)+1)+1)+1)+1)+1)+1)+1)+1)+1)+1)+1)+1)+1)+1)+1))-1,1),'フレーズ表抜粋'!$B$3:$E$2150,1,FALSE),"○","×")</f>
        <v>#VALUE!</v>
      </c>
      <c r="AB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",D64,1)+1)+1)+1)+1)+1)+1)+1)+1)+1)+1)+1)+1)+1)+1)+1)+1)+1)+1)+1)+1)+1)+1))-2)&amp;AB63&amp;MID(D64,FIND("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",D64,1)+1)+1)+1)+1)+1)+1)+1)+1)+1)+1)+1)+1)+1)+1)+1)+1)+1)+1)+1)+1)+1)+1))-2)&amp;AB63&amp;MID(D64,FIND("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",D64,1)+1)+1)+1)+1)+1)+1)+1)+1)+1)+1)+1)+1)+1)+1)+1)+1)+1)+1)+1)+1)+1)+1)+1))-1,1),'フレーズ表抜粋'!$B$3:$E$2150,1,FALSE),"○","×")</f>
        <v>#VALUE!</v>
      </c>
      <c r="AC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",D64,1)+1)+1)+1)+1)+1)+1)+1)+1)+1)+1)+1)+1)+1)+1)+1)+1)+1)+1)+1)+1)+1)+1)+1))-2)&amp;AC63&amp;MID(D64,FIND("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",D64,1)+1)+1)+1)+1)+1)+1)+1)+1)+1)+1)+1)+1)+1)+1)+1)+1)+1)+1)+1)+1)+1)+1)+1))-2)&amp;AC63&amp;MID(D64,FIND("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",D64,1)+1)+1)+1)+1)+1)+1)+1)+1)+1)+1)+1)+1)+1)+1)+1)+1)+1)+1)+1)+1)+1)+1)+1)+1))-1,1),'フレーズ表抜粋'!$B$3:$E$2150,1,FALSE),"○","×")</f>
        <v>#VALUE!</v>
      </c>
      <c r="AD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",D64,1)+1)+1)+1)+1)+1)+1)+1)+1)+1)+1)+1)+1)+1)+1)+1)+1)+1)+1)+1)+1)+1)+1)+1)+1))-2)&amp;AD63&amp;MID(D64,FIND("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",D64,1)+1)+1)+1)+1)+1)+1)+1)+1)+1)+1)+1)+1)+1)+1)+1)+1)+1)+1)+1)+1)+1)+1)+1)+1))-2)&amp;AD63&amp;MID(D64,FIND("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",D64,1)+1)+1)+1)+1)+1)+1)+1)+1)+1)+1)+1)+1)+1)+1)+1)+1)+1)+1)+1)+1)+1)+1)+1)+1)+1))-1,1),'フレーズ表抜粋'!$B$3:$E$2150,1,FALSE),"○","×")</f>
        <v>#VALUE!</v>
      </c>
      <c r="AE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",D64,1)+1)+1)+1)+1)+1)+1)+1)+1)+1)+1)+1)+1)+1)+1)+1)+1)+1)+1)+1)+1)+1)+1)+1)+1)+1))-2)&amp;AE63&amp;MID(D64,FIND("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",D64,1)+1)+1)+1)+1)+1)+1)+1)+1)+1)+1)+1)+1)+1)+1)+1)+1)+1)+1)+1)+1)+1)+1)+1)+1)+1))-2)&amp;AE63&amp;MID(D64,FIND("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",D64,1)+1)+1)+1)+1)+1)+1)+1)+1)+1)+1)+1)+1)+1)+1)+1)+1)+1)+1)+1)+1)+1)+1)+1)+1)+1)+1))-1,1),'フレーズ表抜粋'!$B$3:$E$2150,1,FALSE),"○","×")</f>
        <v>#VALUE!</v>
      </c>
      <c r="AF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",D64,1)+1)+1)+1)+1)+1)+1)+1)+1)+1)+1)+1)+1)+1)+1)+1)+1)+1)+1)+1)+1)+1)+1)+1)+1)+1)+1))-2)&amp;AF63&amp;MID(D64,FIND("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",D64,1)+1)+1)+1)+1)+1)+1)+1)+1)+1)+1)+1)+1)+1)+1)+1)+1)+1)+1)+1)+1)+1)+1)+1)+1)+1)+1))-2)&amp;AF63&amp;MID(D64,FIND("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",D64,1)+1)+1)+1)+1)+1)+1)+1)+1)+1)+1)+1)+1)+1)+1)+1)+1)+1)+1)+1)+1)+1)+1)+1)+1)+1)+1)+1))-1,1),'フレーズ表抜粋'!$B$3:$E$2150,1,FALSE),"○","×")</f>
        <v>#VALUE!</v>
      </c>
      <c r="AG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",D64,1)+1)+1)+1)+1)+1)+1)+1)+1)+1)+1)+1)+1)+1)+1)+1)+1)+1)+1)+1)+1)+1)+1)+1)+1)+1)+1)+1))-2)&amp;AG63&amp;MID(D64,FIND("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",D64,1)+1)+1)+1)+1)+1)+1)+1)+1)+1)+1)+1)+1)+1)+1)+1)+1)+1)+1)+1)+1)+1)+1)+1)+1)+1)+1)+1))-2)&amp;AG63&amp;MID(D64,FIND("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",D64,1)+1)+1)+1)+1)+1)+1)+1)+1)+1)+1)+1)+1)+1)+1)+1)+1)+1)+1)+1)+1)+1)+1)+1)+1)+1)+1)+1)+1))-1,1),'フレーズ表抜粋'!$B$3:$E$2150,1,FALSE),"○","×")</f>
        <v>#VALUE!</v>
      </c>
      <c r="AH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",D64,1)+1)+1)+1)+1)+1)+1)+1)+1)+1)+1)+1)+1)+1)+1)+1)+1)+1)+1)+1)+1)+1)+1)+1)+1)+1)+1)+1)+1))-2)&amp;AH63&amp;MID(D64,FIND("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",D64,1)+1)+1)+1)+1)+1)+1)+1)+1)+1)+1)+1)+1)+1)+1)+1)+1)+1)+1)+1)+1)+1)+1)+1)+1)+1)+1)+1)+1))-2)&amp;AH63&amp;MID(D64,FIND("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",D64,1)+1)+1)+1)+1)+1)+1)+1)+1)+1)+1)+1)+1)+1)+1)+1)+1)+1)+1)+1)+1)+1)+1)+1)+1)+1)+1)+1)+1)+1))-1,1),'フレーズ表抜粋'!$B$3:$E$2150,1,FALSE),"○","×")</f>
        <v>#VALUE!</v>
      </c>
      <c r="AI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",D64,1)+1)+1)+1)+1)+1)+1)+1)+1)+1)+1)+1)+1)+1)+1)+1)+1)+1)+1)+1)+1)+1)+1)+1)+1)+1)+1)+1)+1)+1))-2)&amp;AI63&amp;MID(D64,FIND("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",D64,1)+1)+1)+1)+1)+1)+1)+1)+1)+1)+1)+1)+1)+1)+1)+1)+1)+1)+1)+1)+1)+1)+1)+1)+1)+1)+1)+1)+1)+1))-2)&amp;AI63&amp;MID(D64,FIND("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",D64,1)+1)+1)+1)+1)+1)+1)+1)+1)+1)+1)+1)+1)+1)+1)+1)+1)+1)+1)+1)+1)+1)+1)+1)+1)+1)+1)+1)+1)+1)+1))-1,1),'フレーズ表抜粋'!$B$3:$E$2150,1,FALSE),"○","×")</f>
        <v>#VALUE!</v>
      </c>
      <c r="AJ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",D64,1)+1)+1)+1)+1)+1)+1)+1)+1)+1)+1)+1)+1)+1)+1)+1)+1)+1)+1)+1)+1)+1)+1)+1)+1)+1)+1)+1)+1)+1)+1))-2)&amp;AJ63&amp;MID(D64,FIND("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",D64,1)+1)+1)+1)+1)+1)+1)+1)+1)+1)+1)+1)+1)+1)+1)+1)+1)+1)+1)+1)+1)+1)+1)+1)+1)+1)+1)+1)+1)+1)+1))-2)&amp;AJ63&amp;MID(D64,FIND("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",D64,1)+1)+1)+1)+1)+1)+1)+1)+1)+1)+1)+1)+1)+1)+1)+1)+1)+1)+1)+1)+1)+1)+1)+1)+1)+1)+1)+1)+1)+1)+1)+1))-1,1),'フレーズ表抜粋'!$B$3:$E$2150,1,FALSE),"○","×")</f>
        <v>#VALUE!</v>
      </c>
      <c r="AK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",D64,1)+1)+1)+1)+1)+1)+1)+1)+1)+1)+1)+1)+1)+1)+1)+1)+1)+1)+1)+1)+1)+1)+1)+1)+1)+1)+1)+1)+1)+1)+1)+1))-2)&amp;AK63&amp;MID(D64,FIND("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",D64,1)+1)+1)+1)+1)+1)+1)+1)+1)+1)+1)+1)+1)+1)+1)+1)+1)+1)+1)+1)+1)+1)+1)+1)+1)+1)+1)+1)+1)+1)+1)+1))-2)&amp;AK63&amp;MID(D64,FIND("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",D64,1)+1)+1)+1)+1)+1)+1)+1)+1)+1)+1)+1)+1)+1)+1)+1)+1)+1)+1)+1)+1)+1)+1)+1)+1)+1)+1)+1)+1)+1)+1)+1)+1))-1,1),'フレーズ表抜粋'!$B$3:$E$2150,1,FALSE),"○","×")</f>
        <v>#VALUE!</v>
      </c>
      <c r="AL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",D64,1)+1)+1)+1)+1)+1)+1)+1)+1)+1)+1)+1)+1)+1)+1)+1)+1)+1)+1)+1)+1)+1)+1)+1)+1)+1)+1)+1)+1)+1)+1)+1)+1))-2)&amp;AL63&amp;MID(D64,FIND("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",D64,1)+1)+1)+1)+1)+1)+1)+1)+1)+1)+1)+1)+1)+1)+1)+1)+1)+1)+1)+1)+1)+1)+1)+1)+1)+1)+1)+1)+1)+1)+1)+1)+1))-2)&amp;AL63&amp;MID(D64,FIND("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",D64,1)+1)+1)+1)+1)+1)+1)+1)+1)+1)+1)+1)+1)+1)+1)+1)+1)+1)+1)+1)+1)+1)+1)+1)+1)+1)+1)+1)+1)+1)+1)+1)+1)+1))-1,1),'フレーズ表抜粋'!$B$3:$E$2150,1,FALSE),"○","×")</f>
        <v>#VALUE!</v>
      </c>
      <c r="AM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",D64,1)+1)+1)+1)+1)+1)+1)+1)+1)+1)+1)+1)+1)+1)+1)+1)+1)+1)+1)+1)+1)+1)+1)+1)+1)+1)+1)+1)+1)+1)+1)+1)+1)+1))-2)&amp;AM63&amp;MID(D64,FIND("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",D64,1)+1)+1)+1)+1)+1)+1)+1)+1)+1)+1)+1)+1)+1)+1)+1)+1)+1)+1)+1)+1)+1)+1)+1)+1)+1)+1)+1)+1)+1)+1)+1)+1)+1))-2)&amp;AM63&amp;MID(D64,FIND("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",D64,1)+1)+1)+1)+1)+1)+1)+1)+1)+1)+1)+1)+1)+1)+1)+1)+1)+1)+1)+1)+1)+1)+1)+1)+1)+1)+1)+1)+1)+1)+1)+1)+1)+1)+1))-1,1),'フレーズ表抜粋'!$B$3:$E$2150,1,FALSE),"○","×")</f>
        <v>#VALUE!</v>
      </c>
      <c r="AN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",D64,1)+1)+1)+1)+1)+1)+1)+1)+1)+1)+1)+1)+1)+1)+1)+1)+1)+1)+1)+1)+1)+1)+1)+1)+1)+1)+1)+1)+1)+1)+1)+1)+1)+1)+1))-2)&amp;AN63&amp;MID(D64,FIND("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",D64,1)+1)+1)+1)+1)+1)+1)+1)+1)+1)+1)+1)+1)+1)+1)+1)+1)+1)+1)+1)+1)+1)+1)+1)+1)+1)+1)+1)+1)+1)+1)+1)+1)+1)+1))-2)&amp;AN63&amp;MID(D64,FIND("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",D64,1)+1)+1)+1)+1)+1)+1)+1)+1)+1)+1)+1)+1)+1)+1)+1)+1)+1)+1)+1)+1)+1)+1)+1)+1)+1)+1)+1)+1)+1)+1)+1)+1)+1)+1)+1))-1,1),'フレーズ表抜粋'!$B$3:$E$2150,1,FALSE),"○","×")</f>
        <v>#VALUE!</v>
      </c>
      <c r="AO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",D64,1)+1)+1)+1)+1)+1)+1)+1)+1)+1)+1)+1)+1)+1)+1)+1)+1)+1)+1)+1)+1)+1)+1)+1)+1)+1)+1)+1)+1)+1)+1)+1)+1)+1)+1)+1))-2)&amp;AO63&amp;MID(D64,FIND("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",D64,1)+1)+1)+1)+1)+1)+1)+1)+1)+1)+1)+1)+1)+1)+1)+1)+1)+1)+1)+1)+1)+1)+1)+1)+1)+1)+1)+1)+1)+1)+1)+1)+1)+1)+1)+1))-2)&amp;AO63&amp;MID(D64,FIND("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",D64,1)+1)+1)+1)+1)+1)+1)+1)+1)+1)+1)+1)+1)+1)+1)+1)+1)+1)+1)+1)+1)+1)+1)+1)+1)+1)+1)+1)+1)+1)+1)+1)+1)+1)+1)+1)+1))-1,1),'フレーズ表抜粋'!$B$3:$E$2150,1,FALSE),"○","×")</f>
        <v>#VALUE!</v>
      </c>
      <c r="AP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",D64,1)+1)+1)+1)+1)+1)+1)+1)+1)+1)+1)+1)+1)+1)+1)+1)+1)+1)+1)+1)+1)+1)+1)+1)+1)+1)+1)+1)+1)+1)+1)+1)+1)+1)+1)+1)+1))-2)&amp;AP63&amp;MID(D64,FIND("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",D64,1)+1)+1)+1)+1)+1)+1)+1)+1)+1)+1)+1)+1)+1)+1)+1)+1)+1)+1)+1)+1)+1)+1)+1)+1)+1)+1)+1)+1)+1)+1)+1)+1)+1)+1)+1)+1))-2)&amp;AP63&amp;MID(D64,FIND("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",D64,1)+1)+1)+1)+1)+1)+1)+1)+1)+1)+1)+1)+1)+1)+1)+1)+1)+1)+1)+1)+1)+1)+1)+1)+1)+1)+1)+1)+1)+1)+1)+1)+1)+1)+1)+1)+1)+1))-1,1),'フレーズ表抜粋'!$B$3:$E$2150,1,FALSE),"○","×")</f>
        <v>#VALUE!</v>
      </c>
      <c r="AQ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",D64,1)+1)+1)+1)+1)+1)+1)+1)+1)+1)+1)+1)+1)+1)+1)+1)+1)+1)+1)+1)+1)+1)+1)+1)+1)+1)+1)+1)+1)+1)+1)+1)+1)+1)+1)+1)+1)+1))-2)&amp;AQ63&amp;MID(D64,FIND("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",D64,1)+1)+1)+1)+1)+1)+1)+1)+1)+1)+1)+1)+1)+1)+1)+1)+1)+1)+1)+1)+1)+1)+1)+1)+1)+1)+1)+1)+1)+1)+1)+1)+1)+1)+1)+1)+1)+1))-2)&amp;AQ63&amp;MID(D64,FIND("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",D64,1)+1)+1)+1)+1)+1)+1)+1)+1)+1)+1)+1)+1)+1)+1)+1)+1)+1)+1)+1)+1)+1)+1)+1)+1)+1)+1)+1)+1)+1)+1)+1)+1)+1)+1)+1)+1)+1)+1))-1,1),'フレーズ表抜粋'!$B$3:$E$2150,1,FALSE),"○","×")</f>
        <v>#VALUE!</v>
      </c>
      <c r="AR64" s="112" t="e">
        <f>IF(MID(D64,FIND("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",D64,1)+1)+1)+1)+1)+1)+1)+1)+1)+1)+1)+1)+1)+1)+1)+1)+1)+1)+1)+1)+1)+1)+1)+1)+1)+1)+1)+1)+1)+1)+1)+1)+1)+1)+1)+1)+1)+1)+1))-2)&amp;AR63&amp;MID(D64,FIND("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",D64,1)+1)+1)+1)+1)+1)+1)+1)+1)+1)+1)+1)+1)+1)+1)+1)+1)+1)+1)+1)+1)+1)+1)+1)+1)+1)+1)+1)+1)+1)+1)+1)+1)+1)+1)+1)+1)+1)+1)+1))-1,1)=VLOOKUP(MID(D64,FIND("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",D64,1)+1)+1)+1)+1)+1)+1)+1)+1)+1)+1)+1)+1)+1)+1)+1)+1)+1)+1)+1)+1)+1)+1)+1)+1)+1)+1)+1)+1)+1)+1)+1)+1)+1)+1)+1)+1)+1)+1))+1,FIND("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",D64,1)+1)+1)+1)+1)+1)+1)+1)+1)+1)+1)+1)+1)+1)+1)+1)+1)+1)+1)+1)+1)+1)+1)+1)+1)+1)+1)+1)+1)+1)+1)+1)+1)+1)+1)+1)+1)+1)+1)+1))-FIND("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",D64,1)+1)+1)+1)+1)+1)+1)+1)+1)+1)+1)+1)+1)+1)+1)+1)+1)+1)+1)+1)+1)+1)+1)+1)+1)+1)+1)+1)+1)+1)+1)+1)+1)+1)+1)+1)+1)+1)+1))-2)&amp;AR63&amp;MID(D64,FIND("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",D64,FIND(" ",D64,1)+1)+1)+1)+1)+1)+1)+1)+1)+1)+1)+1)+1)+1)+1)+1)+1)+1)+1)+1)+1)+1)+1)+1)+1)+1)+1)+1)+1)+1)+1)+1)+1)+1)+1)+1)+1)+1)+1)+1))-1,1),'フレーズ表抜粋'!$B$3:$E$2150,1,FALSE),"○","×")</f>
        <v>#VALUE!</v>
      </c>
    </row>
    <row r="65" spans="3:37" s="95" customFormat="1" ht="15">
      <c r="C65" s="106"/>
      <c r="D65" s="106"/>
      <c r="E65" s="99"/>
      <c r="F65" s="98"/>
      <c r="G65" s="98"/>
      <c r="J65" s="98"/>
      <c r="K65" s="98"/>
      <c r="L65" s="98"/>
      <c r="M65" s="98"/>
      <c r="P65" s="98"/>
      <c r="V65" s="100"/>
      <c r="X65" s="98"/>
      <c r="Y65" s="98"/>
      <c r="Z65" s="98"/>
      <c r="AA65" s="98"/>
      <c r="AB65" s="98"/>
      <c r="AC65" s="98"/>
      <c r="AF65" s="98"/>
      <c r="AK65" s="100"/>
    </row>
    <row r="66" spans="2:67" ht="15">
      <c r="B66" s="116" t="s">
        <v>10685</v>
      </c>
      <c r="C66" s="112" t="s">
        <v>10676</v>
      </c>
      <c r="D66" s="112" t="s">
        <v>10682</v>
      </c>
      <c r="E66" s="112">
        <v>1</v>
      </c>
      <c r="F66" s="112">
        <v>2</v>
      </c>
      <c r="G66" s="112">
        <v>3</v>
      </c>
      <c r="H66" s="112">
        <v>4</v>
      </c>
      <c r="I66" s="112">
        <v>5</v>
      </c>
      <c r="J66" s="112">
        <v>6</v>
      </c>
      <c r="K66" s="112">
        <v>7</v>
      </c>
      <c r="L66" s="112">
        <v>8</v>
      </c>
      <c r="M66" s="112">
        <v>9</v>
      </c>
      <c r="N66" s="112">
        <v>10</v>
      </c>
      <c r="O66" s="112">
        <v>11</v>
      </c>
      <c r="P66" s="112">
        <v>12</v>
      </c>
      <c r="Q66" s="112">
        <v>13</v>
      </c>
      <c r="R66" s="112">
        <v>14</v>
      </c>
      <c r="S66" s="112">
        <v>15</v>
      </c>
      <c r="T66" s="112">
        <v>16</v>
      </c>
      <c r="U66" s="112">
        <v>17</v>
      </c>
      <c r="V66" s="112">
        <v>18</v>
      </c>
      <c r="W66" s="112">
        <v>19</v>
      </c>
      <c r="X66" s="112">
        <v>20</v>
      </c>
      <c r="Y66" s="112">
        <v>21</v>
      </c>
      <c r="Z66" s="112">
        <v>22</v>
      </c>
      <c r="AA66" s="112">
        <v>23</v>
      </c>
      <c r="AB66" s="112">
        <v>24</v>
      </c>
      <c r="AC66" s="112">
        <v>25</v>
      </c>
      <c r="AD66" s="112">
        <v>26</v>
      </c>
      <c r="AE66" s="112">
        <v>27</v>
      </c>
      <c r="AF66" s="112">
        <v>28</v>
      </c>
      <c r="AG66" s="112">
        <v>29</v>
      </c>
      <c r="AH66" s="112">
        <v>30</v>
      </c>
      <c r="AI66" s="112">
        <v>31</v>
      </c>
      <c r="AJ66" s="112">
        <v>32</v>
      </c>
      <c r="AK66" s="112">
        <v>33</v>
      </c>
      <c r="AL66" s="112">
        <v>34</v>
      </c>
      <c r="AM66" s="112">
        <v>35</v>
      </c>
      <c r="AN66" s="112">
        <v>36</v>
      </c>
      <c r="AO66" s="112">
        <v>37</v>
      </c>
      <c r="AP66" s="112">
        <v>38</v>
      </c>
      <c r="AQ66" s="112">
        <v>39</v>
      </c>
      <c r="AR66" s="112">
        <v>40</v>
      </c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</row>
    <row r="67" spans="2:44" s="96" customFormat="1" ht="16.5">
      <c r="B67" s="112" t="s">
        <v>10677</v>
      </c>
      <c r="C67" s="113"/>
      <c r="D67" s="114"/>
      <c r="E67" s="112" t="str">
        <f>MID($D67,1,1)</f>
        <v/>
      </c>
      <c r="F67" s="112" t="str">
        <f>MID($D67,2,1)</f>
        <v/>
      </c>
      <c r="G67" s="112" t="str">
        <f>MID($D67,3,1)</f>
        <v/>
      </c>
      <c r="H67" s="112" t="str">
        <f>MID($D67,4,1)</f>
        <v/>
      </c>
      <c r="I67" s="112" t="str">
        <f>MID($D67,5,1)</f>
        <v/>
      </c>
      <c r="J67" s="112" t="str">
        <f>MID($D67,6,1)</f>
        <v/>
      </c>
      <c r="K67" s="112" t="str">
        <f>MID($D67,7,1)</f>
        <v/>
      </c>
      <c r="L67" s="112" t="str">
        <f>MID($D67,8,1)</f>
        <v/>
      </c>
      <c r="M67" s="112" t="str">
        <f>MID($D67,9,1)</f>
        <v/>
      </c>
      <c r="N67" s="112" t="str">
        <f>MID($D67,10,1)</f>
        <v/>
      </c>
      <c r="O67" s="112" t="str">
        <f>MID($D67,11,1)</f>
        <v/>
      </c>
      <c r="P67" s="112" t="str">
        <f>MID($D67,12,1)</f>
        <v/>
      </c>
      <c r="Q67" s="112" t="str">
        <f>MID($D67,13,1)</f>
        <v/>
      </c>
      <c r="R67" s="112" t="str">
        <f>MID($D67,14,1)</f>
        <v/>
      </c>
      <c r="S67" s="112" t="str">
        <f>MID($D67,15,1)</f>
        <v/>
      </c>
      <c r="T67" s="112" t="str">
        <f>MID($D67,16,1)</f>
        <v/>
      </c>
      <c r="U67" s="112" t="str">
        <f>MID($D67,17,1)</f>
        <v/>
      </c>
      <c r="V67" s="112" t="str">
        <f>MID($D67,18,1)</f>
        <v/>
      </c>
      <c r="W67" s="112" t="str">
        <f>MID($D67,19,1)</f>
        <v/>
      </c>
      <c r="X67" s="112" t="str">
        <f>MID($D67,20,1)</f>
        <v/>
      </c>
      <c r="Y67" s="112" t="str">
        <f>MID($D67,21,1)</f>
        <v/>
      </c>
      <c r="Z67" s="112" t="str">
        <f>MID($D67,22,1)</f>
        <v/>
      </c>
      <c r="AA67" s="112" t="str">
        <f>MID($D67,23,1)</f>
        <v/>
      </c>
      <c r="AB67" s="112" t="str">
        <f>MID($D67,24,1)</f>
        <v/>
      </c>
      <c r="AC67" s="112" t="str">
        <f>MID($D67,25,1)</f>
        <v/>
      </c>
      <c r="AD67" s="112" t="str">
        <f>MID($D67,26,1)</f>
        <v/>
      </c>
      <c r="AE67" s="112" t="str">
        <f>MID($D67,27,1)</f>
        <v/>
      </c>
      <c r="AF67" s="112" t="str">
        <f>MID($D67,28,1)</f>
        <v/>
      </c>
      <c r="AG67" s="112" t="str">
        <f>MID($D67,29,1)</f>
        <v/>
      </c>
      <c r="AH67" s="112" t="str">
        <f>MID($D67,30,1)</f>
        <v/>
      </c>
      <c r="AI67" s="112" t="str">
        <f>MID($D67,31,1)</f>
        <v/>
      </c>
      <c r="AJ67" s="112" t="str">
        <f>MID($D67,32,1)</f>
        <v/>
      </c>
      <c r="AK67" s="112" t="str">
        <f>MID($D67,33,1)</f>
        <v/>
      </c>
      <c r="AL67" s="112" t="str">
        <f>MID($D67,34,1)</f>
        <v/>
      </c>
      <c r="AM67" s="112" t="str">
        <f>MID($D67,35,1)</f>
        <v/>
      </c>
      <c r="AN67" s="112" t="str">
        <f>MID($D67,36,1)</f>
        <v/>
      </c>
      <c r="AO67" s="112" t="str">
        <f>MID($D67,37,1)</f>
        <v/>
      </c>
      <c r="AP67" s="112" t="str">
        <f>MID($D67,38,1)</f>
        <v/>
      </c>
      <c r="AQ67" s="112" t="str">
        <f>MID($D67,39,1)</f>
        <v/>
      </c>
      <c r="AR67" s="112" t="str">
        <f>MID($D67,40,1)</f>
        <v/>
      </c>
    </row>
    <row r="68" spans="2:44" s="96" customFormat="1" ht="15">
      <c r="B68" s="112" t="s">
        <v>10678</v>
      </c>
      <c r="C68" s="115"/>
      <c r="D68" s="113"/>
      <c r="E68" s="112" t="e">
        <f>IF(MID(D68,1,FIND(" ",D68,1)-2)&amp;E67&amp;MID(D68,FIND(" ",D68,1)-1,1)=VLOOKUP(MID(D68,1,FIND(" ",D68,1)-2)&amp;E67&amp;MID(D68,FIND(" ",D68,1)-1,1),'フレーズ表抜粋'!$B$3:$E$2150,1,FALSE),"○","×")</f>
        <v>#VALUE!</v>
      </c>
      <c r="F68" s="112" t="e">
        <f>IF(MID(D68,FIND(" ",D68,1)+1,FIND(" ",D68,FIND(" ",D68,1)+1)-FIND(" ",D68,1)-2)&amp;F67&amp;MID(D68,FIND(" ",D68,FIND(" ",D68,1)+1)-1,1)=VLOOKUP(MID(D68,FIND(" ",D68,1)+1,FIND(" ",D68,FIND(" ",D68,1)+1)-FIND(" ",D68,1)-2)&amp;F67&amp;MID(D68,FIND(" ",D68,FIND(" ",D68,1)+1)-1,1),'フレーズ表抜粋'!$B$3:$E$2150,1,FALSE),"○","×")</f>
        <v>#VALUE!</v>
      </c>
      <c r="G68" s="112" t="e">
        <f>IF(MID(D68,FIND(" ",D68,FIND(" ",D68,1)+1)+1,FIND(" ",D68,FIND(" ",D68,FIND(" ",D68,1)+1)+1)-FIND(" ",D68,FIND(" ",D68,1)+1)-2)&amp;G67&amp;MID(D68,FIND(" ",D68,FIND(" ",D68,FIND(" ",D68,1)+1)+1)-1,1)=VLOOKUP(MID(D68,FIND(" ",D68,FIND(" ",D68,1)+1)+1,FIND(" ",D68,FIND(" ",D68,FIND(" ",D68,1)+1)+1)-FIND(" ",D68,FIND(" ",D68,1)+1)-2)&amp;G67&amp;MID(D68,FIND(" ",D68,FIND(" ",D68,FIND(" ",D68,1)+1)+1)-1,1),'フレーズ表抜粋'!$B$3:$E$2150,1,FALSE),"○","×")</f>
        <v>#VALUE!</v>
      </c>
      <c r="H68" s="112" t="e">
        <f>IF(MID(D68,FIND(" ",D68,FIND(" ",D68,FIND(" ",D68,1)+1)+1)+1,FIND(" ",D68,FIND(" ",D68,FIND(" ",D68,FIND(" ",D68,1)+1)+1)+1)-FIND(" ",D68,FIND(" ",D68,FIND(" ",D68,1)+1)+1)-2)&amp;H67&amp;MID(D68,FIND(" ",D68,FIND(" ",D68,FIND(" ",D68,FIND(" ",D68,1)+1)+1)+1)-1,1)=VLOOKUP(MID(D68,FIND(" ",D68,FIND(" ",D68,FIND(" ",D68,1)+1)+1)+1,FIND(" ",D68,FIND(" ",D68,FIND(" ",D68,FIND(" ",D68,1)+1)+1)+1)-FIND(" ",D68,FIND(" ",D68,FIND(" ",D68,1)+1)+1)-2)&amp;H67&amp;MID(D68,FIND(" ",D68,FIND(" ",D68,FIND(" ",D68,FIND(" ",D68,1)+1)+1)+1)-1,1),'フレーズ表抜粋'!$B$3:$E$2150,1,FALSE),"○","×")</f>
        <v>#VALUE!</v>
      </c>
      <c r="I68" s="112" t="e">
        <f>IF(MID(D68,FIND(" ",D68,FIND(" ",D68,FIND(" ",D68,FIND(" ",D68,1)+1)+1)+1)+1,FIND(" ",D68,FIND(" ",D68,FIND(" ",D68,FIND(" ",D68,FIND(" ",D68,FIND(" ",D68,1)+1)+1)+1)+1))-FIND(" ",D68,FIND(" ",D68,FIND(" ",D68,FIND(" ",D68,1)+1)+1)+1)-2)&amp;I67&amp;MID(D68,FIND(" ",D68,FIND(" ",D68,FIND(" ",D68,FIND(" ",D68,FIND(" ",D68,FIND(" ",D68,1)+1)+1)+1)+1))-1,1)=VLOOKUP(MID(D68,FIND(" ",D68,FIND(" ",D68,FIND(" ",D68,FIND(" ",D68,1)+1)+1)+1)+1,FIND(" ",D68,FIND(" ",D68,FIND(" ",D68,FIND(" ",D68,FIND(" ",D68,FIND(" ",D68,1)+1)+1)+1)+1))-FIND(" ",D68,FIND(" ",D68,FIND(" ",D68,FIND(" ",D68,1)+1)+1)+1)-2)&amp;I67&amp;MID(D68,FIND(" ",D68,FIND(" ",D68,FIND(" ",D68,FIND(" ",D68,FIND(" ",D68,FIND(" ",D68,1)+1)+1)+1)+1))-1,1),'フレーズ表抜粋'!$B$3:$E$2150,1,FALSE),"○","×")</f>
        <v>#VALUE!</v>
      </c>
      <c r="J68" s="112" t="e">
        <f>IF(MID(D68,FIND(" ",D68,FIND(" ",D68,FIND(" ",D68,FIND(" ",D68,FIND(" ",D68,FIND(" ",D68,1)+1)+1)+1)+1))+1,FIND(" ",D68,FIND(" ",D68,FIND(" ",D68,FIND(" ",D68,FIND(" ",D68,FIND(" ",D68,FIND(" ",D68,1)+1)+1)+1)+1)+1))-FIND(" ",D68,FIND(" ",D68,FIND(" ",D68,FIND(" ",D68,FIND(" ",D68,FIND(" ",D68,1)+1)+1)+1)+1))-2)&amp;J67&amp;MID(D68,FIND(" ",D68,FIND(" ",D68,FIND(" ",D68,FIND(" ",D68,FIND(" ",D68,FIND(" ",D68,FIND(" ",D68,1)+1)+1)+1)+1)+1))-1,1)=VLOOKUP(MID(D68,FIND(" ",D68,FIND(" ",D68,FIND(" ",D68,FIND(" ",D68,FIND(" ",D68,FIND(" ",D68,1)+1)+1)+1)+1))+1,FIND(" ",D68,FIND(" ",D68,FIND(" ",D68,FIND(" ",D68,FIND(" ",D68,FIND(" ",D68,FIND(" ",D68,1)+1)+1)+1)+1)+1))-FIND(" ",D68,FIND(" ",D68,FIND(" ",D68,FIND(" ",D68,FIND(" ",D68,FIND(" ",D68,1)+1)+1)+1)+1))-2)&amp;J67&amp;MID(D68,FIND(" ",D68,FIND(" ",D68,FIND(" ",D68,FIND(" ",D68,FIND(" ",D68,FIND(" ",D68,FIND(" ",D68,1)+1)+1)+1)+1)+1))-1,1),'フレーズ表抜粋'!$B$3:$E$2150,1,FALSE),"○","×")</f>
        <v>#VALUE!</v>
      </c>
      <c r="K68" s="112" t="e">
        <f>IF(MID(D68,FIND(" ",D68,FIND(" ",D68,FIND(" ",D68,FIND(" ",D68,FIND(" ",D68,FIND(" ",D68,FIND(" ",D68,1)+1)+1)+1)+1)+1))+1,FIND(" ",D68,FIND(" ",D68,FIND(" ",D68,FIND(" ",D68,FIND(" ",D68,FIND(" ",D68,FIND(" ",D68,FIND(" ",D68,1)+1)+1)+1)+1)+1)+1))-FIND(" ",D68,FIND(" ",D68,FIND(" ",D68,FIND(" ",D68,FIND(" ",D68,FIND(" ",D68,FIND(" ",D68,1)+1)+1)+1)+1)+1))-2)&amp;K67&amp;MID(D68,FIND(" ",D68,FIND(" ",D68,FIND(" ",D68,FIND(" ",D68,FIND(" ",D68,FIND(" ",D68,FIND(" ",D68,FIND(" ",D68,1)+1)+1)+1)+1)+1)+1))-1,1)=VLOOKUP(MID(D68,FIND(" ",D68,FIND(" ",D68,FIND(" ",D68,FIND(" ",D68,FIND(" ",D68,FIND(" ",D68,FIND(" ",D68,1)+1)+1)+1)+1)+1))+1,FIND(" ",D68,FIND(" ",D68,FIND(" ",D68,FIND(" ",D68,FIND(" ",D68,FIND(" ",D68,FIND(" ",D68,FIND(" ",D68,1)+1)+1)+1)+1)+1)+1))-FIND(" ",D68,FIND(" ",D68,FIND(" ",D68,FIND(" ",D68,FIND(" ",D68,FIND(" ",D68,FIND(" ",D68,1)+1)+1)+1)+1)+1))-2)&amp;K67&amp;MID(D68,FIND(" ",D68,FIND(" ",D68,FIND(" ",D68,FIND(" ",D68,FIND(" ",D68,FIND(" ",D68,FIND(" ",D68,FIND(" ",D68,1)+1)+1)+1)+1)+1)+1))-1,1),'フレーズ表抜粋'!$B$3:$E$2150,1,FALSE),"○","×")</f>
        <v>#VALUE!</v>
      </c>
      <c r="L68" s="112" t="e">
        <f>IF(MID(D68,FIND(" ",D68,FIND(" ",D68,FIND(" ",D68,FIND(" ",D68,FIND(" ",D68,FIND(" ",D68,FIND(" ",D68,FIND(" ",D68,1)+1)+1)+1)+1)+1)+1))+1,FIND(" ",D68,FIND(" ",D68,FIND(" ",D68,FIND(" ",D68,FIND(" ",D68,FIND(" ",D68,FIND(" ",D68,FIND(" ",D68,FIND(" ",D68,1)+1)+1)+1)+1)+1)+1)+1))-FIND(" ",D68,FIND(" ",D68,FIND(" ",D68,FIND(" ",D68,FIND(" ",D68,FIND(" ",D68,FIND(" ",D68,FIND(" ",D68,1)+1)+1)+1)+1)+1)+1))-2)&amp;L67&amp;MID(D68,FIND(" ",D68,FIND(" ",D68,FIND(" ",D68,FIND(" ",D68,FIND(" ",D68,FIND(" ",D68,FIND(" ",D68,FIND(" ",D68,FIND(" ",D68,1)+1)+1)+1)+1)+1)+1)+1))-1,1)=VLOOKUP(MID(D68,FIND(" ",D68,FIND(" ",D68,FIND(" ",D68,FIND(" ",D68,FIND(" ",D68,FIND(" ",D68,FIND(" ",D68,FIND(" ",D68,1)+1)+1)+1)+1)+1)+1))+1,FIND(" ",D68,FIND(" ",D68,FIND(" ",D68,FIND(" ",D68,FIND(" ",D68,FIND(" ",D68,FIND(" ",D68,FIND(" ",D68,FIND(" ",D68,1)+1)+1)+1)+1)+1)+1)+1))-FIND(" ",D68,FIND(" ",D68,FIND(" ",D68,FIND(" ",D68,FIND(" ",D68,FIND(" ",D68,FIND(" ",D68,FIND(" ",D68,1)+1)+1)+1)+1)+1)+1))-2)&amp;L67&amp;MID(D68,FIND(" ",D68,FIND(" ",D68,FIND(" ",D68,FIND(" ",D68,FIND(" ",D68,FIND(" ",D68,FIND(" ",D68,FIND(" ",D68,FIND(" ",D68,1)+1)+1)+1)+1)+1)+1)+1))-1,1),'フレーズ表抜粋'!$B$3:$E$2150,1,FALSE),"○","×")</f>
        <v>#VALUE!</v>
      </c>
      <c r="M68" s="112" t="e">
        <f>IF(MID(D68,FIND(" ",D68,FIND(" ",D68,FIND(" ",D68,FIND(" ",D68,FIND(" ",D68,FIND(" ",D68,FIND(" ",D68,FIND(" ",D68,FIND(" ",D68,1)+1)+1)+1)+1)+1)+1)+1))+1,FIND(" ",D68,FIND(" ",D68,FIND(" ",D68,FIND(" ",D68,FIND(" ",D68,FIND(" ",D68,FIND(" ",D68,FIND(" ",D68,FIND(" ",D68,FIND(" ",D68,1)+1)+1)+1)+1)+1)+1)+1)+1))-FIND(" ",D68,FIND(" ",D68,FIND(" ",D68,FIND(" ",D68,FIND(" ",D68,FIND(" ",D68,FIND(" ",D68,FIND(" ",D68,FIND(" ",D68,1)+1)+1)+1)+1)+1)+1)+1))-2)&amp;M67&amp;MID(D68,FIND(" ",D68,FIND(" ",D68,FIND(" ",D68,FIND(" ",D68,FIND(" ",D68,FIND(" ",D68,FIND(" ",D68,FIND(" ",D68,FIND(" ",D68,FIND(" ",D68,1)+1)+1)+1)+1)+1)+1)+1)+1))-1,1)=VLOOKUP(MID(D68,FIND(" ",D68,FIND(" ",D68,FIND(" ",D68,FIND(" ",D68,FIND(" ",D68,FIND(" ",D68,FIND(" ",D68,FIND(" ",D68,FIND(" ",D68,1)+1)+1)+1)+1)+1)+1)+1))+1,FIND(" ",D68,FIND(" ",D68,FIND(" ",D68,FIND(" ",D68,FIND(" ",D68,FIND(" ",D68,FIND(" ",D68,FIND(" ",D68,FIND(" ",D68,FIND(" ",D68,1)+1)+1)+1)+1)+1)+1)+1)+1))-FIND(" ",D68,FIND(" ",D68,FIND(" ",D68,FIND(" ",D68,FIND(" ",D68,FIND(" ",D68,FIND(" ",D68,FIND(" ",D68,FIND(" ",D68,1)+1)+1)+1)+1)+1)+1)+1))-2)&amp;M67&amp;MID(D68,FIND(" ",D68,FIND(" ",D68,FIND(" ",D68,FIND(" ",D68,FIND(" ",D68,FIND(" ",D68,FIND(" ",D68,FIND(" ",D68,FIND(" ",D68,FIND(" ",D68,1)+1)+1)+1)+1)+1)+1)+1)+1))-1,1),'フレーズ表抜粋'!$B$3:$E$2150,1,FALSE),"○","×")</f>
        <v>#VALUE!</v>
      </c>
      <c r="N68" s="112" t="e">
        <f>IF(MID(D68,FIND(" ",D68,FIND(" ",D68,FIND(" ",D68,FIND(" ",D68,FIND(" ",D68,FIND(" ",D68,FIND(" ",D68,FIND(" ",D68,FIND(" ",D68,FIND(" ",D68,1)+1)+1)+1)+1)+1)+1)+1)+1))+1,FIND(" ",D68,FIND(" ",D68,FIND(" ",D68,FIND(" ",D68,FIND(" ",D68,FIND(" ",D68,FIND(" ",D68,FIND(" ",D68,FIND(" ",D68,FIND(" ",D68,FIND(" ",D68,1)+1)+1)+1)+1)+1)+1)+1)+1)+1))-FIND(" ",D68,FIND(" ",D68,FIND(" ",D68,FIND(" ",D68,FIND(" ",D68,FIND(" ",D68,FIND(" ",D68,FIND(" ",D68,FIND(" ",D68,FIND(" ",D68,1)+1)+1)+1)+1)+1)+1)+1)+1))-2)&amp;N67&amp;MID(D68,FIND(" ",D68,FIND(" ",D68,FIND(" ",D68,FIND(" ",D68,FIND(" ",D68,FIND(" ",D68,FIND(" ",D68,FIND(" ",D68,FIND(" ",D68,FIND(" ",D68,FIND(" ",D68,1)+1)+1)+1)+1)+1)+1)+1)+1)+1))-1,1)=VLOOKUP(MID(D68,FIND(" ",D68,FIND(" ",D68,FIND(" ",D68,FIND(" ",D68,FIND(" ",D68,FIND(" ",D68,FIND(" ",D68,FIND(" ",D68,FIND(" ",D68,FIND(" ",D68,1)+1)+1)+1)+1)+1)+1)+1)+1))+1,FIND(" ",D68,FIND(" ",D68,FIND(" ",D68,FIND(" ",D68,FIND(" ",D68,FIND(" ",D68,FIND(" ",D68,FIND(" ",D68,FIND(" ",D68,FIND(" ",D68,FIND(" ",D68,1)+1)+1)+1)+1)+1)+1)+1)+1)+1))-FIND(" ",D68,FIND(" ",D68,FIND(" ",D68,FIND(" ",D68,FIND(" ",D68,FIND(" ",D68,FIND(" ",D68,FIND(" ",D68,FIND(" ",D68,FIND(" ",D68,1)+1)+1)+1)+1)+1)+1)+1)+1))-2)&amp;N67&amp;MID(D68,FIND(" ",D68,FIND(" ",D68,FIND(" ",D68,FIND(" ",D68,FIND(" ",D68,FIND(" ",D68,FIND(" ",D68,FIND(" ",D68,FIND(" ",D68,FIND(" ",D68,FIND(" ",D68,1)+1)+1)+1)+1)+1)+1)+1)+1)+1))-1,1),'フレーズ表抜粋'!$B$3:$E$2150,1,FALSE),"○","×")</f>
        <v>#VALUE!</v>
      </c>
      <c r="O68" s="112" t="e">
        <f>IF(MID(D68,FIND(" ",D68,FIND(" ",D68,FIND(" ",D68,FIND(" ",D68,FIND(" ",D68,FIND(" ",D68,FIND(" ",D68,FIND(" ",D68,FIND(" ",D68,FIND(" ",D68,FIND(" ",D68,1)+1)+1)+1)+1)+1)+1)+1)+1)+1))+1,FIND(" ",D68,FIND(" ",D68,FIND(" ",D68,FIND(" ",D68,FIND(" ",D68,FIND(" ",D68,FIND(" ",D68,FIND(" ",D68,FIND(" ",D68,FIND(" ",D68,FIND(" ",D68,FIND(" ",D68,1)+1)+1)+1)+1)+1)+1)+1)+1)+1)+1))-FIND(" ",D68,FIND(" ",D68,FIND(" ",D68,FIND(" ",D68,FIND(" ",D68,FIND(" ",D68,FIND(" ",D68,FIND(" ",D68,FIND(" ",D68,FIND(" ",D68,FIND(" ",D68,1)+1)+1)+1)+1)+1)+1)+1)+1)+1))-2)&amp;O67&amp;MID(D68,FIND(" ",D68,FIND(" ",D68,FIND(" ",D68,FIND(" ",D68,FIND(" ",D68,FIND(" ",D68,FIND(" ",D68,FIND(" ",D68,FIND(" ",D68,FIND(" ",D68,FIND(" ",D68,FIND(" ",D68,1)+1)+1)+1)+1)+1)+1)+1)+1)+1)+1))-1,1)=VLOOKUP(MID(D68,FIND(" ",D68,FIND(" ",D68,FIND(" ",D68,FIND(" ",D68,FIND(" ",D68,FIND(" ",D68,FIND(" ",D68,FIND(" ",D68,FIND(" ",D68,FIND(" ",D68,FIND(" ",D68,1)+1)+1)+1)+1)+1)+1)+1)+1)+1))+1,FIND(" ",D68,FIND(" ",D68,FIND(" ",D68,FIND(" ",D68,FIND(" ",D68,FIND(" ",D68,FIND(" ",D68,FIND(" ",D68,FIND(" ",D68,FIND(" ",D68,FIND(" ",D68,FIND(" ",D68,1)+1)+1)+1)+1)+1)+1)+1)+1)+1)+1))-FIND(" ",D68,FIND(" ",D68,FIND(" ",D68,FIND(" ",D68,FIND(" ",D68,FIND(" ",D68,FIND(" ",D68,FIND(" ",D68,FIND(" ",D68,FIND(" ",D68,FIND(" ",D68,1)+1)+1)+1)+1)+1)+1)+1)+1)+1))-2)&amp;O67&amp;MID(D68,FIND(" ",D68,FIND(" ",D68,FIND(" ",D68,FIND(" ",D68,FIND(" ",D68,FIND(" ",D68,FIND(" ",D68,FIND(" ",D68,FIND(" ",D68,FIND(" ",D68,FIND(" ",D68,FIND(" ",D68,1)+1)+1)+1)+1)+1)+1)+1)+1)+1)+1))-1,1),'フレーズ表抜粋'!$B$3:$E$2150,1,FALSE),"○","×")</f>
        <v>#VALUE!</v>
      </c>
      <c r="P68" s="112" t="e">
        <f>IF(MID(D68,FIND(" ",D68,FIND(" ",D68,FIND(" ",D68,FIND(" ",D68,FIND(" ",D68,FIND(" ",D68,FIND(" ",D68,FIND(" ",D68,FIND(" ",D68,FIND(" ",D68,FIND(" ",D68,FIND(" ",D68,1)+1)+1)+1)+1)+1)+1)+1)+1)+1)+1))+1,FIND(" ",D68,FIND(" ",D68,FIND(" ",D68,FIND(" ",D68,FIND(" ",D68,FIND(" ",D68,FIND(" ",D68,FIND(" ",D68,FIND(" ",D68,FIND(" ",D68,FIND(" ",D68,FIND(" ",D68,FIND(" ",D68,1)+1)+1)+1)+1)+1)+1)+1)+1)+1)+1)+1))-FIND(" ",D68,FIND(" ",D68,FIND(" ",D68,FIND(" ",D68,FIND(" ",D68,FIND(" ",D68,FIND(" ",D68,FIND(" ",D68,FIND(" ",D68,FIND(" ",D68,FIND(" ",D68,FIND(" ",D68,1)+1)+1)+1)+1)+1)+1)+1)+1)+1)+1))-2)&amp;P67&amp;MID(D68,FIND(" ",D68,FIND(" ",D68,FIND(" ",D68,FIND(" ",D68,FIND(" ",D68,FIND(" ",D68,FIND(" ",D68,FIND(" ",D68,FIND(" ",D68,FIND(" ",D68,FIND(" ",D68,FIND(" ",D68,FIND(" ",D68,1)+1)+1)+1)+1)+1)+1)+1)+1)+1)+1)+1))-1,1)=VLOOKUP(MID(D68,FIND(" ",D68,FIND(" ",D68,FIND(" ",D68,FIND(" ",D68,FIND(" ",D68,FIND(" ",D68,FIND(" ",D68,FIND(" ",D68,FIND(" ",D68,FIND(" ",D68,FIND(" ",D68,FIND(" ",D68,1)+1)+1)+1)+1)+1)+1)+1)+1)+1)+1))+1,FIND(" ",D68,FIND(" ",D68,FIND(" ",D68,FIND(" ",D68,FIND(" ",D68,FIND(" ",D68,FIND(" ",D68,FIND(" ",D68,FIND(" ",D68,FIND(" ",D68,FIND(" ",D68,FIND(" ",D68,FIND(" ",D68,1)+1)+1)+1)+1)+1)+1)+1)+1)+1)+1)+1))-FIND(" ",D68,FIND(" ",D68,FIND(" ",D68,FIND(" ",D68,FIND(" ",D68,FIND(" ",D68,FIND(" ",D68,FIND(" ",D68,FIND(" ",D68,FIND(" ",D68,FIND(" ",D68,FIND(" ",D68,1)+1)+1)+1)+1)+1)+1)+1)+1)+1)+1))-2)&amp;P67&amp;MID(D68,FIND(" ",D68,FIND(" ",D68,FIND(" ",D68,FIND(" ",D68,FIND(" ",D68,FIND(" ",D68,FIND(" ",D68,FIND(" ",D68,FIND(" ",D68,FIND(" ",D68,FIND(" ",D68,FIND(" ",D68,FIND(" ",D68,1)+1)+1)+1)+1)+1)+1)+1)+1)+1)+1)+1))-1,1),'フレーズ表抜粋'!$B$3:$E$2150,1,FALSE),"○","×")</f>
        <v>#VALUE!</v>
      </c>
      <c r="Q68" s="112" t="e">
        <f>IF(MID(D68,FIND(" ",D68,FIND(" ",D68,FIND(" ",D68,FIND(" ",D68,FIND(" ",D68,FIND(" ",D68,FIND(" ",D68,FIND(" ",D68,FIND(" ",D68,FIND(" ",D68,FIND(" ",D68,FIND(" ",D68,FIND(" ",D68,1)+1)+1)+1)+1)+1)+1)+1)+1)+1)+1)+1))+1,FIND(" ",D68,FIND(" ",D68,FIND(" ",D68,FIND(" ",D68,FIND(" ",D68,FIND(" ",D68,FIND(" ",D68,FIND(" ",D68,FIND(" ",D68,FIND(" ",D68,FIND(" ",D68,FIND(" ",D68,FIND(" ",D68,FIND(" ",D68,1)+1)+1)+1)+1)+1)+1)+1)+1)+1)+1)+1)+1))-FIND(" ",D68,FIND(" ",D68,FIND(" ",D68,FIND(" ",D68,FIND(" ",D68,FIND(" ",D68,FIND(" ",D68,FIND(" ",D68,FIND(" ",D68,FIND(" ",D68,FIND(" ",D68,FIND(" ",D68,FIND(" ",D68,1)+1)+1)+1)+1)+1)+1)+1)+1)+1)+1)+1))-2)&amp;Q67&amp;MID(D68,FIND(" ",D68,FIND(" ",D68,FIND(" ",D68,FIND(" ",D68,FIND(" ",D68,FIND(" ",D68,FIND(" ",D68,FIND(" ",D68,FIND(" ",D68,FIND(" ",D68,FIND(" ",D68,FIND(" ",D68,FIND(" ",D68,FIND(" ",D68,1)+1)+1)+1)+1)+1)+1)+1)+1)+1)+1)+1)+1))-1,1)=VLOOKUP(MID(D68,FIND(" ",D68,FIND(" ",D68,FIND(" ",D68,FIND(" ",D68,FIND(" ",D68,FIND(" ",D68,FIND(" ",D68,FIND(" ",D68,FIND(" ",D68,FIND(" ",D68,FIND(" ",D68,FIND(" ",D68,FIND(" ",D68,1)+1)+1)+1)+1)+1)+1)+1)+1)+1)+1)+1))+1,FIND(" ",D68,FIND(" ",D68,FIND(" ",D68,FIND(" ",D68,FIND(" ",D68,FIND(" ",D68,FIND(" ",D68,FIND(" ",D68,FIND(" ",D68,FIND(" ",D68,FIND(" ",D68,FIND(" ",D68,FIND(" ",D68,FIND(" ",D68,1)+1)+1)+1)+1)+1)+1)+1)+1)+1)+1)+1)+1))-FIND(" ",D68,FIND(" ",D68,FIND(" ",D68,FIND(" ",D68,FIND(" ",D68,FIND(" ",D68,FIND(" ",D68,FIND(" ",D68,FIND(" ",D68,FIND(" ",D68,FIND(" ",D68,FIND(" ",D68,FIND(" ",D68,1)+1)+1)+1)+1)+1)+1)+1)+1)+1)+1)+1))-2)&amp;Q67&amp;MID(D68,FIND(" ",D68,FIND(" ",D68,FIND(" ",D68,FIND(" ",D68,FIND(" ",D68,FIND(" ",D68,FIND(" ",D68,FIND(" ",D68,FIND(" ",D68,FIND(" ",D68,FIND(" ",D68,FIND(" ",D68,FIND(" ",D68,FIND(" ",D68,1)+1)+1)+1)+1)+1)+1)+1)+1)+1)+1)+1)+1))-1,1),'フレーズ表抜粋'!$B$3:$E$2150,1,FALSE),"○","×")</f>
        <v>#VALUE!</v>
      </c>
      <c r="R68" s="112" t="e">
        <f>IF(MID(D68,FIND(" ",D68,FIND(" ",D68,FIND(" ",D68,FIND(" ",D68,FIND(" ",D68,FIND(" ",D68,FIND(" ",D68,FIND(" ",D68,FIND(" ",D68,FIND(" ",D68,FIND(" ",D68,FIND(" ",D68,FIND(" ",D68,FIND(" ",D68,1)+1)+1)+1)+1)+1)+1)+1)+1)+1)+1)+1)+1))+1,FIND(" ",D68,FIND(" ",D68,FIND(" ",D68,FIND(" ",D68,FIND(" ",D68,FIND(" ",D68,FIND(" ",D68,FIND(" ",D68,FIND(" ",D68,FIND(" ",D68,FIND(" ",D68,FIND(" ",D68,FIND(" ",D68,FIND(" ",D68,FIND(" ",D68,1)+1)+1)+1)+1)+1)+1)+1)+1)+1)+1)+1)+1)+1))-FIND(" ",D68,FIND(" ",D68,FIND(" ",D68,FIND(" ",D68,FIND(" ",D68,FIND(" ",D68,FIND(" ",D68,FIND(" ",D68,FIND(" ",D68,FIND(" ",D68,FIND(" ",D68,FIND(" ",D68,FIND(" ",D68,FIND(" ",D68,1)+1)+1)+1)+1)+1)+1)+1)+1)+1)+1)+1)+1))-2)&amp;R67&amp;MID(D68,FIND(" ",D68,FIND(" ",D68,FIND(" ",D68,FIND(" ",D68,FIND(" ",D68,FIND(" ",D68,FIND(" ",D68,FIND(" ",D68,FIND(" ",D68,FIND(" ",D68,FIND(" ",D68,FIND(" ",D68,FIND(" ",D68,FIND(" ",D68,FIND(" ",D68,1)+1)+1)+1)+1)+1)+1)+1)+1)+1)+1)+1)+1)+1))-1,1)=VLOOKUP(MID(D68,FIND(" ",D68,FIND(" ",D68,FIND(" ",D68,FIND(" ",D68,FIND(" ",D68,FIND(" ",D68,FIND(" ",D68,FIND(" ",D68,FIND(" ",D68,FIND(" ",D68,FIND(" ",D68,FIND(" ",D68,FIND(" ",D68,FIND(" ",D68,1)+1)+1)+1)+1)+1)+1)+1)+1)+1)+1)+1)+1))+1,FIND(" ",D68,FIND(" ",D68,FIND(" ",D68,FIND(" ",D68,FIND(" ",D68,FIND(" ",D68,FIND(" ",D68,FIND(" ",D68,FIND(" ",D68,FIND(" ",D68,FIND(" ",D68,FIND(" ",D68,FIND(" ",D68,FIND(" ",D68,FIND(" ",D68,1)+1)+1)+1)+1)+1)+1)+1)+1)+1)+1)+1)+1)+1))-FIND(" ",D68,FIND(" ",D68,FIND(" ",D68,FIND(" ",D68,FIND(" ",D68,FIND(" ",D68,FIND(" ",D68,FIND(" ",D68,FIND(" ",D68,FIND(" ",D68,FIND(" ",D68,FIND(" ",D68,FIND(" ",D68,FIND(" ",D68,1)+1)+1)+1)+1)+1)+1)+1)+1)+1)+1)+1)+1))-2)&amp;R67&amp;MID(D68,FIND(" ",D68,FIND(" ",D68,FIND(" ",D68,FIND(" ",D68,FIND(" ",D68,FIND(" ",D68,FIND(" ",D68,FIND(" ",D68,FIND(" ",D68,FIND(" ",D68,FIND(" ",D68,FIND(" ",D68,FIND(" ",D68,FIND(" ",D68,FIND(" ",D68,1)+1)+1)+1)+1)+1)+1)+1)+1)+1)+1)+1)+1)+1))-1,1),'フレーズ表抜粋'!$B$3:$E$2150,1,FALSE),"○","×")</f>
        <v>#VALUE!</v>
      </c>
      <c r="S68" s="112" t="e">
        <f>IF(MID(D68,FIND(" ",D68,FIND(" ",D68,FIND(" ",D68,FIND(" ",D68,FIND(" ",D68,FIND(" ",D68,FIND(" ",D68,FIND(" ",D68,FIND(" ",D68,FIND(" ",D68,FIND(" ",D68,FIND(" ",D68,FIND(" ",D68,FIND(" ",D68,FIND(" ",D68,1)+1)+1)+1)+1)+1)+1)+1)+1)+1)+1)+1)+1)+1))+1,FIND(" ",D68,FIND(" ",D68,FIND(" ",D68,FIND(" ",D68,FIND(" ",D68,FIND(" ",D68,FIND(" ",D68,FIND(" ",D68,FIND(" ",D68,FIND(" ",D68,FIND(" ",D68,FIND(" ",D68,FIND(" ",D68,FIND(" ",D68,FIND(" ",D68,FIND(" ",D68,1)+1)+1)+1)+1)+1)+1)+1)+1)+1)+1)+1)+1)+1)+1))-FIND(" ",D68,FIND(" ",D68,FIND(" ",D68,FIND(" ",D68,FIND(" ",D68,FIND(" ",D68,FIND(" ",D68,FIND(" ",D68,FIND(" ",D68,FIND(" ",D68,FIND(" ",D68,FIND(" ",D68,FIND(" ",D68,FIND(" ",D68,FIND(" ",D68,1)+1)+1)+1)+1)+1)+1)+1)+1)+1)+1)+1)+1)+1))-2)&amp;S67&amp;MID(D68,FIND(" ",D68,FIND(" ",D68,FIND(" ",D68,FIND(" ",D68,FIND(" ",D68,FIND(" ",D68,FIND(" ",D68,FIND(" ",D68,FIND(" ",D68,FIND(" ",D68,FIND(" ",D68,FIND(" ",D68,FIND(" ",D68,FIND(" ",D68,FIND(" ",D68,FIND(" ",D68,1)+1)+1)+1)+1)+1)+1)+1)+1)+1)+1)+1)+1)+1)+1))-1,1)=VLOOKUP(MID(D68,FIND(" ",D68,FIND(" ",D68,FIND(" ",D68,FIND(" ",D68,FIND(" ",D68,FIND(" ",D68,FIND(" ",D68,FIND(" ",D68,FIND(" ",D68,FIND(" ",D68,FIND(" ",D68,FIND(" ",D68,FIND(" ",D68,FIND(" ",D68,FIND(" ",D68,1)+1)+1)+1)+1)+1)+1)+1)+1)+1)+1)+1)+1)+1))+1,FIND(" ",D68,FIND(" ",D68,FIND(" ",D68,FIND(" ",D68,FIND(" ",D68,FIND(" ",D68,FIND(" ",D68,FIND(" ",D68,FIND(" ",D68,FIND(" ",D68,FIND(" ",D68,FIND(" ",D68,FIND(" ",D68,FIND(" ",D68,FIND(" ",D68,FIND(" ",D68,1)+1)+1)+1)+1)+1)+1)+1)+1)+1)+1)+1)+1)+1)+1))-FIND(" ",D68,FIND(" ",D68,FIND(" ",D68,FIND(" ",D68,FIND(" ",D68,FIND(" ",D68,FIND(" ",D68,FIND(" ",D68,FIND(" ",D68,FIND(" ",D68,FIND(" ",D68,FIND(" ",D68,FIND(" ",D68,FIND(" ",D68,FIND(" ",D68,1)+1)+1)+1)+1)+1)+1)+1)+1)+1)+1)+1)+1)+1))-2)&amp;S67&amp;MID(D68,FIND(" ",D68,FIND(" ",D68,FIND(" ",D68,FIND(" ",D68,FIND(" ",D68,FIND(" ",D68,FIND(" ",D68,FIND(" ",D68,FIND(" ",D68,FIND(" ",D68,FIND(" ",D68,FIND(" ",D68,FIND(" ",D68,FIND(" ",D68,FIND(" ",D68,FIND(" ",D68,1)+1)+1)+1)+1)+1)+1)+1)+1)+1)+1)+1)+1)+1)+1))-1,1),'フレーズ表抜粋'!$B$3:$E$2150,1,FALSE),"○","×")</f>
        <v>#VALUE!</v>
      </c>
      <c r="T68" s="112" t="e">
        <f>IF(MID(D68,FIND(" ",D68,FIND(" ",D68,FIND(" ",D68,FIND(" ",D68,FIND(" ",D68,FIND(" ",D68,FIND(" ",D68,FIND(" ",D68,FIND(" ",D68,FIND(" ",D68,FIND(" ",D68,FIND(" ",D68,FIND(" ",D68,FIND(" ",D68,FIND(" ",D68,FIND(" ",D68,1)+1)+1)+1)+1)+1)+1)+1)+1)+1)+1)+1)+1)+1)+1))+1,FIND(" ",D68,FIND(" ",D68,FIND(" ",D68,FIND(" ",D68,FIND(" ",D68,FIND(" ",D68,FIND(" ",D68,FIND(" ",D68,FIND(" ",D68,FIND(" ",D68,FIND(" ",D68,FIND(" ",D68,FIND(" ",D68,FIND(" ",D68,FIND(" ",D68,FIND(" ",D68,FIND(" ",D68,1)+1)+1)+1)+1)+1)+1)+1)+1)+1)+1)+1)+1)+1)+1)+1))-FIND(" ",D68,FIND(" ",D68,FIND(" ",D68,FIND(" ",D68,FIND(" ",D68,FIND(" ",D68,FIND(" ",D68,FIND(" ",D68,FIND(" ",D68,FIND(" ",D68,FIND(" ",D68,FIND(" ",D68,FIND(" ",D68,FIND(" ",D68,FIND(" ",D68,FIND(" ",D68,1)+1)+1)+1)+1)+1)+1)+1)+1)+1)+1)+1)+1)+1)+1))-2)&amp;T67&amp;MID(D68,FIND(" ",D68,FIND(" ",D68,FIND(" ",D68,FIND(" ",D68,FIND(" ",D68,FIND(" ",D68,FIND(" ",D68,FIND(" ",D68,FIND(" ",D68,FIND(" ",D68,FIND(" ",D68,FIND(" ",D68,FIND(" ",D68,FIND(" ",D68,FIND(" ",D68,FIND(" ",D68,FIND(" ",D68,1)+1)+1)+1)+1)+1)+1)+1)+1)+1)+1)+1)+1)+1)+1)+1))-1,1)=VLOOKUP(MID(D68,FIND(" ",D68,FIND(" ",D68,FIND(" ",D68,FIND(" ",D68,FIND(" ",D68,FIND(" ",D68,FIND(" ",D68,FIND(" ",D68,FIND(" ",D68,FIND(" ",D68,FIND(" ",D68,FIND(" ",D68,FIND(" ",D68,FIND(" ",D68,FIND(" ",D68,FIND(" ",D68,1)+1)+1)+1)+1)+1)+1)+1)+1)+1)+1)+1)+1)+1)+1))+1,FIND(" ",D68,FIND(" ",D68,FIND(" ",D68,FIND(" ",D68,FIND(" ",D68,FIND(" ",D68,FIND(" ",D68,FIND(" ",D68,FIND(" ",D68,FIND(" ",D68,FIND(" ",D68,FIND(" ",D68,FIND(" ",D68,FIND(" ",D68,FIND(" ",D68,FIND(" ",D68,FIND(" ",D68,1)+1)+1)+1)+1)+1)+1)+1)+1)+1)+1)+1)+1)+1)+1)+1))-FIND(" ",D68,FIND(" ",D68,FIND(" ",D68,FIND(" ",D68,FIND(" ",D68,FIND(" ",D68,FIND(" ",D68,FIND(" ",D68,FIND(" ",D68,FIND(" ",D68,FIND(" ",D68,FIND(" ",D68,FIND(" ",D68,FIND(" ",D68,FIND(" ",D68,FIND(" ",D68,1)+1)+1)+1)+1)+1)+1)+1)+1)+1)+1)+1)+1)+1)+1))-2)&amp;T67&amp;MID(D68,FIND(" ",D68,FIND(" ",D68,FIND(" ",D68,FIND(" ",D68,FIND(" ",D68,FIND(" ",D68,FIND(" ",D68,FIND(" ",D68,FIND(" ",D68,FIND(" ",D68,FIND(" ",D68,FIND(" ",D68,FIND(" ",D68,FIND(" ",D68,FIND(" ",D68,FIND(" ",D68,FIND(" ",D68,1)+1)+1)+1)+1)+1)+1)+1)+1)+1)+1)+1)+1)+1)+1)+1))-1,1),'フレーズ表抜粋'!$B$3:$E$2150,1,FALSE),"○","×")</f>
        <v>#VALUE!</v>
      </c>
      <c r="U68" s="112" t="e">
        <f>IF(MID(D68,FIND(" ",D68,FIND(" ",D68,FIND(" ",D68,FIND(" ",D68,FIND(" ",D68,FIND(" ",D68,FIND(" ",D68,FIND(" ",D68,FIND(" ",D68,FIND(" ",D68,FIND(" ",D68,FIND(" ",D68,FIND(" ",D68,FIND(" ",D68,FIND(" ",D68,FIND(" ",D68,FIND(" ",D68,1)+1)+1)+1)+1)+1)+1)+1)+1)+1)+1)+1)+1)+1)+1)+1))+1,FIND("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",D68,1)+1)+1)+1)+1)+1)+1)+1)+1)+1)+1)+1)+1)+1)+1)+1)+1))-FIND(" ",D68,FIND(" ",D68,FIND(" ",D68,FIND(" ",D68,FIND(" ",D68,FIND(" ",D68,FIND(" ",D68,FIND(" ",D68,FIND(" ",D68,FIND(" ",D68,FIND(" ",D68,FIND(" ",D68,FIND(" ",D68,FIND(" ",D68,FIND(" ",D68,FIND(" ",D68,FIND(" ",D68,1)+1)+1)+1)+1)+1)+1)+1)+1)+1)+1)+1)+1)+1)+1)+1))-2)&amp;U67&amp;MID(D68,FIND("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",D68,1)+1)+1)+1)+1)+1)+1)+1)+1)+1)+1)+1)+1)+1)+1)+1)+1))-FIND(" ",D68,FIND(" ",D68,FIND(" ",D68,FIND(" ",D68,FIND(" ",D68,FIND(" ",D68,FIND(" ",D68,FIND(" ",D68,FIND(" ",D68,FIND(" ",D68,FIND(" ",D68,FIND(" ",D68,FIND(" ",D68,FIND(" ",D68,FIND(" ",D68,FIND(" ",D68,FIND(" ",D68,1)+1)+1)+1)+1)+1)+1)+1)+1)+1)+1)+1)+1)+1)+1)+1))-2)&amp;U67&amp;MID(D68,FIND("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",D68,1)+1)+1)+1)+1)+1)+1)+1)+1)+1)+1)+1)+1)+1)+1)+1)+1))-1,1),'フレーズ表抜粋'!$B$3:$E$2150,1,FALSE),"○","×")</f>
        <v>#VALUE!</v>
      </c>
      <c r="V68" s="112" t="e">
        <f>IF(MID(D68,FIND("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",D68,1)+1)+1)+1)+1)+1)+1)+1)+1)+1)+1)+1)+1)+1)+1)+1)+1))-2)&amp;V67&amp;MID(D68,FIND("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",D68,1)+1)+1)+1)+1)+1)+1)+1)+1)+1)+1)+1)+1)+1)+1)+1)+1))-2)&amp;V67&amp;MID(D68,FIND("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",D68,1)+1)+1)+1)+1)+1)+1)+1)+1)+1)+1)+1)+1)+1)+1)+1)+1)+1))-1,1),'フレーズ表抜粋'!$B$3:$E$2150,1,FALSE),"○","×")</f>
        <v>#VALUE!</v>
      </c>
      <c r="W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",D68,1)+1)+1)+1)+1)+1)+1)+1)+1)+1)+1)+1)+1)+1)+1)+1)+1)+1))-2)&amp;W67&amp;MID(D68,FIND("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",D68,1)+1)+1)+1)+1)+1)+1)+1)+1)+1)+1)+1)+1)+1)+1)+1)+1)+1))-2)&amp;W67&amp;MID(D68,FIND("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",D68,1)+1)+1)+1)+1)+1)+1)+1)+1)+1)+1)+1)+1)+1)+1)+1)+1)+1)+1))-1,1),'フレーズ表抜粋'!$B$3:$E$2150,1,FALSE),"○","×")</f>
        <v>#VALUE!</v>
      </c>
      <c r="X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",D68,1)+1)+1)+1)+1)+1)+1)+1)+1)+1)+1)+1)+1)+1)+1)+1)+1)+1)+1))-2)&amp;X67&amp;MID(D68,FIND("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",D68,1)+1)+1)+1)+1)+1)+1)+1)+1)+1)+1)+1)+1)+1)+1)+1)+1)+1)+1))-2)&amp;X67&amp;MID(D68,FIND("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",D68,1)+1)+1)+1)+1)+1)+1)+1)+1)+1)+1)+1)+1)+1)+1)+1)+1)+1)+1)+1))-1,1),'フレーズ表抜粋'!$B$3:$E$2150,1,FALSE),"○","×")</f>
        <v>#VALUE!</v>
      </c>
      <c r="Y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",D68,1)+1)+1)+1)+1)+1)+1)+1)+1)+1)+1)+1)+1)+1)+1)+1)+1)+1)+1)+1))-2)&amp;Y67&amp;MID(D68,FIND("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",D68,1)+1)+1)+1)+1)+1)+1)+1)+1)+1)+1)+1)+1)+1)+1)+1)+1)+1)+1)+1))-2)&amp;Y67&amp;MID(D68,FIND("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",D68,1)+1)+1)+1)+1)+1)+1)+1)+1)+1)+1)+1)+1)+1)+1)+1)+1)+1)+1)+1)+1))-1,1),'フレーズ表抜粋'!$B$3:$E$2150,1,FALSE),"○","×")</f>
        <v>#VALUE!</v>
      </c>
      <c r="Z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",D68,1)+1)+1)+1)+1)+1)+1)+1)+1)+1)+1)+1)+1)+1)+1)+1)+1)+1)+1)+1)+1))-2)&amp;Z67&amp;MID(D68,FIND("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",D68,1)+1)+1)+1)+1)+1)+1)+1)+1)+1)+1)+1)+1)+1)+1)+1)+1)+1)+1)+1)+1))-2)&amp;Z67&amp;MID(D68,FIND("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",D68,1)+1)+1)+1)+1)+1)+1)+1)+1)+1)+1)+1)+1)+1)+1)+1)+1)+1)+1)+1)+1)+1))-1,1),'フレーズ表抜粋'!$B$3:$E$2150,1,FALSE),"○","×")</f>
        <v>#VALUE!</v>
      </c>
      <c r="AA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",D68,1)+1)+1)+1)+1)+1)+1)+1)+1)+1)+1)+1)+1)+1)+1)+1)+1)+1)+1)+1)+1)+1))-2)&amp;AA67&amp;MID(D68,FIND("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",D68,1)+1)+1)+1)+1)+1)+1)+1)+1)+1)+1)+1)+1)+1)+1)+1)+1)+1)+1)+1)+1)+1))-2)&amp;AA67&amp;MID(D68,FIND("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",D68,1)+1)+1)+1)+1)+1)+1)+1)+1)+1)+1)+1)+1)+1)+1)+1)+1)+1)+1)+1)+1)+1)+1))-1,1),'フレーズ表抜粋'!$B$3:$E$2150,1,FALSE),"○","×")</f>
        <v>#VALUE!</v>
      </c>
      <c r="AB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",D68,1)+1)+1)+1)+1)+1)+1)+1)+1)+1)+1)+1)+1)+1)+1)+1)+1)+1)+1)+1)+1)+1)+1))-2)&amp;AB67&amp;MID(D68,FIND("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",D68,1)+1)+1)+1)+1)+1)+1)+1)+1)+1)+1)+1)+1)+1)+1)+1)+1)+1)+1)+1)+1)+1)+1))-2)&amp;AB67&amp;MID(D68,FIND("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",D68,1)+1)+1)+1)+1)+1)+1)+1)+1)+1)+1)+1)+1)+1)+1)+1)+1)+1)+1)+1)+1)+1)+1)+1))-1,1),'フレーズ表抜粋'!$B$3:$E$2150,1,FALSE),"○","×")</f>
        <v>#VALUE!</v>
      </c>
      <c r="AC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",D68,1)+1)+1)+1)+1)+1)+1)+1)+1)+1)+1)+1)+1)+1)+1)+1)+1)+1)+1)+1)+1)+1)+1)+1))-2)&amp;AC67&amp;MID(D68,FIND("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",D68,1)+1)+1)+1)+1)+1)+1)+1)+1)+1)+1)+1)+1)+1)+1)+1)+1)+1)+1)+1)+1)+1)+1)+1))-2)&amp;AC67&amp;MID(D68,FIND("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",D68,1)+1)+1)+1)+1)+1)+1)+1)+1)+1)+1)+1)+1)+1)+1)+1)+1)+1)+1)+1)+1)+1)+1)+1)+1))-1,1),'フレーズ表抜粋'!$B$3:$E$2150,1,FALSE),"○","×")</f>
        <v>#VALUE!</v>
      </c>
      <c r="AD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",D68,1)+1)+1)+1)+1)+1)+1)+1)+1)+1)+1)+1)+1)+1)+1)+1)+1)+1)+1)+1)+1)+1)+1)+1)+1))-2)&amp;AD67&amp;MID(D68,FIND("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",D68,1)+1)+1)+1)+1)+1)+1)+1)+1)+1)+1)+1)+1)+1)+1)+1)+1)+1)+1)+1)+1)+1)+1)+1)+1))-2)&amp;AD67&amp;MID(D68,FIND("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",D68,1)+1)+1)+1)+1)+1)+1)+1)+1)+1)+1)+1)+1)+1)+1)+1)+1)+1)+1)+1)+1)+1)+1)+1)+1)+1))-1,1),'フレーズ表抜粋'!$B$3:$E$2150,1,FALSE),"○","×")</f>
        <v>#VALUE!</v>
      </c>
      <c r="AE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",D68,1)+1)+1)+1)+1)+1)+1)+1)+1)+1)+1)+1)+1)+1)+1)+1)+1)+1)+1)+1)+1)+1)+1)+1)+1)+1))-2)&amp;AE67&amp;MID(D68,FIND("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",D68,1)+1)+1)+1)+1)+1)+1)+1)+1)+1)+1)+1)+1)+1)+1)+1)+1)+1)+1)+1)+1)+1)+1)+1)+1)+1))-2)&amp;AE67&amp;MID(D68,FIND("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",D68,1)+1)+1)+1)+1)+1)+1)+1)+1)+1)+1)+1)+1)+1)+1)+1)+1)+1)+1)+1)+1)+1)+1)+1)+1)+1)+1))-1,1),'フレーズ表抜粋'!$B$3:$E$2150,1,FALSE),"○","×")</f>
        <v>#VALUE!</v>
      </c>
      <c r="AF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",D68,1)+1)+1)+1)+1)+1)+1)+1)+1)+1)+1)+1)+1)+1)+1)+1)+1)+1)+1)+1)+1)+1)+1)+1)+1)+1)+1))-2)&amp;AF67&amp;MID(D68,FIND("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",D68,1)+1)+1)+1)+1)+1)+1)+1)+1)+1)+1)+1)+1)+1)+1)+1)+1)+1)+1)+1)+1)+1)+1)+1)+1)+1)+1))-2)&amp;AF67&amp;MID(D68,FIND("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",D68,1)+1)+1)+1)+1)+1)+1)+1)+1)+1)+1)+1)+1)+1)+1)+1)+1)+1)+1)+1)+1)+1)+1)+1)+1)+1)+1)+1))-1,1),'フレーズ表抜粋'!$B$3:$E$2150,1,FALSE),"○","×")</f>
        <v>#VALUE!</v>
      </c>
      <c r="AG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",D68,1)+1)+1)+1)+1)+1)+1)+1)+1)+1)+1)+1)+1)+1)+1)+1)+1)+1)+1)+1)+1)+1)+1)+1)+1)+1)+1)+1))-2)&amp;AG67&amp;MID(D68,FIND("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",D68,1)+1)+1)+1)+1)+1)+1)+1)+1)+1)+1)+1)+1)+1)+1)+1)+1)+1)+1)+1)+1)+1)+1)+1)+1)+1)+1)+1))-2)&amp;AG67&amp;MID(D68,FIND("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",D68,1)+1)+1)+1)+1)+1)+1)+1)+1)+1)+1)+1)+1)+1)+1)+1)+1)+1)+1)+1)+1)+1)+1)+1)+1)+1)+1)+1)+1))-1,1),'フレーズ表抜粋'!$B$3:$E$2150,1,FALSE),"○","×")</f>
        <v>#VALUE!</v>
      </c>
      <c r="AH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",D68,1)+1)+1)+1)+1)+1)+1)+1)+1)+1)+1)+1)+1)+1)+1)+1)+1)+1)+1)+1)+1)+1)+1)+1)+1)+1)+1)+1)+1))-2)&amp;AH67&amp;MID(D68,FIND("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",D68,1)+1)+1)+1)+1)+1)+1)+1)+1)+1)+1)+1)+1)+1)+1)+1)+1)+1)+1)+1)+1)+1)+1)+1)+1)+1)+1)+1)+1))-2)&amp;AH67&amp;MID(D68,FIND("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",D68,1)+1)+1)+1)+1)+1)+1)+1)+1)+1)+1)+1)+1)+1)+1)+1)+1)+1)+1)+1)+1)+1)+1)+1)+1)+1)+1)+1)+1)+1))-1,1),'フレーズ表抜粋'!$B$3:$E$2150,1,FALSE),"○","×")</f>
        <v>#VALUE!</v>
      </c>
      <c r="AI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",D68,1)+1)+1)+1)+1)+1)+1)+1)+1)+1)+1)+1)+1)+1)+1)+1)+1)+1)+1)+1)+1)+1)+1)+1)+1)+1)+1)+1)+1)+1))-2)&amp;AI67&amp;MID(D68,FIND("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",D68,1)+1)+1)+1)+1)+1)+1)+1)+1)+1)+1)+1)+1)+1)+1)+1)+1)+1)+1)+1)+1)+1)+1)+1)+1)+1)+1)+1)+1)+1))-2)&amp;AI67&amp;MID(D68,FIND("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",D68,1)+1)+1)+1)+1)+1)+1)+1)+1)+1)+1)+1)+1)+1)+1)+1)+1)+1)+1)+1)+1)+1)+1)+1)+1)+1)+1)+1)+1)+1)+1))-1,1),'フレーズ表抜粋'!$B$3:$E$2150,1,FALSE),"○","×")</f>
        <v>#VALUE!</v>
      </c>
      <c r="AJ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",D68,1)+1)+1)+1)+1)+1)+1)+1)+1)+1)+1)+1)+1)+1)+1)+1)+1)+1)+1)+1)+1)+1)+1)+1)+1)+1)+1)+1)+1)+1)+1))-2)&amp;AJ67&amp;MID(D68,FIND("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",D68,1)+1)+1)+1)+1)+1)+1)+1)+1)+1)+1)+1)+1)+1)+1)+1)+1)+1)+1)+1)+1)+1)+1)+1)+1)+1)+1)+1)+1)+1)+1))-2)&amp;AJ67&amp;MID(D68,FIND("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",D68,1)+1)+1)+1)+1)+1)+1)+1)+1)+1)+1)+1)+1)+1)+1)+1)+1)+1)+1)+1)+1)+1)+1)+1)+1)+1)+1)+1)+1)+1)+1)+1))-1,1),'フレーズ表抜粋'!$B$3:$E$2150,1,FALSE),"○","×")</f>
        <v>#VALUE!</v>
      </c>
      <c r="AK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",D68,1)+1)+1)+1)+1)+1)+1)+1)+1)+1)+1)+1)+1)+1)+1)+1)+1)+1)+1)+1)+1)+1)+1)+1)+1)+1)+1)+1)+1)+1)+1)+1))-2)&amp;AK67&amp;MID(D68,FIND("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",D68,1)+1)+1)+1)+1)+1)+1)+1)+1)+1)+1)+1)+1)+1)+1)+1)+1)+1)+1)+1)+1)+1)+1)+1)+1)+1)+1)+1)+1)+1)+1)+1))-2)&amp;AK67&amp;MID(D68,FIND("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",D68,1)+1)+1)+1)+1)+1)+1)+1)+1)+1)+1)+1)+1)+1)+1)+1)+1)+1)+1)+1)+1)+1)+1)+1)+1)+1)+1)+1)+1)+1)+1)+1)+1))-1,1),'フレーズ表抜粋'!$B$3:$E$2150,1,FALSE),"○","×")</f>
        <v>#VALUE!</v>
      </c>
      <c r="AL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",D68,1)+1)+1)+1)+1)+1)+1)+1)+1)+1)+1)+1)+1)+1)+1)+1)+1)+1)+1)+1)+1)+1)+1)+1)+1)+1)+1)+1)+1)+1)+1)+1)+1))-2)&amp;AL67&amp;MID(D68,FIND("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",D68,1)+1)+1)+1)+1)+1)+1)+1)+1)+1)+1)+1)+1)+1)+1)+1)+1)+1)+1)+1)+1)+1)+1)+1)+1)+1)+1)+1)+1)+1)+1)+1)+1))-2)&amp;AL67&amp;MID(D68,FIND("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",D68,1)+1)+1)+1)+1)+1)+1)+1)+1)+1)+1)+1)+1)+1)+1)+1)+1)+1)+1)+1)+1)+1)+1)+1)+1)+1)+1)+1)+1)+1)+1)+1)+1)+1))-1,1),'フレーズ表抜粋'!$B$3:$E$2150,1,FALSE),"○","×")</f>
        <v>#VALUE!</v>
      </c>
      <c r="AM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",D68,1)+1)+1)+1)+1)+1)+1)+1)+1)+1)+1)+1)+1)+1)+1)+1)+1)+1)+1)+1)+1)+1)+1)+1)+1)+1)+1)+1)+1)+1)+1)+1)+1)+1))-2)&amp;AM67&amp;MID(D68,FIND("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",D68,1)+1)+1)+1)+1)+1)+1)+1)+1)+1)+1)+1)+1)+1)+1)+1)+1)+1)+1)+1)+1)+1)+1)+1)+1)+1)+1)+1)+1)+1)+1)+1)+1)+1))-2)&amp;AM67&amp;MID(D68,FIND("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",D68,1)+1)+1)+1)+1)+1)+1)+1)+1)+1)+1)+1)+1)+1)+1)+1)+1)+1)+1)+1)+1)+1)+1)+1)+1)+1)+1)+1)+1)+1)+1)+1)+1)+1)+1))-1,1),'フレーズ表抜粋'!$B$3:$E$2150,1,FALSE),"○","×")</f>
        <v>#VALUE!</v>
      </c>
      <c r="AN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",D68,1)+1)+1)+1)+1)+1)+1)+1)+1)+1)+1)+1)+1)+1)+1)+1)+1)+1)+1)+1)+1)+1)+1)+1)+1)+1)+1)+1)+1)+1)+1)+1)+1)+1)+1))-2)&amp;AN67&amp;MID(D68,FIND("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",D68,1)+1)+1)+1)+1)+1)+1)+1)+1)+1)+1)+1)+1)+1)+1)+1)+1)+1)+1)+1)+1)+1)+1)+1)+1)+1)+1)+1)+1)+1)+1)+1)+1)+1)+1))-2)&amp;AN67&amp;MID(D68,FIND("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",D68,1)+1)+1)+1)+1)+1)+1)+1)+1)+1)+1)+1)+1)+1)+1)+1)+1)+1)+1)+1)+1)+1)+1)+1)+1)+1)+1)+1)+1)+1)+1)+1)+1)+1)+1)+1))-1,1),'フレーズ表抜粋'!$B$3:$E$2150,1,FALSE),"○","×")</f>
        <v>#VALUE!</v>
      </c>
      <c r="AO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",D68,1)+1)+1)+1)+1)+1)+1)+1)+1)+1)+1)+1)+1)+1)+1)+1)+1)+1)+1)+1)+1)+1)+1)+1)+1)+1)+1)+1)+1)+1)+1)+1)+1)+1)+1)+1))-2)&amp;AO67&amp;MID(D68,FIND("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",D68,1)+1)+1)+1)+1)+1)+1)+1)+1)+1)+1)+1)+1)+1)+1)+1)+1)+1)+1)+1)+1)+1)+1)+1)+1)+1)+1)+1)+1)+1)+1)+1)+1)+1)+1)+1))-2)&amp;AO67&amp;MID(D68,FIND("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",D68,1)+1)+1)+1)+1)+1)+1)+1)+1)+1)+1)+1)+1)+1)+1)+1)+1)+1)+1)+1)+1)+1)+1)+1)+1)+1)+1)+1)+1)+1)+1)+1)+1)+1)+1)+1)+1))-1,1),'フレーズ表抜粋'!$B$3:$E$2150,1,FALSE),"○","×")</f>
        <v>#VALUE!</v>
      </c>
      <c r="AP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",D68,1)+1)+1)+1)+1)+1)+1)+1)+1)+1)+1)+1)+1)+1)+1)+1)+1)+1)+1)+1)+1)+1)+1)+1)+1)+1)+1)+1)+1)+1)+1)+1)+1)+1)+1)+1)+1))-2)&amp;AP67&amp;MID(D68,FIND("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",D68,1)+1)+1)+1)+1)+1)+1)+1)+1)+1)+1)+1)+1)+1)+1)+1)+1)+1)+1)+1)+1)+1)+1)+1)+1)+1)+1)+1)+1)+1)+1)+1)+1)+1)+1)+1)+1))-2)&amp;AP67&amp;MID(D68,FIND("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",D68,1)+1)+1)+1)+1)+1)+1)+1)+1)+1)+1)+1)+1)+1)+1)+1)+1)+1)+1)+1)+1)+1)+1)+1)+1)+1)+1)+1)+1)+1)+1)+1)+1)+1)+1)+1)+1)+1))-1,1),'フレーズ表抜粋'!$B$3:$E$2150,1,FALSE),"○","×")</f>
        <v>#VALUE!</v>
      </c>
      <c r="AQ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",D68,1)+1)+1)+1)+1)+1)+1)+1)+1)+1)+1)+1)+1)+1)+1)+1)+1)+1)+1)+1)+1)+1)+1)+1)+1)+1)+1)+1)+1)+1)+1)+1)+1)+1)+1)+1)+1)+1))-2)&amp;AQ67&amp;MID(D68,FIND("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",D68,1)+1)+1)+1)+1)+1)+1)+1)+1)+1)+1)+1)+1)+1)+1)+1)+1)+1)+1)+1)+1)+1)+1)+1)+1)+1)+1)+1)+1)+1)+1)+1)+1)+1)+1)+1)+1)+1))-2)&amp;AQ67&amp;MID(D68,FIND("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",D68,1)+1)+1)+1)+1)+1)+1)+1)+1)+1)+1)+1)+1)+1)+1)+1)+1)+1)+1)+1)+1)+1)+1)+1)+1)+1)+1)+1)+1)+1)+1)+1)+1)+1)+1)+1)+1)+1)+1))-1,1),'フレーズ表抜粋'!$B$3:$E$2150,1,FALSE),"○","×")</f>
        <v>#VALUE!</v>
      </c>
      <c r="AR68" s="112" t="e">
        <f>IF(MID(D68,FIND("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",D68,1)+1)+1)+1)+1)+1)+1)+1)+1)+1)+1)+1)+1)+1)+1)+1)+1)+1)+1)+1)+1)+1)+1)+1)+1)+1)+1)+1)+1)+1)+1)+1)+1)+1)+1)+1)+1)+1)+1))-2)&amp;AR67&amp;MID(D68,FIND("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",D68,1)+1)+1)+1)+1)+1)+1)+1)+1)+1)+1)+1)+1)+1)+1)+1)+1)+1)+1)+1)+1)+1)+1)+1)+1)+1)+1)+1)+1)+1)+1)+1)+1)+1)+1)+1)+1)+1)+1)+1))-1,1)=VLOOKUP(MID(D68,FIND("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",D68,1)+1)+1)+1)+1)+1)+1)+1)+1)+1)+1)+1)+1)+1)+1)+1)+1)+1)+1)+1)+1)+1)+1)+1)+1)+1)+1)+1)+1)+1)+1)+1)+1)+1)+1)+1)+1)+1)+1))+1,FIND("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",D68,1)+1)+1)+1)+1)+1)+1)+1)+1)+1)+1)+1)+1)+1)+1)+1)+1)+1)+1)+1)+1)+1)+1)+1)+1)+1)+1)+1)+1)+1)+1)+1)+1)+1)+1)+1)+1)+1)+1)+1))-FIND("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",D68,1)+1)+1)+1)+1)+1)+1)+1)+1)+1)+1)+1)+1)+1)+1)+1)+1)+1)+1)+1)+1)+1)+1)+1)+1)+1)+1)+1)+1)+1)+1)+1)+1)+1)+1)+1)+1)+1)+1))-2)&amp;AR67&amp;MID(D68,FIND("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",D68,FIND(" ",D68,1)+1)+1)+1)+1)+1)+1)+1)+1)+1)+1)+1)+1)+1)+1)+1)+1)+1)+1)+1)+1)+1)+1)+1)+1)+1)+1)+1)+1)+1)+1)+1)+1)+1)+1)+1)+1)+1)+1)+1))-1,1),'フレーズ表抜粋'!$B$3:$E$2150,1,FALSE),"○","×")</f>
        <v>#VALUE!</v>
      </c>
    </row>
    <row r="69" spans="3:4" s="96" customFormat="1" ht="15">
      <c r="C69" s="105"/>
      <c r="D69" s="105"/>
    </row>
    <row r="70" spans="2:67" ht="15">
      <c r="B70" s="116" t="s">
        <v>10685</v>
      </c>
      <c r="C70" s="112" t="s">
        <v>10676</v>
      </c>
      <c r="D70" s="112" t="s">
        <v>10682</v>
      </c>
      <c r="E70" s="112">
        <v>1</v>
      </c>
      <c r="F70" s="112">
        <v>2</v>
      </c>
      <c r="G70" s="112">
        <v>3</v>
      </c>
      <c r="H70" s="112">
        <v>4</v>
      </c>
      <c r="I70" s="112">
        <v>5</v>
      </c>
      <c r="J70" s="112">
        <v>6</v>
      </c>
      <c r="K70" s="112">
        <v>7</v>
      </c>
      <c r="L70" s="112">
        <v>8</v>
      </c>
      <c r="M70" s="112">
        <v>9</v>
      </c>
      <c r="N70" s="112">
        <v>10</v>
      </c>
      <c r="O70" s="112">
        <v>11</v>
      </c>
      <c r="P70" s="112">
        <v>12</v>
      </c>
      <c r="Q70" s="112">
        <v>13</v>
      </c>
      <c r="R70" s="112">
        <v>14</v>
      </c>
      <c r="S70" s="112">
        <v>15</v>
      </c>
      <c r="T70" s="112">
        <v>16</v>
      </c>
      <c r="U70" s="112">
        <v>17</v>
      </c>
      <c r="V70" s="112">
        <v>18</v>
      </c>
      <c r="W70" s="112">
        <v>19</v>
      </c>
      <c r="X70" s="112">
        <v>20</v>
      </c>
      <c r="Y70" s="112">
        <v>21</v>
      </c>
      <c r="Z70" s="112">
        <v>22</v>
      </c>
      <c r="AA70" s="112">
        <v>23</v>
      </c>
      <c r="AB70" s="112">
        <v>24</v>
      </c>
      <c r="AC70" s="112">
        <v>25</v>
      </c>
      <c r="AD70" s="112">
        <v>26</v>
      </c>
      <c r="AE70" s="112">
        <v>27</v>
      </c>
      <c r="AF70" s="112">
        <v>28</v>
      </c>
      <c r="AG70" s="112">
        <v>29</v>
      </c>
      <c r="AH70" s="112">
        <v>30</v>
      </c>
      <c r="AI70" s="112">
        <v>31</v>
      </c>
      <c r="AJ70" s="112">
        <v>32</v>
      </c>
      <c r="AK70" s="112">
        <v>33</v>
      </c>
      <c r="AL70" s="112">
        <v>34</v>
      </c>
      <c r="AM70" s="112">
        <v>35</v>
      </c>
      <c r="AN70" s="112">
        <v>36</v>
      </c>
      <c r="AO70" s="112">
        <v>37</v>
      </c>
      <c r="AP70" s="112">
        <v>38</v>
      </c>
      <c r="AQ70" s="112">
        <v>39</v>
      </c>
      <c r="AR70" s="112">
        <v>40</v>
      </c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</row>
    <row r="71" spans="2:44" s="96" customFormat="1" ht="16.5">
      <c r="B71" s="112" t="s">
        <v>10677</v>
      </c>
      <c r="C71" s="113"/>
      <c r="D71" s="114"/>
      <c r="E71" s="112" t="str">
        <f>MID($D71,1,1)</f>
        <v/>
      </c>
      <c r="F71" s="112" t="str">
        <f>MID($D71,2,1)</f>
        <v/>
      </c>
      <c r="G71" s="112" t="str">
        <f>MID($D71,3,1)</f>
        <v/>
      </c>
      <c r="H71" s="112" t="str">
        <f>MID($D71,4,1)</f>
        <v/>
      </c>
      <c r="I71" s="112" t="str">
        <f>MID($D71,5,1)</f>
        <v/>
      </c>
      <c r="J71" s="112" t="str">
        <f>MID($D71,6,1)</f>
        <v/>
      </c>
      <c r="K71" s="112" t="str">
        <f>MID($D71,7,1)</f>
        <v/>
      </c>
      <c r="L71" s="112" t="str">
        <f>MID($D71,8,1)</f>
        <v/>
      </c>
      <c r="M71" s="112" t="str">
        <f>MID($D71,9,1)</f>
        <v/>
      </c>
      <c r="N71" s="112" t="str">
        <f>MID($D71,10,1)</f>
        <v/>
      </c>
      <c r="O71" s="112" t="str">
        <f>MID($D71,11,1)</f>
        <v/>
      </c>
      <c r="P71" s="112" t="str">
        <f>MID($D71,12,1)</f>
        <v/>
      </c>
      <c r="Q71" s="112" t="str">
        <f>MID($D71,13,1)</f>
        <v/>
      </c>
      <c r="R71" s="112" t="str">
        <f>MID($D71,14,1)</f>
        <v/>
      </c>
      <c r="S71" s="112" t="str">
        <f>MID($D71,15,1)</f>
        <v/>
      </c>
      <c r="T71" s="112" t="str">
        <f>MID($D71,16,1)</f>
        <v/>
      </c>
      <c r="U71" s="112" t="str">
        <f>MID($D71,17,1)</f>
        <v/>
      </c>
      <c r="V71" s="112" t="str">
        <f>MID($D71,18,1)</f>
        <v/>
      </c>
      <c r="W71" s="112" t="str">
        <f>MID($D71,19,1)</f>
        <v/>
      </c>
      <c r="X71" s="112" t="str">
        <f>MID($D71,20,1)</f>
        <v/>
      </c>
      <c r="Y71" s="112" t="str">
        <f>MID($D71,21,1)</f>
        <v/>
      </c>
      <c r="Z71" s="112" t="str">
        <f>MID($D71,22,1)</f>
        <v/>
      </c>
      <c r="AA71" s="112" t="str">
        <f>MID($D71,23,1)</f>
        <v/>
      </c>
      <c r="AB71" s="112" t="str">
        <f>MID($D71,24,1)</f>
        <v/>
      </c>
      <c r="AC71" s="112" t="str">
        <f>MID($D71,25,1)</f>
        <v/>
      </c>
      <c r="AD71" s="112" t="str">
        <f>MID($D71,26,1)</f>
        <v/>
      </c>
      <c r="AE71" s="112" t="str">
        <f>MID($D71,27,1)</f>
        <v/>
      </c>
      <c r="AF71" s="112" t="str">
        <f>MID($D71,28,1)</f>
        <v/>
      </c>
      <c r="AG71" s="112" t="str">
        <f>MID($D71,29,1)</f>
        <v/>
      </c>
      <c r="AH71" s="112" t="str">
        <f>MID($D71,30,1)</f>
        <v/>
      </c>
      <c r="AI71" s="112" t="str">
        <f>MID($D71,31,1)</f>
        <v/>
      </c>
      <c r="AJ71" s="112" t="str">
        <f>MID($D71,32,1)</f>
        <v/>
      </c>
      <c r="AK71" s="112" t="str">
        <f>MID($D71,33,1)</f>
        <v/>
      </c>
      <c r="AL71" s="112" t="str">
        <f>MID($D71,34,1)</f>
        <v/>
      </c>
      <c r="AM71" s="112" t="str">
        <f>MID($D71,35,1)</f>
        <v/>
      </c>
      <c r="AN71" s="112" t="str">
        <f>MID($D71,36,1)</f>
        <v/>
      </c>
      <c r="AO71" s="112" t="str">
        <f>MID($D71,37,1)</f>
        <v/>
      </c>
      <c r="AP71" s="112" t="str">
        <f>MID($D71,38,1)</f>
        <v/>
      </c>
      <c r="AQ71" s="112" t="str">
        <f>MID($D71,39,1)</f>
        <v/>
      </c>
      <c r="AR71" s="112" t="str">
        <f>MID($D71,40,1)</f>
        <v/>
      </c>
    </row>
    <row r="72" spans="2:44" s="96" customFormat="1" ht="20.1" customHeight="1">
      <c r="B72" s="112" t="s">
        <v>10678</v>
      </c>
      <c r="C72" s="115"/>
      <c r="D72" s="113"/>
      <c r="E72" s="112" t="e">
        <f>IF(MID(D72,1,FIND(" ",D72,1)-2)&amp;E71&amp;MID(D72,FIND(" ",D72,1)-1,1)=VLOOKUP(MID(D72,1,FIND(" ",D72,1)-2)&amp;E71&amp;MID(D72,FIND(" ",D72,1)-1,1),'フレーズ表抜粋'!$B$3:$E$2150,1,FALSE),"○","×")</f>
        <v>#VALUE!</v>
      </c>
      <c r="F72" s="112" t="e">
        <f>IF(MID(D72,FIND(" ",D72,1)+1,FIND(" ",D72,FIND(" ",D72,1)+1)-FIND(" ",D72,1)-2)&amp;F71&amp;MID(D72,FIND(" ",D72,FIND(" ",D72,1)+1)-1,1)=VLOOKUP(MID(D72,FIND(" ",D72,1)+1,FIND(" ",D72,FIND(" ",D72,1)+1)-FIND(" ",D72,1)-2)&amp;F71&amp;MID(D72,FIND(" ",D72,FIND(" ",D72,1)+1)-1,1),'フレーズ表抜粋'!$B$3:$E$2150,1,FALSE),"○","×")</f>
        <v>#VALUE!</v>
      </c>
      <c r="G72" s="112" t="e">
        <f>IF(MID(D72,FIND(" ",D72,FIND(" ",D72,1)+1)+1,FIND(" ",D72,FIND(" ",D72,FIND(" ",D72,1)+1)+1)-FIND(" ",D72,FIND(" ",D72,1)+1)-2)&amp;G71&amp;MID(D72,FIND(" ",D72,FIND(" ",D72,FIND(" ",D72,1)+1)+1)-1,1)=VLOOKUP(MID(D72,FIND(" ",D72,FIND(" ",D72,1)+1)+1,FIND(" ",D72,FIND(" ",D72,FIND(" ",D72,1)+1)+1)-FIND(" ",D72,FIND(" ",D72,1)+1)-2)&amp;G71&amp;MID(D72,FIND(" ",D72,FIND(" ",D72,FIND(" ",D72,1)+1)+1)-1,1),'フレーズ表抜粋'!$B$3:$E$2150,1,FALSE),"○","×")</f>
        <v>#VALUE!</v>
      </c>
      <c r="H72" s="112" t="e">
        <f>IF(MID(D72,FIND(" ",D72,FIND(" ",D72,FIND(" ",D72,1)+1)+1)+1,FIND(" ",D72,FIND(" ",D72,FIND(" ",D72,FIND(" ",D72,1)+1)+1)+1)-FIND(" ",D72,FIND(" ",D72,FIND(" ",D72,1)+1)+1)-2)&amp;H71&amp;MID(D72,FIND(" ",D72,FIND(" ",D72,FIND(" ",D72,FIND(" ",D72,1)+1)+1)+1)-1,1)=VLOOKUP(MID(D72,FIND(" ",D72,FIND(" ",D72,FIND(" ",D72,1)+1)+1)+1,FIND(" ",D72,FIND(" ",D72,FIND(" ",D72,FIND(" ",D72,1)+1)+1)+1)-FIND(" ",D72,FIND(" ",D72,FIND(" ",D72,1)+1)+1)-2)&amp;H71&amp;MID(D72,FIND(" ",D72,FIND(" ",D72,FIND(" ",D72,FIND(" ",D72,1)+1)+1)+1)-1,1),'フレーズ表抜粋'!$B$3:$E$2150,1,FALSE),"○","×")</f>
        <v>#VALUE!</v>
      </c>
      <c r="I72" s="112" t="e">
        <f>IF(MID(D72,FIND(" ",D72,FIND(" ",D72,FIND(" ",D72,FIND(" ",D72,1)+1)+1)+1)+1,FIND(" ",D72,FIND(" ",D72,FIND(" ",D72,FIND(" ",D72,FIND(" ",D72,FIND(" ",D72,1)+1)+1)+1)+1))-FIND(" ",D72,FIND(" ",D72,FIND(" ",D72,FIND(" ",D72,1)+1)+1)+1)-2)&amp;I71&amp;MID(D72,FIND(" ",D72,FIND(" ",D72,FIND(" ",D72,FIND(" ",D72,FIND(" ",D72,FIND(" ",D72,1)+1)+1)+1)+1))-1,1)=VLOOKUP(MID(D72,FIND(" ",D72,FIND(" ",D72,FIND(" ",D72,FIND(" ",D72,1)+1)+1)+1)+1,FIND(" ",D72,FIND(" ",D72,FIND(" ",D72,FIND(" ",D72,FIND(" ",D72,FIND(" ",D72,1)+1)+1)+1)+1))-FIND(" ",D72,FIND(" ",D72,FIND(" ",D72,FIND(" ",D72,1)+1)+1)+1)-2)&amp;I71&amp;MID(D72,FIND(" ",D72,FIND(" ",D72,FIND(" ",D72,FIND(" ",D72,FIND(" ",D72,FIND(" ",D72,1)+1)+1)+1)+1))-1,1),'フレーズ表抜粋'!$B$3:$E$2150,1,FALSE),"○","×")</f>
        <v>#VALUE!</v>
      </c>
      <c r="J72" s="112" t="e">
        <f>IF(MID(D72,FIND(" ",D72,FIND(" ",D72,FIND(" ",D72,FIND(" ",D72,FIND(" ",D72,FIND(" ",D72,1)+1)+1)+1)+1))+1,FIND(" ",D72,FIND(" ",D72,FIND(" ",D72,FIND(" ",D72,FIND(" ",D72,FIND(" ",D72,FIND(" ",D72,1)+1)+1)+1)+1)+1))-FIND(" ",D72,FIND(" ",D72,FIND(" ",D72,FIND(" ",D72,FIND(" ",D72,FIND(" ",D72,1)+1)+1)+1)+1))-2)&amp;J71&amp;MID(D72,FIND(" ",D72,FIND(" ",D72,FIND(" ",D72,FIND(" ",D72,FIND(" ",D72,FIND(" ",D72,FIND(" ",D72,1)+1)+1)+1)+1)+1))-1,1)=VLOOKUP(MID(D72,FIND(" ",D72,FIND(" ",D72,FIND(" ",D72,FIND(" ",D72,FIND(" ",D72,FIND(" ",D72,1)+1)+1)+1)+1))+1,FIND(" ",D72,FIND(" ",D72,FIND(" ",D72,FIND(" ",D72,FIND(" ",D72,FIND(" ",D72,FIND(" ",D72,1)+1)+1)+1)+1)+1))-FIND(" ",D72,FIND(" ",D72,FIND(" ",D72,FIND(" ",D72,FIND(" ",D72,FIND(" ",D72,1)+1)+1)+1)+1))-2)&amp;J71&amp;MID(D72,FIND(" ",D72,FIND(" ",D72,FIND(" ",D72,FIND(" ",D72,FIND(" ",D72,FIND(" ",D72,FIND(" ",D72,1)+1)+1)+1)+1)+1))-1,1),'フレーズ表抜粋'!$B$3:$E$2150,1,FALSE),"○","×")</f>
        <v>#VALUE!</v>
      </c>
      <c r="K72" s="112" t="e">
        <f>IF(MID(D72,FIND(" ",D72,FIND(" ",D72,FIND(" ",D72,FIND(" ",D72,FIND(" ",D72,FIND(" ",D72,FIND(" ",D72,1)+1)+1)+1)+1)+1))+1,FIND(" ",D72,FIND(" ",D72,FIND(" ",D72,FIND(" ",D72,FIND(" ",D72,FIND(" ",D72,FIND(" ",D72,FIND(" ",D72,1)+1)+1)+1)+1)+1)+1))-FIND(" ",D72,FIND(" ",D72,FIND(" ",D72,FIND(" ",D72,FIND(" ",D72,FIND(" ",D72,FIND(" ",D72,1)+1)+1)+1)+1)+1))-2)&amp;K71&amp;MID(D72,FIND(" ",D72,FIND(" ",D72,FIND(" ",D72,FIND(" ",D72,FIND(" ",D72,FIND(" ",D72,FIND(" ",D72,FIND(" ",D72,1)+1)+1)+1)+1)+1)+1))-1,1)=VLOOKUP(MID(D72,FIND(" ",D72,FIND(" ",D72,FIND(" ",D72,FIND(" ",D72,FIND(" ",D72,FIND(" ",D72,FIND(" ",D72,1)+1)+1)+1)+1)+1))+1,FIND(" ",D72,FIND(" ",D72,FIND(" ",D72,FIND(" ",D72,FIND(" ",D72,FIND(" ",D72,FIND(" ",D72,FIND(" ",D72,1)+1)+1)+1)+1)+1)+1))-FIND(" ",D72,FIND(" ",D72,FIND(" ",D72,FIND(" ",D72,FIND(" ",D72,FIND(" ",D72,FIND(" ",D72,1)+1)+1)+1)+1)+1))-2)&amp;K71&amp;MID(D72,FIND(" ",D72,FIND(" ",D72,FIND(" ",D72,FIND(" ",D72,FIND(" ",D72,FIND(" ",D72,FIND(" ",D72,FIND(" ",D72,1)+1)+1)+1)+1)+1)+1))-1,1),'フレーズ表抜粋'!$B$3:$E$2150,1,FALSE),"○","×")</f>
        <v>#VALUE!</v>
      </c>
      <c r="L72" s="112" t="e">
        <f>IF(MID(D72,FIND(" ",D72,FIND(" ",D72,FIND(" ",D72,FIND(" ",D72,FIND(" ",D72,FIND(" ",D72,FIND(" ",D72,FIND(" ",D72,1)+1)+1)+1)+1)+1)+1))+1,FIND(" ",D72,FIND(" ",D72,FIND(" ",D72,FIND(" ",D72,FIND(" ",D72,FIND(" ",D72,FIND(" ",D72,FIND(" ",D72,FIND(" ",D72,1)+1)+1)+1)+1)+1)+1)+1))-FIND(" ",D72,FIND(" ",D72,FIND(" ",D72,FIND(" ",D72,FIND(" ",D72,FIND(" ",D72,FIND(" ",D72,FIND(" ",D72,1)+1)+1)+1)+1)+1)+1))-2)&amp;L71&amp;MID(D72,FIND(" ",D72,FIND(" ",D72,FIND(" ",D72,FIND(" ",D72,FIND(" ",D72,FIND(" ",D72,FIND(" ",D72,FIND(" ",D72,FIND(" ",D72,1)+1)+1)+1)+1)+1)+1)+1))-1,1)=VLOOKUP(MID(D72,FIND(" ",D72,FIND(" ",D72,FIND(" ",D72,FIND(" ",D72,FIND(" ",D72,FIND(" ",D72,FIND(" ",D72,FIND(" ",D72,1)+1)+1)+1)+1)+1)+1))+1,FIND(" ",D72,FIND(" ",D72,FIND(" ",D72,FIND(" ",D72,FIND(" ",D72,FIND(" ",D72,FIND(" ",D72,FIND(" ",D72,FIND(" ",D72,1)+1)+1)+1)+1)+1)+1)+1))-FIND(" ",D72,FIND(" ",D72,FIND(" ",D72,FIND(" ",D72,FIND(" ",D72,FIND(" ",D72,FIND(" ",D72,FIND(" ",D72,1)+1)+1)+1)+1)+1)+1))-2)&amp;L71&amp;MID(D72,FIND(" ",D72,FIND(" ",D72,FIND(" ",D72,FIND(" ",D72,FIND(" ",D72,FIND(" ",D72,FIND(" ",D72,FIND(" ",D72,FIND(" ",D72,1)+1)+1)+1)+1)+1)+1)+1))-1,1),'フレーズ表抜粋'!$B$3:$E$2150,1,FALSE),"○","×")</f>
        <v>#VALUE!</v>
      </c>
      <c r="M72" s="112" t="e">
        <f>IF(MID(D72,FIND(" ",D72,FIND(" ",D72,FIND(" ",D72,FIND(" ",D72,FIND(" ",D72,FIND(" ",D72,FIND(" ",D72,FIND(" ",D72,FIND(" ",D72,1)+1)+1)+1)+1)+1)+1)+1))+1,FIND(" ",D72,FIND(" ",D72,FIND(" ",D72,FIND(" ",D72,FIND(" ",D72,FIND(" ",D72,FIND(" ",D72,FIND(" ",D72,FIND(" ",D72,FIND(" ",D72,1)+1)+1)+1)+1)+1)+1)+1)+1))-FIND(" ",D72,FIND(" ",D72,FIND(" ",D72,FIND(" ",D72,FIND(" ",D72,FIND(" ",D72,FIND(" ",D72,FIND(" ",D72,FIND(" ",D72,1)+1)+1)+1)+1)+1)+1)+1))-2)&amp;M71&amp;MID(D72,FIND(" ",D72,FIND(" ",D72,FIND(" ",D72,FIND(" ",D72,FIND(" ",D72,FIND(" ",D72,FIND(" ",D72,FIND(" ",D72,FIND(" ",D72,FIND(" ",D72,1)+1)+1)+1)+1)+1)+1)+1)+1))-1,1)=VLOOKUP(MID(D72,FIND(" ",D72,FIND(" ",D72,FIND(" ",D72,FIND(" ",D72,FIND(" ",D72,FIND(" ",D72,FIND(" ",D72,FIND(" ",D72,FIND(" ",D72,1)+1)+1)+1)+1)+1)+1)+1))+1,FIND(" ",D72,FIND(" ",D72,FIND(" ",D72,FIND(" ",D72,FIND(" ",D72,FIND(" ",D72,FIND(" ",D72,FIND(" ",D72,FIND(" ",D72,FIND(" ",D72,1)+1)+1)+1)+1)+1)+1)+1)+1))-FIND(" ",D72,FIND(" ",D72,FIND(" ",D72,FIND(" ",D72,FIND(" ",D72,FIND(" ",D72,FIND(" ",D72,FIND(" ",D72,FIND(" ",D72,1)+1)+1)+1)+1)+1)+1)+1))-2)&amp;M71&amp;MID(D72,FIND(" ",D72,FIND(" ",D72,FIND(" ",D72,FIND(" ",D72,FIND(" ",D72,FIND(" ",D72,FIND(" ",D72,FIND(" ",D72,FIND(" ",D72,FIND(" ",D72,1)+1)+1)+1)+1)+1)+1)+1)+1))-1,1),'フレーズ表抜粋'!$B$3:$E$2150,1,FALSE),"○","×")</f>
        <v>#VALUE!</v>
      </c>
      <c r="N72" s="112" t="e">
        <f>IF(MID(D72,FIND(" ",D72,FIND(" ",D72,FIND(" ",D72,FIND(" ",D72,FIND(" ",D72,FIND(" ",D72,FIND(" ",D72,FIND(" ",D72,FIND(" ",D72,FIND(" ",D72,1)+1)+1)+1)+1)+1)+1)+1)+1))+1,FIND(" ",D72,FIND(" ",D72,FIND(" ",D72,FIND(" ",D72,FIND(" ",D72,FIND(" ",D72,FIND(" ",D72,FIND(" ",D72,FIND(" ",D72,FIND(" ",D72,FIND(" ",D72,1)+1)+1)+1)+1)+1)+1)+1)+1)+1))-FIND(" ",D72,FIND(" ",D72,FIND(" ",D72,FIND(" ",D72,FIND(" ",D72,FIND(" ",D72,FIND(" ",D72,FIND(" ",D72,FIND(" ",D72,FIND(" ",D72,1)+1)+1)+1)+1)+1)+1)+1)+1))-2)&amp;N71&amp;MID(D72,FIND(" ",D72,FIND(" ",D72,FIND(" ",D72,FIND(" ",D72,FIND(" ",D72,FIND(" ",D72,FIND(" ",D72,FIND(" ",D72,FIND(" ",D72,FIND(" ",D72,FIND(" ",D72,1)+1)+1)+1)+1)+1)+1)+1)+1)+1))-1,1)=VLOOKUP(MID(D72,FIND(" ",D72,FIND(" ",D72,FIND(" ",D72,FIND(" ",D72,FIND(" ",D72,FIND(" ",D72,FIND(" ",D72,FIND(" ",D72,FIND(" ",D72,FIND(" ",D72,1)+1)+1)+1)+1)+1)+1)+1)+1))+1,FIND(" ",D72,FIND(" ",D72,FIND(" ",D72,FIND(" ",D72,FIND(" ",D72,FIND(" ",D72,FIND(" ",D72,FIND(" ",D72,FIND(" ",D72,FIND(" ",D72,FIND(" ",D72,1)+1)+1)+1)+1)+1)+1)+1)+1)+1))-FIND(" ",D72,FIND(" ",D72,FIND(" ",D72,FIND(" ",D72,FIND(" ",D72,FIND(" ",D72,FIND(" ",D72,FIND(" ",D72,FIND(" ",D72,FIND(" ",D72,1)+1)+1)+1)+1)+1)+1)+1)+1))-2)&amp;N71&amp;MID(D72,FIND(" ",D72,FIND(" ",D72,FIND(" ",D72,FIND(" ",D72,FIND(" ",D72,FIND(" ",D72,FIND(" ",D72,FIND(" ",D72,FIND(" ",D72,FIND(" ",D72,FIND(" ",D72,1)+1)+1)+1)+1)+1)+1)+1)+1)+1))-1,1),'フレーズ表抜粋'!$B$3:$E$2150,1,FALSE),"○","×")</f>
        <v>#VALUE!</v>
      </c>
      <c r="O72" s="112" t="e">
        <f>IF(MID(D72,FIND(" ",D72,FIND(" ",D72,FIND(" ",D72,FIND(" ",D72,FIND(" ",D72,FIND(" ",D72,FIND(" ",D72,FIND(" ",D72,FIND(" ",D72,FIND(" ",D72,FIND(" ",D72,1)+1)+1)+1)+1)+1)+1)+1)+1)+1))+1,FIND(" ",D72,FIND(" ",D72,FIND(" ",D72,FIND(" ",D72,FIND(" ",D72,FIND(" ",D72,FIND(" ",D72,FIND(" ",D72,FIND(" ",D72,FIND(" ",D72,FIND(" ",D72,FIND(" ",D72,1)+1)+1)+1)+1)+1)+1)+1)+1)+1)+1))-FIND(" ",D72,FIND(" ",D72,FIND(" ",D72,FIND(" ",D72,FIND(" ",D72,FIND(" ",D72,FIND(" ",D72,FIND(" ",D72,FIND(" ",D72,FIND(" ",D72,FIND(" ",D72,1)+1)+1)+1)+1)+1)+1)+1)+1)+1))-2)&amp;O71&amp;MID(D72,FIND(" ",D72,FIND(" ",D72,FIND(" ",D72,FIND(" ",D72,FIND(" ",D72,FIND(" ",D72,FIND(" ",D72,FIND(" ",D72,FIND(" ",D72,FIND(" ",D72,FIND(" ",D72,FIND(" ",D72,1)+1)+1)+1)+1)+1)+1)+1)+1)+1)+1))-1,1)=VLOOKUP(MID(D72,FIND(" ",D72,FIND(" ",D72,FIND(" ",D72,FIND(" ",D72,FIND(" ",D72,FIND(" ",D72,FIND(" ",D72,FIND(" ",D72,FIND(" ",D72,FIND(" ",D72,FIND(" ",D72,1)+1)+1)+1)+1)+1)+1)+1)+1)+1))+1,FIND(" ",D72,FIND(" ",D72,FIND(" ",D72,FIND(" ",D72,FIND(" ",D72,FIND(" ",D72,FIND(" ",D72,FIND(" ",D72,FIND(" ",D72,FIND(" ",D72,FIND(" ",D72,FIND(" ",D72,1)+1)+1)+1)+1)+1)+1)+1)+1)+1)+1))-FIND(" ",D72,FIND(" ",D72,FIND(" ",D72,FIND(" ",D72,FIND(" ",D72,FIND(" ",D72,FIND(" ",D72,FIND(" ",D72,FIND(" ",D72,FIND(" ",D72,FIND(" ",D72,1)+1)+1)+1)+1)+1)+1)+1)+1)+1))-2)&amp;O71&amp;MID(D72,FIND(" ",D72,FIND(" ",D72,FIND(" ",D72,FIND(" ",D72,FIND(" ",D72,FIND(" ",D72,FIND(" ",D72,FIND(" ",D72,FIND(" ",D72,FIND(" ",D72,FIND(" ",D72,FIND(" ",D72,1)+1)+1)+1)+1)+1)+1)+1)+1)+1)+1))-1,1),'フレーズ表抜粋'!$B$3:$E$2150,1,FALSE),"○","×")</f>
        <v>#VALUE!</v>
      </c>
      <c r="P72" s="112" t="e">
        <f>IF(MID(D72,FIND(" ",D72,FIND(" ",D72,FIND(" ",D72,FIND(" ",D72,FIND(" ",D72,FIND(" ",D72,FIND(" ",D72,FIND(" ",D72,FIND(" ",D72,FIND(" ",D72,FIND(" ",D72,FIND(" ",D72,1)+1)+1)+1)+1)+1)+1)+1)+1)+1)+1))+1,FIND(" ",D72,FIND(" ",D72,FIND(" ",D72,FIND(" ",D72,FIND(" ",D72,FIND(" ",D72,FIND(" ",D72,FIND(" ",D72,FIND(" ",D72,FIND(" ",D72,FIND(" ",D72,FIND(" ",D72,FIND(" ",D72,1)+1)+1)+1)+1)+1)+1)+1)+1)+1)+1)+1))-FIND(" ",D72,FIND(" ",D72,FIND(" ",D72,FIND(" ",D72,FIND(" ",D72,FIND(" ",D72,FIND(" ",D72,FIND(" ",D72,FIND(" ",D72,FIND(" ",D72,FIND(" ",D72,FIND(" ",D72,1)+1)+1)+1)+1)+1)+1)+1)+1)+1)+1))-2)&amp;P71&amp;MID(D72,FIND(" ",D72,FIND(" ",D72,FIND(" ",D72,FIND(" ",D72,FIND(" ",D72,FIND(" ",D72,FIND(" ",D72,FIND(" ",D72,FIND(" ",D72,FIND(" ",D72,FIND(" ",D72,FIND(" ",D72,FIND(" ",D72,1)+1)+1)+1)+1)+1)+1)+1)+1)+1)+1)+1))-1,1)=VLOOKUP(MID(D72,FIND(" ",D72,FIND(" ",D72,FIND(" ",D72,FIND(" ",D72,FIND(" ",D72,FIND(" ",D72,FIND(" ",D72,FIND(" ",D72,FIND(" ",D72,FIND(" ",D72,FIND(" ",D72,FIND(" ",D72,1)+1)+1)+1)+1)+1)+1)+1)+1)+1)+1))+1,FIND(" ",D72,FIND(" ",D72,FIND(" ",D72,FIND(" ",D72,FIND(" ",D72,FIND(" ",D72,FIND(" ",D72,FIND(" ",D72,FIND(" ",D72,FIND(" ",D72,FIND(" ",D72,FIND(" ",D72,FIND(" ",D72,1)+1)+1)+1)+1)+1)+1)+1)+1)+1)+1)+1))-FIND(" ",D72,FIND(" ",D72,FIND(" ",D72,FIND(" ",D72,FIND(" ",D72,FIND(" ",D72,FIND(" ",D72,FIND(" ",D72,FIND(" ",D72,FIND(" ",D72,FIND(" ",D72,FIND(" ",D72,1)+1)+1)+1)+1)+1)+1)+1)+1)+1)+1))-2)&amp;P71&amp;MID(D72,FIND(" ",D72,FIND(" ",D72,FIND(" ",D72,FIND(" ",D72,FIND(" ",D72,FIND(" ",D72,FIND(" ",D72,FIND(" ",D72,FIND(" ",D72,FIND(" ",D72,FIND(" ",D72,FIND(" ",D72,FIND(" ",D72,1)+1)+1)+1)+1)+1)+1)+1)+1)+1)+1)+1))-1,1),'フレーズ表抜粋'!$B$3:$E$2150,1,FALSE),"○","×")</f>
        <v>#VALUE!</v>
      </c>
      <c r="Q72" s="112" t="e">
        <f>IF(MID(D72,FIND(" ",D72,FIND(" ",D72,FIND(" ",D72,FIND(" ",D72,FIND(" ",D72,FIND(" ",D72,FIND(" ",D72,FIND(" ",D72,FIND(" ",D72,FIND(" ",D72,FIND(" ",D72,FIND(" ",D72,FIND(" ",D72,1)+1)+1)+1)+1)+1)+1)+1)+1)+1)+1)+1))+1,FIND(" ",D72,FIND(" ",D72,FIND(" ",D72,FIND(" ",D72,FIND(" ",D72,FIND(" ",D72,FIND(" ",D72,FIND(" ",D72,FIND(" ",D72,FIND(" ",D72,FIND(" ",D72,FIND(" ",D72,FIND(" ",D72,FIND(" ",D72,1)+1)+1)+1)+1)+1)+1)+1)+1)+1)+1)+1)+1))-FIND(" ",D72,FIND(" ",D72,FIND(" ",D72,FIND(" ",D72,FIND(" ",D72,FIND(" ",D72,FIND(" ",D72,FIND(" ",D72,FIND(" ",D72,FIND(" ",D72,FIND(" ",D72,FIND(" ",D72,FIND(" ",D72,1)+1)+1)+1)+1)+1)+1)+1)+1)+1)+1)+1))-2)&amp;Q71&amp;MID(D72,FIND(" ",D72,FIND(" ",D72,FIND(" ",D72,FIND(" ",D72,FIND(" ",D72,FIND(" ",D72,FIND(" ",D72,FIND(" ",D72,FIND(" ",D72,FIND(" ",D72,FIND(" ",D72,FIND(" ",D72,FIND(" ",D72,FIND(" ",D72,1)+1)+1)+1)+1)+1)+1)+1)+1)+1)+1)+1)+1))-1,1)=VLOOKUP(MID(D72,FIND(" ",D72,FIND(" ",D72,FIND(" ",D72,FIND(" ",D72,FIND(" ",D72,FIND(" ",D72,FIND(" ",D72,FIND(" ",D72,FIND(" ",D72,FIND(" ",D72,FIND(" ",D72,FIND(" ",D72,FIND(" ",D72,1)+1)+1)+1)+1)+1)+1)+1)+1)+1)+1)+1))+1,FIND(" ",D72,FIND(" ",D72,FIND(" ",D72,FIND(" ",D72,FIND(" ",D72,FIND(" ",D72,FIND(" ",D72,FIND(" ",D72,FIND(" ",D72,FIND(" ",D72,FIND(" ",D72,FIND(" ",D72,FIND(" ",D72,FIND(" ",D72,1)+1)+1)+1)+1)+1)+1)+1)+1)+1)+1)+1)+1))-FIND(" ",D72,FIND(" ",D72,FIND(" ",D72,FIND(" ",D72,FIND(" ",D72,FIND(" ",D72,FIND(" ",D72,FIND(" ",D72,FIND(" ",D72,FIND(" ",D72,FIND(" ",D72,FIND(" ",D72,FIND(" ",D72,1)+1)+1)+1)+1)+1)+1)+1)+1)+1)+1)+1))-2)&amp;Q71&amp;MID(D72,FIND(" ",D72,FIND(" ",D72,FIND(" ",D72,FIND(" ",D72,FIND(" ",D72,FIND(" ",D72,FIND(" ",D72,FIND(" ",D72,FIND(" ",D72,FIND(" ",D72,FIND(" ",D72,FIND(" ",D72,FIND(" ",D72,FIND(" ",D72,1)+1)+1)+1)+1)+1)+1)+1)+1)+1)+1)+1)+1))-1,1),'フレーズ表抜粋'!$B$3:$E$2150,1,FALSE),"○","×")</f>
        <v>#VALUE!</v>
      </c>
      <c r="R72" s="112" t="e">
        <f>IF(MID(D72,FIND(" ",D72,FIND(" ",D72,FIND(" ",D72,FIND(" ",D72,FIND(" ",D72,FIND(" ",D72,FIND(" ",D72,FIND(" ",D72,FIND(" ",D72,FIND(" ",D72,FIND(" ",D72,FIND(" ",D72,FIND(" ",D72,FIND(" ",D72,1)+1)+1)+1)+1)+1)+1)+1)+1)+1)+1)+1)+1))+1,FIND(" ",D72,FIND(" ",D72,FIND(" ",D72,FIND(" ",D72,FIND(" ",D72,FIND(" ",D72,FIND(" ",D72,FIND(" ",D72,FIND(" ",D72,FIND(" ",D72,FIND(" ",D72,FIND(" ",D72,FIND(" ",D72,FIND(" ",D72,FIND(" ",D72,1)+1)+1)+1)+1)+1)+1)+1)+1)+1)+1)+1)+1)+1))-FIND(" ",D72,FIND(" ",D72,FIND(" ",D72,FIND(" ",D72,FIND(" ",D72,FIND(" ",D72,FIND(" ",D72,FIND(" ",D72,FIND(" ",D72,FIND(" ",D72,FIND(" ",D72,FIND(" ",D72,FIND(" ",D72,FIND(" ",D72,1)+1)+1)+1)+1)+1)+1)+1)+1)+1)+1)+1)+1))-2)&amp;R71&amp;MID(D72,FIND(" ",D72,FIND(" ",D72,FIND(" ",D72,FIND(" ",D72,FIND(" ",D72,FIND(" ",D72,FIND(" ",D72,FIND(" ",D72,FIND(" ",D72,FIND(" ",D72,FIND(" ",D72,FIND(" ",D72,FIND(" ",D72,FIND(" ",D72,FIND(" ",D72,1)+1)+1)+1)+1)+1)+1)+1)+1)+1)+1)+1)+1)+1))-1,1)=VLOOKUP(MID(D72,FIND(" ",D72,FIND(" ",D72,FIND(" ",D72,FIND(" ",D72,FIND(" ",D72,FIND(" ",D72,FIND(" ",D72,FIND(" ",D72,FIND(" ",D72,FIND(" ",D72,FIND(" ",D72,FIND(" ",D72,FIND(" ",D72,FIND(" ",D72,1)+1)+1)+1)+1)+1)+1)+1)+1)+1)+1)+1)+1))+1,FIND(" ",D72,FIND(" ",D72,FIND(" ",D72,FIND(" ",D72,FIND(" ",D72,FIND(" ",D72,FIND(" ",D72,FIND(" ",D72,FIND(" ",D72,FIND(" ",D72,FIND(" ",D72,FIND(" ",D72,FIND(" ",D72,FIND(" ",D72,FIND(" ",D72,1)+1)+1)+1)+1)+1)+1)+1)+1)+1)+1)+1)+1)+1))-FIND(" ",D72,FIND(" ",D72,FIND(" ",D72,FIND(" ",D72,FIND(" ",D72,FIND(" ",D72,FIND(" ",D72,FIND(" ",D72,FIND(" ",D72,FIND(" ",D72,FIND(" ",D72,FIND(" ",D72,FIND(" ",D72,FIND(" ",D72,1)+1)+1)+1)+1)+1)+1)+1)+1)+1)+1)+1)+1))-2)&amp;R71&amp;MID(D72,FIND(" ",D72,FIND(" ",D72,FIND(" ",D72,FIND(" ",D72,FIND(" ",D72,FIND(" ",D72,FIND(" ",D72,FIND(" ",D72,FIND(" ",D72,FIND(" ",D72,FIND(" ",D72,FIND(" ",D72,FIND(" ",D72,FIND(" ",D72,FIND(" ",D72,1)+1)+1)+1)+1)+1)+1)+1)+1)+1)+1)+1)+1)+1))-1,1),'フレーズ表抜粋'!$B$3:$E$2150,1,FALSE),"○","×")</f>
        <v>#VALUE!</v>
      </c>
      <c r="S72" s="112" t="e">
        <f>IF(MID(D72,FIND(" ",D72,FIND(" ",D72,FIND(" ",D72,FIND(" ",D72,FIND(" ",D72,FIND(" ",D72,FIND(" ",D72,FIND(" ",D72,FIND(" ",D72,FIND(" ",D72,FIND(" ",D72,FIND(" ",D72,FIND(" ",D72,FIND(" ",D72,FIND(" ",D72,1)+1)+1)+1)+1)+1)+1)+1)+1)+1)+1)+1)+1)+1))+1,FIND(" ",D72,FIND(" ",D72,FIND(" ",D72,FIND(" ",D72,FIND(" ",D72,FIND(" ",D72,FIND(" ",D72,FIND(" ",D72,FIND(" ",D72,FIND(" ",D72,FIND(" ",D72,FIND(" ",D72,FIND(" ",D72,FIND(" ",D72,FIND(" ",D72,FIND(" ",D72,1)+1)+1)+1)+1)+1)+1)+1)+1)+1)+1)+1)+1)+1)+1))-FIND(" ",D72,FIND(" ",D72,FIND(" ",D72,FIND(" ",D72,FIND(" ",D72,FIND(" ",D72,FIND(" ",D72,FIND(" ",D72,FIND(" ",D72,FIND(" ",D72,FIND(" ",D72,FIND(" ",D72,FIND(" ",D72,FIND(" ",D72,FIND(" ",D72,1)+1)+1)+1)+1)+1)+1)+1)+1)+1)+1)+1)+1)+1))-2)&amp;S71&amp;MID(D72,FIND(" ",D72,FIND(" ",D72,FIND(" ",D72,FIND(" ",D72,FIND(" ",D72,FIND(" ",D72,FIND(" ",D72,FIND(" ",D72,FIND(" ",D72,FIND(" ",D72,FIND(" ",D72,FIND(" ",D72,FIND(" ",D72,FIND(" ",D72,FIND(" ",D72,FIND(" ",D72,1)+1)+1)+1)+1)+1)+1)+1)+1)+1)+1)+1)+1)+1)+1))-1,1)=VLOOKUP(MID(D72,FIND(" ",D72,FIND(" ",D72,FIND(" ",D72,FIND(" ",D72,FIND(" ",D72,FIND(" ",D72,FIND(" ",D72,FIND(" ",D72,FIND(" ",D72,FIND(" ",D72,FIND(" ",D72,FIND(" ",D72,FIND(" ",D72,FIND(" ",D72,FIND(" ",D72,1)+1)+1)+1)+1)+1)+1)+1)+1)+1)+1)+1)+1)+1))+1,FIND(" ",D72,FIND(" ",D72,FIND(" ",D72,FIND(" ",D72,FIND(" ",D72,FIND(" ",D72,FIND(" ",D72,FIND(" ",D72,FIND(" ",D72,FIND(" ",D72,FIND(" ",D72,FIND(" ",D72,FIND(" ",D72,FIND(" ",D72,FIND(" ",D72,FIND(" ",D72,1)+1)+1)+1)+1)+1)+1)+1)+1)+1)+1)+1)+1)+1)+1))-FIND(" ",D72,FIND(" ",D72,FIND(" ",D72,FIND(" ",D72,FIND(" ",D72,FIND(" ",D72,FIND(" ",D72,FIND(" ",D72,FIND(" ",D72,FIND(" ",D72,FIND(" ",D72,FIND(" ",D72,FIND(" ",D72,FIND(" ",D72,FIND(" ",D72,1)+1)+1)+1)+1)+1)+1)+1)+1)+1)+1)+1)+1)+1))-2)&amp;S71&amp;MID(D72,FIND(" ",D72,FIND(" ",D72,FIND(" ",D72,FIND(" ",D72,FIND(" ",D72,FIND(" ",D72,FIND(" ",D72,FIND(" ",D72,FIND(" ",D72,FIND(" ",D72,FIND(" ",D72,FIND(" ",D72,FIND(" ",D72,FIND(" ",D72,FIND(" ",D72,FIND(" ",D72,1)+1)+1)+1)+1)+1)+1)+1)+1)+1)+1)+1)+1)+1)+1))-1,1),'フレーズ表抜粋'!$B$3:$E$2150,1,FALSE),"○","×")</f>
        <v>#VALUE!</v>
      </c>
      <c r="T72" s="112" t="e">
        <f>IF(MID(D72,FIND(" ",D72,FIND(" ",D72,FIND(" ",D72,FIND(" ",D72,FIND(" ",D72,FIND(" ",D72,FIND(" ",D72,FIND(" ",D72,FIND(" ",D72,FIND(" ",D72,FIND(" ",D72,FIND(" ",D72,FIND(" ",D72,FIND(" ",D72,FIND(" ",D72,FIND(" ",D72,1)+1)+1)+1)+1)+1)+1)+1)+1)+1)+1)+1)+1)+1)+1))+1,FIND(" ",D72,FIND(" ",D72,FIND(" ",D72,FIND(" ",D72,FIND(" ",D72,FIND(" ",D72,FIND(" ",D72,FIND(" ",D72,FIND(" ",D72,FIND(" ",D72,FIND(" ",D72,FIND(" ",D72,FIND(" ",D72,FIND(" ",D72,FIND(" ",D72,FIND(" ",D72,FIND(" ",D72,1)+1)+1)+1)+1)+1)+1)+1)+1)+1)+1)+1)+1)+1)+1)+1))-FIND(" ",D72,FIND(" ",D72,FIND(" ",D72,FIND(" ",D72,FIND(" ",D72,FIND(" ",D72,FIND(" ",D72,FIND(" ",D72,FIND(" ",D72,FIND(" ",D72,FIND(" ",D72,FIND(" ",D72,FIND(" ",D72,FIND(" ",D72,FIND(" ",D72,FIND(" ",D72,1)+1)+1)+1)+1)+1)+1)+1)+1)+1)+1)+1)+1)+1)+1))-2)&amp;T71&amp;MID(D72,FIND(" ",D72,FIND(" ",D72,FIND(" ",D72,FIND(" ",D72,FIND(" ",D72,FIND(" ",D72,FIND(" ",D72,FIND(" ",D72,FIND(" ",D72,FIND(" ",D72,FIND(" ",D72,FIND(" ",D72,FIND(" ",D72,FIND(" ",D72,FIND(" ",D72,FIND(" ",D72,FIND(" ",D72,1)+1)+1)+1)+1)+1)+1)+1)+1)+1)+1)+1)+1)+1)+1)+1))-1,1)=VLOOKUP(MID(D72,FIND(" ",D72,FIND(" ",D72,FIND(" ",D72,FIND(" ",D72,FIND(" ",D72,FIND(" ",D72,FIND(" ",D72,FIND(" ",D72,FIND(" ",D72,FIND(" ",D72,FIND(" ",D72,FIND(" ",D72,FIND(" ",D72,FIND(" ",D72,FIND(" ",D72,FIND(" ",D72,1)+1)+1)+1)+1)+1)+1)+1)+1)+1)+1)+1)+1)+1)+1))+1,FIND(" ",D72,FIND(" ",D72,FIND(" ",D72,FIND(" ",D72,FIND(" ",D72,FIND(" ",D72,FIND(" ",D72,FIND(" ",D72,FIND(" ",D72,FIND(" ",D72,FIND(" ",D72,FIND(" ",D72,FIND(" ",D72,FIND(" ",D72,FIND(" ",D72,FIND(" ",D72,FIND(" ",D72,1)+1)+1)+1)+1)+1)+1)+1)+1)+1)+1)+1)+1)+1)+1)+1))-FIND(" ",D72,FIND(" ",D72,FIND(" ",D72,FIND(" ",D72,FIND(" ",D72,FIND(" ",D72,FIND(" ",D72,FIND(" ",D72,FIND(" ",D72,FIND(" ",D72,FIND(" ",D72,FIND(" ",D72,FIND(" ",D72,FIND(" ",D72,FIND(" ",D72,FIND(" ",D72,1)+1)+1)+1)+1)+1)+1)+1)+1)+1)+1)+1)+1)+1)+1))-2)&amp;T71&amp;MID(D72,FIND(" ",D72,FIND(" ",D72,FIND(" ",D72,FIND(" ",D72,FIND(" ",D72,FIND(" ",D72,FIND(" ",D72,FIND(" ",D72,FIND(" ",D72,FIND(" ",D72,FIND(" ",D72,FIND(" ",D72,FIND(" ",D72,FIND(" ",D72,FIND(" ",D72,FIND(" ",D72,FIND(" ",D72,1)+1)+1)+1)+1)+1)+1)+1)+1)+1)+1)+1)+1)+1)+1)+1))-1,1),'フレーズ表抜粋'!$B$3:$E$2150,1,FALSE),"○","×")</f>
        <v>#VALUE!</v>
      </c>
      <c r="U72" s="112" t="e">
        <f>IF(MID(D72,FIND(" ",D72,FIND(" ",D72,FIND(" ",D72,FIND(" ",D72,FIND(" ",D72,FIND(" ",D72,FIND(" ",D72,FIND(" ",D72,FIND(" ",D72,FIND(" ",D72,FIND(" ",D72,FIND(" ",D72,FIND(" ",D72,FIND(" ",D72,FIND(" ",D72,FIND(" ",D72,FIND(" ",D72,1)+1)+1)+1)+1)+1)+1)+1)+1)+1)+1)+1)+1)+1)+1)+1))+1,FIND("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",D72,1)+1)+1)+1)+1)+1)+1)+1)+1)+1)+1)+1)+1)+1)+1)+1)+1))-FIND(" ",D72,FIND(" ",D72,FIND(" ",D72,FIND(" ",D72,FIND(" ",D72,FIND(" ",D72,FIND(" ",D72,FIND(" ",D72,FIND(" ",D72,FIND(" ",D72,FIND(" ",D72,FIND(" ",D72,FIND(" ",D72,FIND(" ",D72,FIND(" ",D72,FIND(" ",D72,FIND(" ",D72,1)+1)+1)+1)+1)+1)+1)+1)+1)+1)+1)+1)+1)+1)+1)+1))-2)&amp;U71&amp;MID(D72,FIND("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",D72,1)+1)+1)+1)+1)+1)+1)+1)+1)+1)+1)+1)+1)+1)+1)+1)+1))-FIND(" ",D72,FIND(" ",D72,FIND(" ",D72,FIND(" ",D72,FIND(" ",D72,FIND(" ",D72,FIND(" ",D72,FIND(" ",D72,FIND(" ",D72,FIND(" ",D72,FIND(" ",D72,FIND(" ",D72,FIND(" ",D72,FIND(" ",D72,FIND(" ",D72,FIND(" ",D72,FIND(" ",D72,1)+1)+1)+1)+1)+1)+1)+1)+1)+1)+1)+1)+1)+1)+1)+1))-2)&amp;U71&amp;MID(D72,FIND("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",D72,1)+1)+1)+1)+1)+1)+1)+1)+1)+1)+1)+1)+1)+1)+1)+1)+1))-1,1),'フレーズ表抜粋'!$B$3:$E$2150,1,FALSE),"○","×")</f>
        <v>#VALUE!</v>
      </c>
      <c r="V72" s="112" t="e">
        <f>IF(MID(D72,FIND("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",D72,1)+1)+1)+1)+1)+1)+1)+1)+1)+1)+1)+1)+1)+1)+1)+1)+1))-2)&amp;V71&amp;MID(D72,FIND("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",D72,1)+1)+1)+1)+1)+1)+1)+1)+1)+1)+1)+1)+1)+1)+1)+1)+1))-2)&amp;V71&amp;MID(D72,FIND("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",D72,1)+1)+1)+1)+1)+1)+1)+1)+1)+1)+1)+1)+1)+1)+1)+1)+1)+1))-1,1),'フレーズ表抜粋'!$B$3:$E$2150,1,FALSE),"○","×")</f>
        <v>#VALUE!</v>
      </c>
      <c r="W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",D72,1)+1)+1)+1)+1)+1)+1)+1)+1)+1)+1)+1)+1)+1)+1)+1)+1)+1))-2)&amp;W71&amp;MID(D72,FIND("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",D72,1)+1)+1)+1)+1)+1)+1)+1)+1)+1)+1)+1)+1)+1)+1)+1)+1)+1))-2)&amp;W71&amp;MID(D72,FIND("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",D72,1)+1)+1)+1)+1)+1)+1)+1)+1)+1)+1)+1)+1)+1)+1)+1)+1)+1)+1))-1,1),'フレーズ表抜粋'!$B$3:$E$2150,1,FALSE),"○","×")</f>
        <v>#VALUE!</v>
      </c>
      <c r="X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",D72,1)+1)+1)+1)+1)+1)+1)+1)+1)+1)+1)+1)+1)+1)+1)+1)+1)+1)+1))-2)&amp;X71&amp;MID(D72,FIND("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",D72,1)+1)+1)+1)+1)+1)+1)+1)+1)+1)+1)+1)+1)+1)+1)+1)+1)+1)+1))-2)&amp;X71&amp;MID(D72,FIND("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",D72,1)+1)+1)+1)+1)+1)+1)+1)+1)+1)+1)+1)+1)+1)+1)+1)+1)+1)+1)+1))-1,1),'フレーズ表抜粋'!$B$3:$E$2150,1,FALSE),"○","×")</f>
        <v>#VALUE!</v>
      </c>
      <c r="Y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",D72,1)+1)+1)+1)+1)+1)+1)+1)+1)+1)+1)+1)+1)+1)+1)+1)+1)+1)+1)+1))-2)&amp;Y71&amp;MID(D72,FIND("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",D72,1)+1)+1)+1)+1)+1)+1)+1)+1)+1)+1)+1)+1)+1)+1)+1)+1)+1)+1)+1))-2)&amp;Y71&amp;MID(D72,FIND("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",D72,1)+1)+1)+1)+1)+1)+1)+1)+1)+1)+1)+1)+1)+1)+1)+1)+1)+1)+1)+1)+1))-1,1),'フレーズ表抜粋'!$B$3:$E$2150,1,FALSE),"○","×")</f>
        <v>#VALUE!</v>
      </c>
      <c r="Z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",D72,1)+1)+1)+1)+1)+1)+1)+1)+1)+1)+1)+1)+1)+1)+1)+1)+1)+1)+1)+1)+1))-2)&amp;Z71&amp;MID(D72,FIND("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",D72,1)+1)+1)+1)+1)+1)+1)+1)+1)+1)+1)+1)+1)+1)+1)+1)+1)+1)+1)+1)+1))-2)&amp;Z71&amp;MID(D72,FIND("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",D72,1)+1)+1)+1)+1)+1)+1)+1)+1)+1)+1)+1)+1)+1)+1)+1)+1)+1)+1)+1)+1)+1))-1,1),'フレーズ表抜粋'!$B$3:$E$2150,1,FALSE),"○","×")</f>
        <v>#VALUE!</v>
      </c>
      <c r="AA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",D72,1)+1)+1)+1)+1)+1)+1)+1)+1)+1)+1)+1)+1)+1)+1)+1)+1)+1)+1)+1)+1)+1))-2)&amp;AA71&amp;MID(D72,FIND("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",D72,1)+1)+1)+1)+1)+1)+1)+1)+1)+1)+1)+1)+1)+1)+1)+1)+1)+1)+1)+1)+1)+1))-2)&amp;AA71&amp;MID(D72,FIND("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",D72,1)+1)+1)+1)+1)+1)+1)+1)+1)+1)+1)+1)+1)+1)+1)+1)+1)+1)+1)+1)+1)+1)+1))-1,1),'フレーズ表抜粋'!$B$3:$E$2150,1,FALSE),"○","×")</f>
        <v>#VALUE!</v>
      </c>
      <c r="AB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",D72,1)+1)+1)+1)+1)+1)+1)+1)+1)+1)+1)+1)+1)+1)+1)+1)+1)+1)+1)+1)+1)+1)+1))-2)&amp;AB71&amp;MID(D72,FIND("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",D72,1)+1)+1)+1)+1)+1)+1)+1)+1)+1)+1)+1)+1)+1)+1)+1)+1)+1)+1)+1)+1)+1)+1))-2)&amp;AB71&amp;MID(D72,FIND("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",D72,1)+1)+1)+1)+1)+1)+1)+1)+1)+1)+1)+1)+1)+1)+1)+1)+1)+1)+1)+1)+1)+1)+1)+1))-1,1),'フレーズ表抜粋'!$B$3:$E$2150,1,FALSE),"○","×")</f>
        <v>#VALUE!</v>
      </c>
      <c r="AC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",D72,1)+1)+1)+1)+1)+1)+1)+1)+1)+1)+1)+1)+1)+1)+1)+1)+1)+1)+1)+1)+1)+1)+1)+1))-2)&amp;AC71&amp;MID(D72,FIND("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",D72,1)+1)+1)+1)+1)+1)+1)+1)+1)+1)+1)+1)+1)+1)+1)+1)+1)+1)+1)+1)+1)+1)+1)+1))-2)&amp;AC71&amp;MID(D72,FIND("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",D72,1)+1)+1)+1)+1)+1)+1)+1)+1)+1)+1)+1)+1)+1)+1)+1)+1)+1)+1)+1)+1)+1)+1)+1)+1))-1,1),'フレーズ表抜粋'!$B$3:$E$2150,1,FALSE),"○","×")</f>
        <v>#VALUE!</v>
      </c>
      <c r="AD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",D72,1)+1)+1)+1)+1)+1)+1)+1)+1)+1)+1)+1)+1)+1)+1)+1)+1)+1)+1)+1)+1)+1)+1)+1)+1))-2)&amp;AD71&amp;MID(D72,FIND("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",D72,1)+1)+1)+1)+1)+1)+1)+1)+1)+1)+1)+1)+1)+1)+1)+1)+1)+1)+1)+1)+1)+1)+1)+1)+1))-2)&amp;AD71&amp;MID(D72,FIND("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",D72,1)+1)+1)+1)+1)+1)+1)+1)+1)+1)+1)+1)+1)+1)+1)+1)+1)+1)+1)+1)+1)+1)+1)+1)+1)+1))-1,1),'フレーズ表抜粋'!$B$3:$E$2150,1,FALSE),"○","×")</f>
        <v>#VALUE!</v>
      </c>
      <c r="AE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",D72,1)+1)+1)+1)+1)+1)+1)+1)+1)+1)+1)+1)+1)+1)+1)+1)+1)+1)+1)+1)+1)+1)+1)+1)+1)+1))-2)&amp;AE71&amp;MID(D72,FIND("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",D72,1)+1)+1)+1)+1)+1)+1)+1)+1)+1)+1)+1)+1)+1)+1)+1)+1)+1)+1)+1)+1)+1)+1)+1)+1)+1))-2)&amp;AE71&amp;MID(D72,FIND("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",D72,1)+1)+1)+1)+1)+1)+1)+1)+1)+1)+1)+1)+1)+1)+1)+1)+1)+1)+1)+1)+1)+1)+1)+1)+1)+1)+1))-1,1),'フレーズ表抜粋'!$B$3:$E$2150,1,FALSE),"○","×")</f>
        <v>#VALUE!</v>
      </c>
      <c r="AF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",D72,1)+1)+1)+1)+1)+1)+1)+1)+1)+1)+1)+1)+1)+1)+1)+1)+1)+1)+1)+1)+1)+1)+1)+1)+1)+1)+1))-2)&amp;AF71&amp;MID(D72,FIND("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",D72,1)+1)+1)+1)+1)+1)+1)+1)+1)+1)+1)+1)+1)+1)+1)+1)+1)+1)+1)+1)+1)+1)+1)+1)+1)+1)+1))-2)&amp;AF71&amp;MID(D72,FIND("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",D72,1)+1)+1)+1)+1)+1)+1)+1)+1)+1)+1)+1)+1)+1)+1)+1)+1)+1)+1)+1)+1)+1)+1)+1)+1)+1)+1)+1))-1,1),'フレーズ表抜粋'!$B$3:$E$2150,1,FALSE),"○","×")</f>
        <v>#VALUE!</v>
      </c>
      <c r="AG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",D72,1)+1)+1)+1)+1)+1)+1)+1)+1)+1)+1)+1)+1)+1)+1)+1)+1)+1)+1)+1)+1)+1)+1)+1)+1)+1)+1)+1))-2)&amp;AG71&amp;MID(D72,FIND("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",D72,1)+1)+1)+1)+1)+1)+1)+1)+1)+1)+1)+1)+1)+1)+1)+1)+1)+1)+1)+1)+1)+1)+1)+1)+1)+1)+1)+1))-2)&amp;AG71&amp;MID(D72,FIND("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",D72,1)+1)+1)+1)+1)+1)+1)+1)+1)+1)+1)+1)+1)+1)+1)+1)+1)+1)+1)+1)+1)+1)+1)+1)+1)+1)+1)+1)+1))-1,1),'フレーズ表抜粋'!$B$3:$E$2150,1,FALSE),"○","×")</f>
        <v>#VALUE!</v>
      </c>
      <c r="AH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",D72,1)+1)+1)+1)+1)+1)+1)+1)+1)+1)+1)+1)+1)+1)+1)+1)+1)+1)+1)+1)+1)+1)+1)+1)+1)+1)+1)+1)+1))-2)&amp;AH71&amp;MID(D72,FIND("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",D72,1)+1)+1)+1)+1)+1)+1)+1)+1)+1)+1)+1)+1)+1)+1)+1)+1)+1)+1)+1)+1)+1)+1)+1)+1)+1)+1)+1)+1))-2)&amp;AH71&amp;MID(D72,FIND("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",D72,1)+1)+1)+1)+1)+1)+1)+1)+1)+1)+1)+1)+1)+1)+1)+1)+1)+1)+1)+1)+1)+1)+1)+1)+1)+1)+1)+1)+1)+1))-1,1),'フレーズ表抜粋'!$B$3:$E$2150,1,FALSE),"○","×")</f>
        <v>#VALUE!</v>
      </c>
      <c r="AI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",D72,1)+1)+1)+1)+1)+1)+1)+1)+1)+1)+1)+1)+1)+1)+1)+1)+1)+1)+1)+1)+1)+1)+1)+1)+1)+1)+1)+1)+1)+1))-2)&amp;AI71&amp;MID(D72,FIND("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",D72,1)+1)+1)+1)+1)+1)+1)+1)+1)+1)+1)+1)+1)+1)+1)+1)+1)+1)+1)+1)+1)+1)+1)+1)+1)+1)+1)+1)+1)+1))-2)&amp;AI71&amp;MID(D72,FIND("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",D72,1)+1)+1)+1)+1)+1)+1)+1)+1)+1)+1)+1)+1)+1)+1)+1)+1)+1)+1)+1)+1)+1)+1)+1)+1)+1)+1)+1)+1)+1)+1))-1,1),'フレーズ表抜粋'!$B$3:$E$2150,1,FALSE),"○","×")</f>
        <v>#VALUE!</v>
      </c>
      <c r="AJ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",D72,1)+1)+1)+1)+1)+1)+1)+1)+1)+1)+1)+1)+1)+1)+1)+1)+1)+1)+1)+1)+1)+1)+1)+1)+1)+1)+1)+1)+1)+1)+1))-2)&amp;AJ71&amp;MID(D72,FIND("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",D72,1)+1)+1)+1)+1)+1)+1)+1)+1)+1)+1)+1)+1)+1)+1)+1)+1)+1)+1)+1)+1)+1)+1)+1)+1)+1)+1)+1)+1)+1)+1))-2)&amp;AJ71&amp;MID(D72,FIND("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",D72,1)+1)+1)+1)+1)+1)+1)+1)+1)+1)+1)+1)+1)+1)+1)+1)+1)+1)+1)+1)+1)+1)+1)+1)+1)+1)+1)+1)+1)+1)+1)+1))-1,1),'フレーズ表抜粋'!$B$3:$E$2150,1,FALSE),"○","×")</f>
        <v>#VALUE!</v>
      </c>
      <c r="AK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",D72,1)+1)+1)+1)+1)+1)+1)+1)+1)+1)+1)+1)+1)+1)+1)+1)+1)+1)+1)+1)+1)+1)+1)+1)+1)+1)+1)+1)+1)+1)+1)+1))-2)&amp;AK71&amp;MID(D72,FIND("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",D72,1)+1)+1)+1)+1)+1)+1)+1)+1)+1)+1)+1)+1)+1)+1)+1)+1)+1)+1)+1)+1)+1)+1)+1)+1)+1)+1)+1)+1)+1)+1)+1))-2)&amp;AK71&amp;MID(D72,FIND("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",D72,1)+1)+1)+1)+1)+1)+1)+1)+1)+1)+1)+1)+1)+1)+1)+1)+1)+1)+1)+1)+1)+1)+1)+1)+1)+1)+1)+1)+1)+1)+1)+1)+1))-1,1),'フレーズ表抜粋'!$B$3:$E$2150,1,FALSE),"○","×")</f>
        <v>#VALUE!</v>
      </c>
      <c r="AL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",D72,1)+1)+1)+1)+1)+1)+1)+1)+1)+1)+1)+1)+1)+1)+1)+1)+1)+1)+1)+1)+1)+1)+1)+1)+1)+1)+1)+1)+1)+1)+1)+1)+1))-2)&amp;AL71&amp;MID(D72,FIND("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",D72,1)+1)+1)+1)+1)+1)+1)+1)+1)+1)+1)+1)+1)+1)+1)+1)+1)+1)+1)+1)+1)+1)+1)+1)+1)+1)+1)+1)+1)+1)+1)+1)+1))-2)&amp;AL71&amp;MID(D72,FIND("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",D72,1)+1)+1)+1)+1)+1)+1)+1)+1)+1)+1)+1)+1)+1)+1)+1)+1)+1)+1)+1)+1)+1)+1)+1)+1)+1)+1)+1)+1)+1)+1)+1)+1)+1))-1,1),'フレーズ表抜粋'!$B$3:$E$2150,1,FALSE),"○","×")</f>
        <v>#VALUE!</v>
      </c>
      <c r="AM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",D72,1)+1)+1)+1)+1)+1)+1)+1)+1)+1)+1)+1)+1)+1)+1)+1)+1)+1)+1)+1)+1)+1)+1)+1)+1)+1)+1)+1)+1)+1)+1)+1)+1)+1))-2)&amp;AM71&amp;MID(D72,FIND("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",D72,1)+1)+1)+1)+1)+1)+1)+1)+1)+1)+1)+1)+1)+1)+1)+1)+1)+1)+1)+1)+1)+1)+1)+1)+1)+1)+1)+1)+1)+1)+1)+1)+1)+1))-2)&amp;AM71&amp;MID(D72,FIND("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",D72,1)+1)+1)+1)+1)+1)+1)+1)+1)+1)+1)+1)+1)+1)+1)+1)+1)+1)+1)+1)+1)+1)+1)+1)+1)+1)+1)+1)+1)+1)+1)+1)+1)+1)+1))-1,1),'フレーズ表抜粋'!$B$3:$E$2150,1,FALSE),"○","×")</f>
        <v>#VALUE!</v>
      </c>
      <c r="AN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",D72,1)+1)+1)+1)+1)+1)+1)+1)+1)+1)+1)+1)+1)+1)+1)+1)+1)+1)+1)+1)+1)+1)+1)+1)+1)+1)+1)+1)+1)+1)+1)+1)+1)+1)+1))-2)&amp;AN71&amp;MID(D72,FIND("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",D72,1)+1)+1)+1)+1)+1)+1)+1)+1)+1)+1)+1)+1)+1)+1)+1)+1)+1)+1)+1)+1)+1)+1)+1)+1)+1)+1)+1)+1)+1)+1)+1)+1)+1)+1))-2)&amp;AN71&amp;MID(D72,FIND("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",D72,1)+1)+1)+1)+1)+1)+1)+1)+1)+1)+1)+1)+1)+1)+1)+1)+1)+1)+1)+1)+1)+1)+1)+1)+1)+1)+1)+1)+1)+1)+1)+1)+1)+1)+1)+1))-1,1),'フレーズ表抜粋'!$B$3:$E$2150,1,FALSE),"○","×")</f>
        <v>#VALUE!</v>
      </c>
      <c r="AO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",D72,1)+1)+1)+1)+1)+1)+1)+1)+1)+1)+1)+1)+1)+1)+1)+1)+1)+1)+1)+1)+1)+1)+1)+1)+1)+1)+1)+1)+1)+1)+1)+1)+1)+1)+1)+1))-2)&amp;AO71&amp;MID(D72,FIND("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",D72,1)+1)+1)+1)+1)+1)+1)+1)+1)+1)+1)+1)+1)+1)+1)+1)+1)+1)+1)+1)+1)+1)+1)+1)+1)+1)+1)+1)+1)+1)+1)+1)+1)+1)+1)+1))-2)&amp;AO71&amp;MID(D72,FIND("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",D72,1)+1)+1)+1)+1)+1)+1)+1)+1)+1)+1)+1)+1)+1)+1)+1)+1)+1)+1)+1)+1)+1)+1)+1)+1)+1)+1)+1)+1)+1)+1)+1)+1)+1)+1)+1)+1))-1,1),'フレーズ表抜粋'!$B$3:$E$2150,1,FALSE),"○","×")</f>
        <v>#VALUE!</v>
      </c>
      <c r="AP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",D72,1)+1)+1)+1)+1)+1)+1)+1)+1)+1)+1)+1)+1)+1)+1)+1)+1)+1)+1)+1)+1)+1)+1)+1)+1)+1)+1)+1)+1)+1)+1)+1)+1)+1)+1)+1)+1))-2)&amp;AP71&amp;MID(D72,FIND("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",D72,1)+1)+1)+1)+1)+1)+1)+1)+1)+1)+1)+1)+1)+1)+1)+1)+1)+1)+1)+1)+1)+1)+1)+1)+1)+1)+1)+1)+1)+1)+1)+1)+1)+1)+1)+1)+1))-2)&amp;AP71&amp;MID(D72,FIND("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",D72,1)+1)+1)+1)+1)+1)+1)+1)+1)+1)+1)+1)+1)+1)+1)+1)+1)+1)+1)+1)+1)+1)+1)+1)+1)+1)+1)+1)+1)+1)+1)+1)+1)+1)+1)+1)+1)+1))-1,1),'フレーズ表抜粋'!$B$3:$E$2150,1,FALSE),"○","×")</f>
        <v>#VALUE!</v>
      </c>
      <c r="AQ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",D72,1)+1)+1)+1)+1)+1)+1)+1)+1)+1)+1)+1)+1)+1)+1)+1)+1)+1)+1)+1)+1)+1)+1)+1)+1)+1)+1)+1)+1)+1)+1)+1)+1)+1)+1)+1)+1)+1))-2)&amp;AQ71&amp;MID(D72,FIND("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",D72,1)+1)+1)+1)+1)+1)+1)+1)+1)+1)+1)+1)+1)+1)+1)+1)+1)+1)+1)+1)+1)+1)+1)+1)+1)+1)+1)+1)+1)+1)+1)+1)+1)+1)+1)+1)+1)+1))-2)&amp;AQ71&amp;MID(D72,FIND("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",D72,1)+1)+1)+1)+1)+1)+1)+1)+1)+1)+1)+1)+1)+1)+1)+1)+1)+1)+1)+1)+1)+1)+1)+1)+1)+1)+1)+1)+1)+1)+1)+1)+1)+1)+1)+1)+1)+1)+1))-1,1),'フレーズ表抜粋'!$B$3:$E$2150,1,FALSE),"○","×")</f>
        <v>#VALUE!</v>
      </c>
      <c r="AR72" s="112" t="e">
        <f>IF(MID(D72,FIND("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",D72,1)+1)+1)+1)+1)+1)+1)+1)+1)+1)+1)+1)+1)+1)+1)+1)+1)+1)+1)+1)+1)+1)+1)+1)+1)+1)+1)+1)+1)+1)+1)+1)+1)+1)+1)+1)+1)+1)+1))-2)&amp;AR71&amp;MID(D72,FIND("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",D72,1)+1)+1)+1)+1)+1)+1)+1)+1)+1)+1)+1)+1)+1)+1)+1)+1)+1)+1)+1)+1)+1)+1)+1)+1)+1)+1)+1)+1)+1)+1)+1)+1)+1)+1)+1)+1)+1)+1)+1))-1,1)=VLOOKUP(MID(D72,FIND("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",D72,1)+1)+1)+1)+1)+1)+1)+1)+1)+1)+1)+1)+1)+1)+1)+1)+1)+1)+1)+1)+1)+1)+1)+1)+1)+1)+1)+1)+1)+1)+1)+1)+1)+1)+1)+1)+1)+1)+1))+1,FIND("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",D72,1)+1)+1)+1)+1)+1)+1)+1)+1)+1)+1)+1)+1)+1)+1)+1)+1)+1)+1)+1)+1)+1)+1)+1)+1)+1)+1)+1)+1)+1)+1)+1)+1)+1)+1)+1)+1)+1)+1)+1))-FIND("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",D72,1)+1)+1)+1)+1)+1)+1)+1)+1)+1)+1)+1)+1)+1)+1)+1)+1)+1)+1)+1)+1)+1)+1)+1)+1)+1)+1)+1)+1)+1)+1)+1)+1)+1)+1)+1)+1)+1)+1))-2)&amp;AR71&amp;MID(D72,FIND("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",D72,FIND(" ",D72,1)+1)+1)+1)+1)+1)+1)+1)+1)+1)+1)+1)+1)+1)+1)+1)+1)+1)+1)+1)+1)+1)+1)+1)+1)+1)+1)+1)+1)+1)+1)+1)+1)+1)+1)+1)+1)+1)+1)+1))-1,1),'フレーズ表抜粋'!$B$3:$E$2150,1,FALSE),"○","×")</f>
        <v>#VALUE!</v>
      </c>
    </row>
    <row r="74" spans="2:67" ht="15">
      <c r="B74" s="116" t="s">
        <v>10685</v>
      </c>
      <c r="C74" s="112" t="s">
        <v>10676</v>
      </c>
      <c r="D74" s="112" t="s">
        <v>10682</v>
      </c>
      <c r="E74" s="112">
        <v>1</v>
      </c>
      <c r="F74" s="112">
        <v>2</v>
      </c>
      <c r="G74" s="112">
        <v>3</v>
      </c>
      <c r="H74" s="112">
        <v>4</v>
      </c>
      <c r="I74" s="112">
        <v>5</v>
      </c>
      <c r="J74" s="112">
        <v>6</v>
      </c>
      <c r="K74" s="112">
        <v>7</v>
      </c>
      <c r="L74" s="112">
        <v>8</v>
      </c>
      <c r="M74" s="112">
        <v>9</v>
      </c>
      <c r="N74" s="112">
        <v>10</v>
      </c>
      <c r="O74" s="112">
        <v>11</v>
      </c>
      <c r="P74" s="112">
        <v>12</v>
      </c>
      <c r="Q74" s="112">
        <v>13</v>
      </c>
      <c r="R74" s="112">
        <v>14</v>
      </c>
      <c r="S74" s="112">
        <v>15</v>
      </c>
      <c r="T74" s="112">
        <v>16</v>
      </c>
      <c r="U74" s="112">
        <v>17</v>
      </c>
      <c r="V74" s="112">
        <v>18</v>
      </c>
      <c r="W74" s="112">
        <v>19</v>
      </c>
      <c r="X74" s="112">
        <v>20</v>
      </c>
      <c r="Y74" s="112">
        <v>21</v>
      </c>
      <c r="Z74" s="112">
        <v>22</v>
      </c>
      <c r="AA74" s="112">
        <v>23</v>
      </c>
      <c r="AB74" s="112">
        <v>24</v>
      </c>
      <c r="AC74" s="112">
        <v>25</v>
      </c>
      <c r="AD74" s="112">
        <v>26</v>
      </c>
      <c r="AE74" s="112">
        <v>27</v>
      </c>
      <c r="AF74" s="112">
        <v>28</v>
      </c>
      <c r="AG74" s="112">
        <v>29</v>
      </c>
      <c r="AH74" s="112">
        <v>30</v>
      </c>
      <c r="AI74" s="112">
        <v>31</v>
      </c>
      <c r="AJ74" s="112">
        <v>32</v>
      </c>
      <c r="AK74" s="112">
        <v>33</v>
      </c>
      <c r="AL74" s="112">
        <v>34</v>
      </c>
      <c r="AM74" s="112">
        <v>35</v>
      </c>
      <c r="AN74" s="112">
        <v>36</v>
      </c>
      <c r="AO74" s="112">
        <v>37</v>
      </c>
      <c r="AP74" s="112">
        <v>38</v>
      </c>
      <c r="AQ74" s="112">
        <v>39</v>
      </c>
      <c r="AR74" s="112">
        <v>40</v>
      </c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</row>
    <row r="75" spans="2:44" s="96" customFormat="1" ht="16.5">
      <c r="B75" s="112" t="s">
        <v>10677</v>
      </c>
      <c r="C75" s="113"/>
      <c r="D75" s="114"/>
      <c r="E75" s="112" t="str">
        <f>MID($D75,1,1)</f>
        <v/>
      </c>
      <c r="F75" s="112" t="str">
        <f>MID($D75,2,1)</f>
        <v/>
      </c>
      <c r="G75" s="112" t="str">
        <f>MID($D75,3,1)</f>
        <v/>
      </c>
      <c r="H75" s="112" t="str">
        <f>MID($D75,4,1)</f>
        <v/>
      </c>
      <c r="I75" s="112" t="str">
        <f>MID($D75,5,1)</f>
        <v/>
      </c>
      <c r="J75" s="112" t="str">
        <f>MID($D75,6,1)</f>
        <v/>
      </c>
      <c r="K75" s="112" t="str">
        <f>MID($D75,7,1)</f>
        <v/>
      </c>
      <c r="L75" s="112" t="str">
        <f>MID($D75,8,1)</f>
        <v/>
      </c>
      <c r="M75" s="112" t="str">
        <f>MID($D75,9,1)</f>
        <v/>
      </c>
      <c r="N75" s="112" t="str">
        <f>MID($D75,10,1)</f>
        <v/>
      </c>
      <c r="O75" s="112" t="str">
        <f>MID($D75,11,1)</f>
        <v/>
      </c>
      <c r="P75" s="112" t="str">
        <f>MID($D75,12,1)</f>
        <v/>
      </c>
      <c r="Q75" s="112" t="str">
        <f>MID($D75,13,1)</f>
        <v/>
      </c>
      <c r="R75" s="112" t="str">
        <f>MID($D75,14,1)</f>
        <v/>
      </c>
      <c r="S75" s="112" t="str">
        <f>MID($D75,15,1)</f>
        <v/>
      </c>
      <c r="T75" s="112" t="str">
        <f>MID($D75,16,1)</f>
        <v/>
      </c>
      <c r="U75" s="112" t="str">
        <f>MID($D75,17,1)</f>
        <v/>
      </c>
      <c r="V75" s="112" t="str">
        <f>MID($D75,18,1)</f>
        <v/>
      </c>
      <c r="W75" s="112" t="str">
        <f>MID($D75,19,1)</f>
        <v/>
      </c>
      <c r="X75" s="112" t="str">
        <f>MID($D75,20,1)</f>
        <v/>
      </c>
      <c r="Y75" s="112" t="str">
        <f>MID($D75,21,1)</f>
        <v/>
      </c>
      <c r="Z75" s="112" t="str">
        <f>MID($D75,22,1)</f>
        <v/>
      </c>
      <c r="AA75" s="112" t="str">
        <f>MID($D75,23,1)</f>
        <v/>
      </c>
      <c r="AB75" s="112" t="str">
        <f>MID($D75,24,1)</f>
        <v/>
      </c>
      <c r="AC75" s="112" t="str">
        <f>MID($D75,25,1)</f>
        <v/>
      </c>
      <c r="AD75" s="112" t="str">
        <f>MID($D75,26,1)</f>
        <v/>
      </c>
      <c r="AE75" s="112" t="str">
        <f>MID($D75,27,1)</f>
        <v/>
      </c>
      <c r="AF75" s="112" t="str">
        <f>MID($D75,28,1)</f>
        <v/>
      </c>
      <c r="AG75" s="112" t="str">
        <f>MID($D75,29,1)</f>
        <v/>
      </c>
      <c r="AH75" s="112" t="str">
        <f>MID($D75,30,1)</f>
        <v/>
      </c>
      <c r="AI75" s="112" t="str">
        <f>MID($D75,31,1)</f>
        <v/>
      </c>
      <c r="AJ75" s="112" t="str">
        <f>MID($D75,32,1)</f>
        <v/>
      </c>
      <c r="AK75" s="112" t="str">
        <f>MID($D75,33,1)</f>
        <v/>
      </c>
      <c r="AL75" s="112" t="str">
        <f>MID($D75,34,1)</f>
        <v/>
      </c>
      <c r="AM75" s="112" t="str">
        <f>MID($D75,35,1)</f>
        <v/>
      </c>
      <c r="AN75" s="112" t="str">
        <f>MID($D75,36,1)</f>
        <v/>
      </c>
      <c r="AO75" s="112" t="str">
        <f>MID($D75,37,1)</f>
        <v/>
      </c>
      <c r="AP75" s="112" t="str">
        <f>MID($D75,38,1)</f>
        <v/>
      </c>
      <c r="AQ75" s="112" t="str">
        <f>MID($D75,39,1)</f>
        <v/>
      </c>
      <c r="AR75" s="112" t="str">
        <f>MID($D75,40,1)</f>
        <v/>
      </c>
    </row>
    <row r="76" spans="2:44" s="96" customFormat="1" ht="15">
      <c r="B76" s="112" t="s">
        <v>10678</v>
      </c>
      <c r="C76" s="115"/>
      <c r="D76" s="113"/>
      <c r="E76" s="112" t="e">
        <f>IF(MID(D76,1,FIND(" ",D76,1)-2)&amp;E75&amp;MID(D76,FIND(" ",D76,1)-1,1)=VLOOKUP(MID(D76,1,FIND(" ",D76,1)-2)&amp;E75&amp;MID(D76,FIND(" ",D76,1)-1,1),'フレーズ表抜粋'!$B$3:$E$2150,1,FALSE),"○","×")</f>
        <v>#VALUE!</v>
      </c>
      <c r="F76" s="112" t="e">
        <f>IF(MID(D76,FIND(" ",D76,1)+1,FIND(" ",D76,FIND(" ",D76,1)+1)-FIND(" ",D76,1)-2)&amp;F75&amp;MID(D76,FIND(" ",D76,FIND(" ",D76,1)+1)-1,1)=VLOOKUP(MID(D76,FIND(" ",D76,1)+1,FIND(" ",D76,FIND(" ",D76,1)+1)-FIND(" ",D76,1)-2)&amp;F75&amp;MID(D76,FIND(" ",D76,FIND(" ",D76,1)+1)-1,1),'フレーズ表抜粋'!$B$3:$E$2150,1,FALSE),"○","×")</f>
        <v>#VALUE!</v>
      </c>
      <c r="G76" s="112" t="e">
        <f>IF(MID(D76,FIND(" ",D76,FIND(" ",D76,1)+1)+1,FIND(" ",D76,FIND(" ",D76,FIND(" ",D76,1)+1)+1)-FIND(" ",D76,FIND(" ",D76,1)+1)-2)&amp;G75&amp;MID(D76,FIND(" ",D76,FIND(" ",D76,FIND(" ",D76,1)+1)+1)-1,1)=VLOOKUP(MID(D76,FIND(" ",D76,FIND(" ",D76,1)+1)+1,FIND(" ",D76,FIND(" ",D76,FIND(" ",D76,1)+1)+1)-FIND(" ",D76,FIND(" ",D76,1)+1)-2)&amp;G75&amp;MID(D76,FIND(" ",D76,FIND(" ",D76,FIND(" ",D76,1)+1)+1)-1,1),'フレーズ表抜粋'!$B$3:$E$2150,1,FALSE),"○","×")</f>
        <v>#VALUE!</v>
      </c>
      <c r="H76" s="112" t="e">
        <f>IF(MID(D76,FIND(" ",D76,FIND(" ",D76,FIND(" ",D76,1)+1)+1)+1,FIND(" ",D76,FIND(" ",D76,FIND(" ",D76,FIND(" ",D76,1)+1)+1)+1)-FIND(" ",D76,FIND(" ",D76,FIND(" ",D76,1)+1)+1)-2)&amp;H75&amp;MID(D76,FIND(" ",D76,FIND(" ",D76,FIND(" ",D76,FIND(" ",D76,1)+1)+1)+1)-1,1)=VLOOKUP(MID(D76,FIND(" ",D76,FIND(" ",D76,FIND(" ",D76,1)+1)+1)+1,FIND(" ",D76,FIND(" ",D76,FIND(" ",D76,FIND(" ",D76,1)+1)+1)+1)-FIND(" ",D76,FIND(" ",D76,FIND(" ",D76,1)+1)+1)-2)&amp;H75&amp;MID(D76,FIND(" ",D76,FIND(" ",D76,FIND(" ",D76,FIND(" ",D76,1)+1)+1)+1)-1,1),'フレーズ表抜粋'!$B$3:$E$2150,1,FALSE),"○","×")</f>
        <v>#VALUE!</v>
      </c>
      <c r="I76" s="112" t="e">
        <f>IF(MID(D76,FIND(" ",D76,FIND(" ",D76,FIND(" ",D76,FIND(" ",D76,1)+1)+1)+1)+1,FIND(" ",D76,FIND(" ",D76,FIND(" ",D76,FIND(" ",D76,FIND(" ",D76,FIND(" ",D76,1)+1)+1)+1)+1))-FIND(" ",D76,FIND(" ",D76,FIND(" ",D76,FIND(" ",D76,1)+1)+1)+1)-2)&amp;I75&amp;MID(D76,FIND(" ",D76,FIND(" ",D76,FIND(" ",D76,FIND(" ",D76,FIND(" ",D76,FIND(" ",D76,1)+1)+1)+1)+1))-1,1)=VLOOKUP(MID(D76,FIND(" ",D76,FIND(" ",D76,FIND(" ",D76,FIND(" ",D76,1)+1)+1)+1)+1,FIND(" ",D76,FIND(" ",D76,FIND(" ",D76,FIND(" ",D76,FIND(" ",D76,FIND(" ",D76,1)+1)+1)+1)+1))-FIND(" ",D76,FIND(" ",D76,FIND(" ",D76,FIND(" ",D76,1)+1)+1)+1)-2)&amp;I75&amp;MID(D76,FIND(" ",D76,FIND(" ",D76,FIND(" ",D76,FIND(" ",D76,FIND(" ",D76,FIND(" ",D76,1)+1)+1)+1)+1))-1,1),'フレーズ表抜粋'!$B$3:$E$2150,1,FALSE),"○","×")</f>
        <v>#VALUE!</v>
      </c>
      <c r="J76" s="112" t="e">
        <f>IF(MID(D76,FIND(" ",D76,FIND(" ",D76,FIND(" ",D76,FIND(" ",D76,FIND(" ",D76,FIND(" ",D76,1)+1)+1)+1)+1))+1,FIND(" ",D76,FIND(" ",D76,FIND(" ",D76,FIND(" ",D76,FIND(" ",D76,FIND(" ",D76,FIND(" ",D76,1)+1)+1)+1)+1)+1))-FIND(" ",D76,FIND(" ",D76,FIND(" ",D76,FIND(" ",D76,FIND(" ",D76,FIND(" ",D76,1)+1)+1)+1)+1))-2)&amp;J75&amp;MID(D76,FIND(" ",D76,FIND(" ",D76,FIND(" ",D76,FIND(" ",D76,FIND(" ",D76,FIND(" ",D76,FIND(" ",D76,1)+1)+1)+1)+1)+1))-1,1)=VLOOKUP(MID(D76,FIND(" ",D76,FIND(" ",D76,FIND(" ",D76,FIND(" ",D76,FIND(" ",D76,FIND(" ",D76,1)+1)+1)+1)+1))+1,FIND(" ",D76,FIND(" ",D76,FIND(" ",D76,FIND(" ",D76,FIND(" ",D76,FIND(" ",D76,FIND(" ",D76,1)+1)+1)+1)+1)+1))-FIND(" ",D76,FIND(" ",D76,FIND(" ",D76,FIND(" ",D76,FIND(" ",D76,FIND(" ",D76,1)+1)+1)+1)+1))-2)&amp;J75&amp;MID(D76,FIND(" ",D76,FIND(" ",D76,FIND(" ",D76,FIND(" ",D76,FIND(" ",D76,FIND(" ",D76,FIND(" ",D76,1)+1)+1)+1)+1)+1))-1,1),'フレーズ表抜粋'!$B$3:$E$2150,1,FALSE),"○","×")</f>
        <v>#VALUE!</v>
      </c>
      <c r="K76" s="112" t="e">
        <f>IF(MID(D76,FIND(" ",D76,FIND(" ",D76,FIND(" ",D76,FIND(" ",D76,FIND(" ",D76,FIND(" ",D76,FIND(" ",D76,1)+1)+1)+1)+1)+1))+1,FIND(" ",D76,FIND(" ",D76,FIND(" ",D76,FIND(" ",D76,FIND(" ",D76,FIND(" ",D76,FIND(" ",D76,FIND(" ",D76,1)+1)+1)+1)+1)+1)+1))-FIND(" ",D76,FIND(" ",D76,FIND(" ",D76,FIND(" ",D76,FIND(" ",D76,FIND(" ",D76,FIND(" ",D76,1)+1)+1)+1)+1)+1))-2)&amp;K75&amp;MID(D76,FIND(" ",D76,FIND(" ",D76,FIND(" ",D76,FIND(" ",D76,FIND(" ",D76,FIND(" ",D76,FIND(" ",D76,FIND(" ",D76,1)+1)+1)+1)+1)+1)+1))-1,1)=VLOOKUP(MID(D76,FIND(" ",D76,FIND(" ",D76,FIND(" ",D76,FIND(" ",D76,FIND(" ",D76,FIND(" ",D76,FIND(" ",D76,1)+1)+1)+1)+1)+1))+1,FIND(" ",D76,FIND(" ",D76,FIND(" ",D76,FIND(" ",D76,FIND(" ",D76,FIND(" ",D76,FIND(" ",D76,FIND(" ",D76,1)+1)+1)+1)+1)+1)+1))-FIND(" ",D76,FIND(" ",D76,FIND(" ",D76,FIND(" ",D76,FIND(" ",D76,FIND(" ",D76,FIND(" ",D76,1)+1)+1)+1)+1)+1))-2)&amp;K75&amp;MID(D76,FIND(" ",D76,FIND(" ",D76,FIND(" ",D76,FIND(" ",D76,FIND(" ",D76,FIND(" ",D76,FIND(" ",D76,FIND(" ",D76,1)+1)+1)+1)+1)+1)+1))-1,1),'フレーズ表抜粋'!$B$3:$E$2150,1,FALSE),"○","×")</f>
        <v>#VALUE!</v>
      </c>
      <c r="L76" s="112" t="e">
        <f>IF(MID(D76,FIND(" ",D76,FIND(" ",D76,FIND(" ",D76,FIND(" ",D76,FIND(" ",D76,FIND(" ",D76,FIND(" ",D76,FIND(" ",D76,1)+1)+1)+1)+1)+1)+1))+1,FIND(" ",D76,FIND(" ",D76,FIND(" ",D76,FIND(" ",D76,FIND(" ",D76,FIND(" ",D76,FIND(" ",D76,FIND(" ",D76,FIND(" ",D76,1)+1)+1)+1)+1)+1)+1)+1))-FIND(" ",D76,FIND(" ",D76,FIND(" ",D76,FIND(" ",D76,FIND(" ",D76,FIND(" ",D76,FIND(" ",D76,FIND(" ",D76,1)+1)+1)+1)+1)+1)+1))-2)&amp;L75&amp;MID(D76,FIND(" ",D76,FIND(" ",D76,FIND(" ",D76,FIND(" ",D76,FIND(" ",D76,FIND(" ",D76,FIND(" ",D76,FIND(" ",D76,FIND(" ",D76,1)+1)+1)+1)+1)+1)+1)+1))-1,1)=VLOOKUP(MID(D76,FIND(" ",D76,FIND(" ",D76,FIND(" ",D76,FIND(" ",D76,FIND(" ",D76,FIND(" ",D76,FIND(" ",D76,FIND(" ",D76,1)+1)+1)+1)+1)+1)+1))+1,FIND(" ",D76,FIND(" ",D76,FIND(" ",D76,FIND(" ",D76,FIND(" ",D76,FIND(" ",D76,FIND(" ",D76,FIND(" ",D76,FIND(" ",D76,1)+1)+1)+1)+1)+1)+1)+1))-FIND(" ",D76,FIND(" ",D76,FIND(" ",D76,FIND(" ",D76,FIND(" ",D76,FIND(" ",D76,FIND(" ",D76,FIND(" ",D76,1)+1)+1)+1)+1)+1)+1))-2)&amp;L75&amp;MID(D76,FIND(" ",D76,FIND(" ",D76,FIND(" ",D76,FIND(" ",D76,FIND(" ",D76,FIND(" ",D76,FIND(" ",D76,FIND(" ",D76,FIND(" ",D76,1)+1)+1)+1)+1)+1)+1)+1))-1,1),'フレーズ表抜粋'!$B$3:$E$2150,1,FALSE),"○","×")</f>
        <v>#VALUE!</v>
      </c>
      <c r="M76" s="112" t="e">
        <f>IF(MID(D76,FIND(" ",D76,FIND(" ",D76,FIND(" ",D76,FIND(" ",D76,FIND(" ",D76,FIND(" ",D76,FIND(" ",D76,FIND(" ",D76,FIND(" ",D76,1)+1)+1)+1)+1)+1)+1)+1))+1,FIND(" ",D76,FIND(" ",D76,FIND(" ",D76,FIND(" ",D76,FIND(" ",D76,FIND(" ",D76,FIND(" ",D76,FIND(" ",D76,FIND(" ",D76,FIND(" ",D76,1)+1)+1)+1)+1)+1)+1)+1)+1))-FIND(" ",D76,FIND(" ",D76,FIND(" ",D76,FIND(" ",D76,FIND(" ",D76,FIND(" ",D76,FIND(" ",D76,FIND(" ",D76,FIND(" ",D76,1)+1)+1)+1)+1)+1)+1)+1))-2)&amp;M75&amp;MID(D76,FIND(" ",D76,FIND(" ",D76,FIND(" ",D76,FIND(" ",D76,FIND(" ",D76,FIND(" ",D76,FIND(" ",D76,FIND(" ",D76,FIND(" ",D76,FIND(" ",D76,1)+1)+1)+1)+1)+1)+1)+1)+1))-1,1)=VLOOKUP(MID(D76,FIND(" ",D76,FIND(" ",D76,FIND(" ",D76,FIND(" ",D76,FIND(" ",D76,FIND(" ",D76,FIND(" ",D76,FIND(" ",D76,FIND(" ",D76,1)+1)+1)+1)+1)+1)+1)+1))+1,FIND(" ",D76,FIND(" ",D76,FIND(" ",D76,FIND(" ",D76,FIND(" ",D76,FIND(" ",D76,FIND(" ",D76,FIND(" ",D76,FIND(" ",D76,FIND(" ",D76,1)+1)+1)+1)+1)+1)+1)+1)+1))-FIND(" ",D76,FIND(" ",D76,FIND(" ",D76,FIND(" ",D76,FIND(" ",D76,FIND(" ",D76,FIND(" ",D76,FIND(" ",D76,FIND(" ",D76,1)+1)+1)+1)+1)+1)+1)+1))-2)&amp;M75&amp;MID(D76,FIND(" ",D76,FIND(" ",D76,FIND(" ",D76,FIND(" ",D76,FIND(" ",D76,FIND(" ",D76,FIND(" ",D76,FIND(" ",D76,FIND(" ",D76,FIND(" ",D76,1)+1)+1)+1)+1)+1)+1)+1)+1))-1,1),'フレーズ表抜粋'!$B$3:$E$2150,1,FALSE),"○","×")</f>
        <v>#VALUE!</v>
      </c>
      <c r="N76" s="112" t="e">
        <f>IF(MID(D76,FIND(" ",D76,FIND(" ",D76,FIND(" ",D76,FIND(" ",D76,FIND(" ",D76,FIND(" ",D76,FIND(" ",D76,FIND(" ",D76,FIND(" ",D76,FIND(" ",D76,1)+1)+1)+1)+1)+1)+1)+1)+1))+1,FIND(" ",D76,FIND(" ",D76,FIND(" ",D76,FIND(" ",D76,FIND(" ",D76,FIND(" ",D76,FIND(" ",D76,FIND(" ",D76,FIND(" ",D76,FIND(" ",D76,FIND(" ",D76,1)+1)+1)+1)+1)+1)+1)+1)+1)+1))-FIND(" ",D76,FIND(" ",D76,FIND(" ",D76,FIND(" ",D76,FIND(" ",D76,FIND(" ",D76,FIND(" ",D76,FIND(" ",D76,FIND(" ",D76,FIND(" ",D76,1)+1)+1)+1)+1)+1)+1)+1)+1))-2)&amp;N75&amp;MID(D76,FIND(" ",D76,FIND(" ",D76,FIND(" ",D76,FIND(" ",D76,FIND(" ",D76,FIND(" ",D76,FIND(" ",D76,FIND(" ",D76,FIND(" ",D76,FIND(" ",D76,FIND(" ",D76,1)+1)+1)+1)+1)+1)+1)+1)+1)+1))-1,1)=VLOOKUP(MID(D76,FIND(" ",D76,FIND(" ",D76,FIND(" ",D76,FIND(" ",D76,FIND(" ",D76,FIND(" ",D76,FIND(" ",D76,FIND(" ",D76,FIND(" ",D76,FIND(" ",D76,1)+1)+1)+1)+1)+1)+1)+1)+1))+1,FIND(" ",D76,FIND(" ",D76,FIND(" ",D76,FIND(" ",D76,FIND(" ",D76,FIND(" ",D76,FIND(" ",D76,FIND(" ",D76,FIND(" ",D76,FIND(" ",D76,FIND(" ",D76,1)+1)+1)+1)+1)+1)+1)+1)+1)+1))-FIND(" ",D76,FIND(" ",D76,FIND(" ",D76,FIND(" ",D76,FIND(" ",D76,FIND(" ",D76,FIND(" ",D76,FIND(" ",D76,FIND(" ",D76,FIND(" ",D76,1)+1)+1)+1)+1)+1)+1)+1)+1))-2)&amp;N75&amp;MID(D76,FIND(" ",D76,FIND(" ",D76,FIND(" ",D76,FIND(" ",D76,FIND(" ",D76,FIND(" ",D76,FIND(" ",D76,FIND(" ",D76,FIND(" ",D76,FIND(" ",D76,FIND(" ",D76,1)+1)+1)+1)+1)+1)+1)+1)+1)+1))-1,1),'フレーズ表抜粋'!$B$3:$E$2150,1,FALSE),"○","×")</f>
        <v>#VALUE!</v>
      </c>
      <c r="O76" s="112" t="e">
        <f>IF(MID(D76,FIND(" ",D76,FIND(" ",D76,FIND(" ",D76,FIND(" ",D76,FIND(" ",D76,FIND(" ",D76,FIND(" ",D76,FIND(" ",D76,FIND(" ",D76,FIND(" ",D76,FIND(" ",D76,1)+1)+1)+1)+1)+1)+1)+1)+1)+1))+1,FIND(" ",D76,FIND(" ",D76,FIND(" ",D76,FIND(" ",D76,FIND(" ",D76,FIND(" ",D76,FIND(" ",D76,FIND(" ",D76,FIND(" ",D76,FIND(" ",D76,FIND(" ",D76,FIND(" ",D76,1)+1)+1)+1)+1)+1)+1)+1)+1)+1)+1))-FIND(" ",D76,FIND(" ",D76,FIND(" ",D76,FIND(" ",D76,FIND(" ",D76,FIND(" ",D76,FIND(" ",D76,FIND(" ",D76,FIND(" ",D76,FIND(" ",D76,FIND(" ",D76,1)+1)+1)+1)+1)+1)+1)+1)+1)+1))-2)&amp;O75&amp;MID(D76,FIND(" ",D76,FIND(" ",D76,FIND(" ",D76,FIND(" ",D76,FIND(" ",D76,FIND(" ",D76,FIND(" ",D76,FIND(" ",D76,FIND(" ",D76,FIND(" ",D76,FIND(" ",D76,FIND(" ",D76,1)+1)+1)+1)+1)+1)+1)+1)+1)+1)+1))-1,1)=VLOOKUP(MID(D76,FIND(" ",D76,FIND(" ",D76,FIND(" ",D76,FIND(" ",D76,FIND(" ",D76,FIND(" ",D76,FIND(" ",D76,FIND(" ",D76,FIND(" ",D76,FIND(" ",D76,FIND(" ",D76,1)+1)+1)+1)+1)+1)+1)+1)+1)+1))+1,FIND(" ",D76,FIND(" ",D76,FIND(" ",D76,FIND(" ",D76,FIND(" ",D76,FIND(" ",D76,FIND(" ",D76,FIND(" ",D76,FIND(" ",D76,FIND(" ",D76,FIND(" ",D76,FIND(" ",D76,1)+1)+1)+1)+1)+1)+1)+1)+1)+1)+1))-FIND(" ",D76,FIND(" ",D76,FIND(" ",D76,FIND(" ",D76,FIND(" ",D76,FIND(" ",D76,FIND(" ",D76,FIND(" ",D76,FIND(" ",D76,FIND(" ",D76,FIND(" ",D76,1)+1)+1)+1)+1)+1)+1)+1)+1)+1))-2)&amp;O75&amp;MID(D76,FIND(" ",D76,FIND(" ",D76,FIND(" ",D76,FIND(" ",D76,FIND(" ",D76,FIND(" ",D76,FIND(" ",D76,FIND(" ",D76,FIND(" ",D76,FIND(" ",D76,FIND(" ",D76,FIND(" ",D76,1)+1)+1)+1)+1)+1)+1)+1)+1)+1)+1))-1,1),'フレーズ表抜粋'!$B$3:$E$2150,1,FALSE),"○","×")</f>
        <v>#VALUE!</v>
      </c>
      <c r="P76" s="112" t="e">
        <f>IF(MID(D76,FIND(" ",D76,FIND(" ",D76,FIND(" ",D76,FIND(" ",D76,FIND(" ",D76,FIND(" ",D76,FIND(" ",D76,FIND(" ",D76,FIND(" ",D76,FIND(" ",D76,FIND(" ",D76,FIND(" ",D76,1)+1)+1)+1)+1)+1)+1)+1)+1)+1)+1))+1,FIND(" ",D76,FIND(" ",D76,FIND(" ",D76,FIND(" ",D76,FIND(" ",D76,FIND(" ",D76,FIND(" ",D76,FIND(" ",D76,FIND(" ",D76,FIND(" ",D76,FIND(" ",D76,FIND(" ",D76,FIND(" ",D76,1)+1)+1)+1)+1)+1)+1)+1)+1)+1)+1)+1))-FIND(" ",D76,FIND(" ",D76,FIND(" ",D76,FIND(" ",D76,FIND(" ",D76,FIND(" ",D76,FIND(" ",D76,FIND(" ",D76,FIND(" ",D76,FIND(" ",D76,FIND(" ",D76,FIND(" ",D76,1)+1)+1)+1)+1)+1)+1)+1)+1)+1)+1))-2)&amp;P75&amp;MID(D76,FIND(" ",D76,FIND(" ",D76,FIND(" ",D76,FIND(" ",D76,FIND(" ",D76,FIND(" ",D76,FIND(" ",D76,FIND(" ",D76,FIND(" ",D76,FIND(" ",D76,FIND(" ",D76,FIND(" ",D76,FIND(" ",D76,1)+1)+1)+1)+1)+1)+1)+1)+1)+1)+1)+1))-1,1)=VLOOKUP(MID(D76,FIND(" ",D76,FIND(" ",D76,FIND(" ",D76,FIND(" ",D76,FIND(" ",D76,FIND(" ",D76,FIND(" ",D76,FIND(" ",D76,FIND(" ",D76,FIND(" ",D76,FIND(" ",D76,FIND(" ",D76,1)+1)+1)+1)+1)+1)+1)+1)+1)+1)+1))+1,FIND(" ",D76,FIND(" ",D76,FIND(" ",D76,FIND(" ",D76,FIND(" ",D76,FIND(" ",D76,FIND(" ",D76,FIND(" ",D76,FIND(" ",D76,FIND(" ",D76,FIND(" ",D76,FIND(" ",D76,FIND(" ",D76,1)+1)+1)+1)+1)+1)+1)+1)+1)+1)+1)+1))-FIND(" ",D76,FIND(" ",D76,FIND(" ",D76,FIND(" ",D76,FIND(" ",D76,FIND(" ",D76,FIND(" ",D76,FIND(" ",D76,FIND(" ",D76,FIND(" ",D76,FIND(" ",D76,FIND(" ",D76,1)+1)+1)+1)+1)+1)+1)+1)+1)+1)+1))-2)&amp;P75&amp;MID(D76,FIND(" ",D76,FIND(" ",D76,FIND(" ",D76,FIND(" ",D76,FIND(" ",D76,FIND(" ",D76,FIND(" ",D76,FIND(" ",D76,FIND(" ",D76,FIND(" ",D76,FIND(" ",D76,FIND(" ",D76,FIND(" ",D76,1)+1)+1)+1)+1)+1)+1)+1)+1)+1)+1)+1))-1,1),'フレーズ表抜粋'!$B$3:$E$2150,1,FALSE),"○","×")</f>
        <v>#VALUE!</v>
      </c>
      <c r="Q76" s="112" t="e">
        <f>IF(MID(D76,FIND(" ",D76,FIND(" ",D76,FIND(" ",D76,FIND(" ",D76,FIND(" ",D76,FIND(" ",D76,FIND(" ",D76,FIND(" ",D76,FIND(" ",D76,FIND(" ",D76,FIND(" ",D76,FIND(" ",D76,FIND(" ",D76,1)+1)+1)+1)+1)+1)+1)+1)+1)+1)+1)+1))+1,FIND(" ",D76,FIND(" ",D76,FIND(" ",D76,FIND(" ",D76,FIND(" ",D76,FIND(" ",D76,FIND(" ",D76,FIND(" ",D76,FIND(" ",D76,FIND(" ",D76,FIND(" ",D76,FIND(" ",D76,FIND(" ",D76,FIND(" ",D76,1)+1)+1)+1)+1)+1)+1)+1)+1)+1)+1)+1)+1))-FIND(" ",D76,FIND(" ",D76,FIND(" ",D76,FIND(" ",D76,FIND(" ",D76,FIND(" ",D76,FIND(" ",D76,FIND(" ",D76,FIND(" ",D76,FIND(" ",D76,FIND(" ",D76,FIND(" ",D76,FIND(" ",D76,1)+1)+1)+1)+1)+1)+1)+1)+1)+1)+1)+1))-2)&amp;Q75&amp;MID(D76,FIND(" ",D76,FIND(" ",D76,FIND(" ",D76,FIND(" ",D76,FIND(" ",D76,FIND(" ",D76,FIND(" ",D76,FIND(" ",D76,FIND(" ",D76,FIND(" ",D76,FIND(" ",D76,FIND(" ",D76,FIND(" ",D76,FIND(" ",D76,1)+1)+1)+1)+1)+1)+1)+1)+1)+1)+1)+1)+1))-1,1)=VLOOKUP(MID(D76,FIND(" ",D76,FIND(" ",D76,FIND(" ",D76,FIND(" ",D76,FIND(" ",D76,FIND(" ",D76,FIND(" ",D76,FIND(" ",D76,FIND(" ",D76,FIND(" ",D76,FIND(" ",D76,FIND(" ",D76,FIND(" ",D76,1)+1)+1)+1)+1)+1)+1)+1)+1)+1)+1)+1))+1,FIND(" ",D76,FIND(" ",D76,FIND(" ",D76,FIND(" ",D76,FIND(" ",D76,FIND(" ",D76,FIND(" ",D76,FIND(" ",D76,FIND(" ",D76,FIND(" ",D76,FIND(" ",D76,FIND(" ",D76,FIND(" ",D76,FIND(" ",D76,1)+1)+1)+1)+1)+1)+1)+1)+1)+1)+1)+1)+1))-FIND(" ",D76,FIND(" ",D76,FIND(" ",D76,FIND(" ",D76,FIND(" ",D76,FIND(" ",D76,FIND(" ",D76,FIND(" ",D76,FIND(" ",D76,FIND(" ",D76,FIND(" ",D76,FIND(" ",D76,FIND(" ",D76,1)+1)+1)+1)+1)+1)+1)+1)+1)+1)+1)+1))-2)&amp;Q75&amp;MID(D76,FIND(" ",D76,FIND(" ",D76,FIND(" ",D76,FIND(" ",D76,FIND(" ",D76,FIND(" ",D76,FIND(" ",D76,FIND(" ",D76,FIND(" ",D76,FIND(" ",D76,FIND(" ",D76,FIND(" ",D76,FIND(" ",D76,FIND(" ",D76,1)+1)+1)+1)+1)+1)+1)+1)+1)+1)+1)+1)+1))-1,1),'フレーズ表抜粋'!$B$3:$E$2150,1,FALSE),"○","×")</f>
        <v>#VALUE!</v>
      </c>
      <c r="R76" s="112" t="e">
        <f>IF(MID(D76,FIND(" ",D76,FIND(" ",D76,FIND(" ",D76,FIND(" ",D76,FIND(" ",D76,FIND(" ",D76,FIND(" ",D76,FIND(" ",D76,FIND(" ",D76,FIND(" ",D76,FIND(" ",D76,FIND(" ",D76,FIND(" ",D76,FIND(" ",D76,1)+1)+1)+1)+1)+1)+1)+1)+1)+1)+1)+1)+1))+1,FIND(" ",D76,FIND(" ",D76,FIND(" ",D76,FIND(" ",D76,FIND(" ",D76,FIND(" ",D76,FIND(" ",D76,FIND(" ",D76,FIND(" ",D76,FIND(" ",D76,FIND(" ",D76,FIND(" ",D76,FIND(" ",D76,FIND(" ",D76,FIND(" ",D76,1)+1)+1)+1)+1)+1)+1)+1)+1)+1)+1)+1)+1)+1))-FIND(" ",D76,FIND(" ",D76,FIND(" ",D76,FIND(" ",D76,FIND(" ",D76,FIND(" ",D76,FIND(" ",D76,FIND(" ",D76,FIND(" ",D76,FIND(" ",D76,FIND(" ",D76,FIND(" ",D76,FIND(" ",D76,FIND(" ",D76,1)+1)+1)+1)+1)+1)+1)+1)+1)+1)+1)+1)+1))-2)&amp;R75&amp;MID(D76,FIND(" ",D76,FIND(" ",D76,FIND(" ",D76,FIND(" ",D76,FIND(" ",D76,FIND(" ",D76,FIND(" ",D76,FIND(" ",D76,FIND(" ",D76,FIND(" ",D76,FIND(" ",D76,FIND(" ",D76,FIND(" ",D76,FIND(" ",D76,FIND(" ",D76,1)+1)+1)+1)+1)+1)+1)+1)+1)+1)+1)+1)+1)+1))-1,1)=VLOOKUP(MID(D76,FIND(" ",D76,FIND(" ",D76,FIND(" ",D76,FIND(" ",D76,FIND(" ",D76,FIND(" ",D76,FIND(" ",D76,FIND(" ",D76,FIND(" ",D76,FIND(" ",D76,FIND(" ",D76,FIND(" ",D76,FIND(" ",D76,FIND(" ",D76,1)+1)+1)+1)+1)+1)+1)+1)+1)+1)+1)+1)+1))+1,FIND(" ",D76,FIND(" ",D76,FIND(" ",D76,FIND(" ",D76,FIND(" ",D76,FIND(" ",D76,FIND(" ",D76,FIND(" ",D76,FIND(" ",D76,FIND(" ",D76,FIND(" ",D76,FIND(" ",D76,FIND(" ",D76,FIND(" ",D76,FIND(" ",D76,1)+1)+1)+1)+1)+1)+1)+1)+1)+1)+1)+1)+1)+1))-FIND(" ",D76,FIND(" ",D76,FIND(" ",D76,FIND(" ",D76,FIND(" ",D76,FIND(" ",D76,FIND(" ",D76,FIND(" ",D76,FIND(" ",D76,FIND(" ",D76,FIND(" ",D76,FIND(" ",D76,FIND(" ",D76,FIND(" ",D76,1)+1)+1)+1)+1)+1)+1)+1)+1)+1)+1)+1)+1))-2)&amp;R75&amp;MID(D76,FIND(" ",D76,FIND(" ",D76,FIND(" ",D76,FIND(" ",D76,FIND(" ",D76,FIND(" ",D76,FIND(" ",D76,FIND(" ",D76,FIND(" ",D76,FIND(" ",D76,FIND(" ",D76,FIND(" ",D76,FIND(" ",D76,FIND(" ",D76,FIND(" ",D76,1)+1)+1)+1)+1)+1)+1)+1)+1)+1)+1)+1)+1)+1))-1,1),'フレーズ表抜粋'!$B$3:$E$2150,1,FALSE),"○","×")</f>
        <v>#VALUE!</v>
      </c>
      <c r="S76" s="112" t="e">
        <f>IF(MID(D76,FIND(" ",D76,FIND(" ",D76,FIND(" ",D76,FIND(" ",D76,FIND(" ",D76,FIND(" ",D76,FIND(" ",D76,FIND(" ",D76,FIND(" ",D76,FIND(" ",D76,FIND(" ",D76,FIND(" ",D76,FIND(" ",D76,FIND(" ",D76,FIND(" ",D76,1)+1)+1)+1)+1)+1)+1)+1)+1)+1)+1)+1)+1)+1))+1,FIND(" ",D76,FIND(" ",D76,FIND(" ",D76,FIND(" ",D76,FIND(" ",D76,FIND(" ",D76,FIND(" ",D76,FIND(" ",D76,FIND(" ",D76,FIND(" ",D76,FIND(" ",D76,FIND(" ",D76,FIND(" ",D76,FIND(" ",D76,FIND(" ",D76,FIND(" ",D76,1)+1)+1)+1)+1)+1)+1)+1)+1)+1)+1)+1)+1)+1)+1))-FIND(" ",D76,FIND(" ",D76,FIND(" ",D76,FIND(" ",D76,FIND(" ",D76,FIND(" ",D76,FIND(" ",D76,FIND(" ",D76,FIND(" ",D76,FIND(" ",D76,FIND(" ",D76,FIND(" ",D76,FIND(" ",D76,FIND(" ",D76,FIND(" ",D76,1)+1)+1)+1)+1)+1)+1)+1)+1)+1)+1)+1)+1)+1))-2)&amp;S75&amp;MID(D76,FIND(" ",D76,FIND(" ",D76,FIND(" ",D76,FIND(" ",D76,FIND(" ",D76,FIND(" ",D76,FIND(" ",D76,FIND(" ",D76,FIND(" ",D76,FIND(" ",D76,FIND(" ",D76,FIND(" ",D76,FIND(" ",D76,FIND(" ",D76,FIND(" ",D76,FIND(" ",D76,1)+1)+1)+1)+1)+1)+1)+1)+1)+1)+1)+1)+1)+1)+1))-1,1)=VLOOKUP(MID(D76,FIND(" ",D76,FIND(" ",D76,FIND(" ",D76,FIND(" ",D76,FIND(" ",D76,FIND(" ",D76,FIND(" ",D76,FIND(" ",D76,FIND(" ",D76,FIND(" ",D76,FIND(" ",D76,FIND(" ",D76,FIND(" ",D76,FIND(" ",D76,FIND(" ",D76,1)+1)+1)+1)+1)+1)+1)+1)+1)+1)+1)+1)+1)+1))+1,FIND(" ",D76,FIND(" ",D76,FIND(" ",D76,FIND(" ",D76,FIND(" ",D76,FIND(" ",D76,FIND(" ",D76,FIND(" ",D76,FIND(" ",D76,FIND(" ",D76,FIND(" ",D76,FIND(" ",D76,FIND(" ",D76,FIND(" ",D76,FIND(" ",D76,FIND(" ",D76,1)+1)+1)+1)+1)+1)+1)+1)+1)+1)+1)+1)+1)+1)+1))-FIND(" ",D76,FIND(" ",D76,FIND(" ",D76,FIND(" ",D76,FIND(" ",D76,FIND(" ",D76,FIND(" ",D76,FIND(" ",D76,FIND(" ",D76,FIND(" ",D76,FIND(" ",D76,FIND(" ",D76,FIND(" ",D76,FIND(" ",D76,FIND(" ",D76,1)+1)+1)+1)+1)+1)+1)+1)+1)+1)+1)+1)+1)+1))-2)&amp;S75&amp;MID(D76,FIND(" ",D76,FIND(" ",D76,FIND(" ",D76,FIND(" ",D76,FIND(" ",D76,FIND(" ",D76,FIND(" ",D76,FIND(" ",D76,FIND(" ",D76,FIND(" ",D76,FIND(" ",D76,FIND(" ",D76,FIND(" ",D76,FIND(" ",D76,FIND(" ",D76,FIND(" ",D76,1)+1)+1)+1)+1)+1)+1)+1)+1)+1)+1)+1)+1)+1)+1))-1,1),'フレーズ表抜粋'!$B$3:$E$2150,1,FALSE),"○","×")</f>
        <v>#VALUE!</v>
      </c>
      <c r="T76" s="112" t="e">
        <f>IF(MID(D76,FIND(" ",D76,FIND(" ",D76,FIND(" ",D76,FIND(" ",D76,FIND(" ",D76,FIND(" ",D76,FIND(" ",D76,FIND(" ",D76,FIND(" ",D76,FIND(" ",D76,FIND(" ",D76,FIND(" ",D76,FIND(" ",D76,FIND(" ",D76,FIND(" ",D76,FIND(" ",D76,1)+1)+1)+1)+1)+1)+1)+1)+1)+1)+1)+1)+1)+1)+1))+1,FIND(" ",D76,FIND(" ",D76,FIND(" ",D76,FIND(" ",D76,FIND(" ",D76,FIND(" ",D76,FIND(" ",D76,FIND(" ",D76,FIND(" ",D76,FIND(" ",D76,FIND(" ",D76,FIND(" ",D76,FIND(" ",D76,FIND(" ",D76,FIND(" ",D76,FIND(" ",D76,FIND(" ",D76,1)+1)+1)+1)+1)+1)+1)+1)+1)+1)+1)+1)+1)+1)+1)+1))-FIND(" ",D76,FIND(" ",D76,FIND(" ",D76,FIND(" ",D76,FIND(" ",D76,FIND(" ",D76,FIND(" ",D76,FIND(" ",D76,FIND(" ",D76,FIND(" ",D76,FIND(" ",D76,FIND(" ",D76,FIND(" ",D76,FIND(" ",D76,FIND(" ",D76,FIND(" ",D76,1)+1)+1)+1)+1)+1)+1)+1)+1)+1)+1)+1)+1)+1)+1))-2)&amp;T75&amp;MID(D76,FIND(" ",D76,FIND(" ",D76,FIND(" ",D76,FIND(" ",D76,FIND(" ",D76,FIND(" ",D76,FIND(" ",D76,FIND(" ",D76,FIND(" ",D76,FIND(" ",D76,FIND(" ",D76,FIND(" ",D76,FIND(" ",D76,FIND(" ",D76,FIND(" ",D76,FIND(" ",D76,FIND(" ",D76,1)+1)+1)+1)+1)+1)+1)+1)+1)+1)+1)+1)+1)+1)+1)+1))-1,1)=VLOOKUP(MID(D76,FIND(" ",D76,FIND(" ",D76,FIND(" ",D76,FIND(" ",D76,FIND(" ",D76,FIND(" ",D76,FIND(" ",D76,FIND(" ",D76,FIND(" ",D76,FIND(" ",D76,FIND(" ",D76,FIND(" ",D76,FIND(" ",D76,FIND(" ",D76,FIND(" ",D76,FIND(" ",D76,1)+1)+1)+1)+1)+1)+1)+1)+1)+1)+1)+1)+1)+1)+1))+1,FIND(" ",D76,FIND(" ",D76,FIND(" ",D76,FIND(" ",D76,FIND(" ",D76,FIND(" ",D76,FIND(" ",D76,FIND(" ",D76,FIND(" ",D76,FIND(" ",D76,FIND(" ",D76,FIND(" ",D76,FIND(" ",D76,FIND(" ",D76,FIND(" ",D76,FIND(" ",D76,FIND(" ",D76,1)+1)+1)+1)+1)+1)+1)+1)+1)+1)+1)+1)+1)+1)+1)+1))-FIND(" ",D76,FIND(" ",D76,FIND(" ",D76,FIND(" ",D76,FIND(" ",D76,FIND(" ",D76,FIND(" ",D76,FIND(" ",D76,FIND(" ",D76,FIND(" ",D76,FIND(" ",D76,FIND(" ",D76,FIND(" ",D76,FIND(" ",D76,FIND(" ",D76,FIND(" ",D76,1)+1)+1)+1)+1)+1)+1)+1)+1)+1)+1)+1)+1)+1)+1))-2)&amp;T75&amp;MID(D76,FIND(" ",D76,FIND(" ",D76,FIND(" ",D76,FIND(" ",D76,FIND(" ",D76,FIND(" ",D76,FIND(" ",D76,FIND(" ",D76,FIND(" ",D76,FIND(" ",D76,FIND(" ",D76,FIND(" ",D76,FIND(" ",D76,FIND(" ",D76,FIND(" ",D76,FIND(" ",D76,FIND(" ",D76,1)+1)+1)+1)+1)+1)+1)+1)+1)+1)+1)+1)+1)+1)+1)+1))-1,1),'フレーズ表抜粋'!$B$3:$E$2150,1,FALSE),"○","×")</f>
        <v>#VALUE!</v>
      </c>
      <c r="U76" s="112" t="e">
        <f>IF(MID(D76,FIND(" ",D76,FIND(" ",D76,FIND(" ",D76,FIND(" ",D76,FIND(" ",D76,FIND(" ",D76,FIND(" ",D76,FIND(" ",D76,FIND(" ",D76,FIND(" ",D76,FIND(" ",D76,FIND(" ",D76,FIND(" ",D76,FIND(" ",D76,FIND(" ",D76,FIND(" ",D76,FIND(" ",D76,1)+1)+1)+1)+1)+1)+1)+1)+1)+1)+1)+1)+1)+1)+1)+1))+1,FIND("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",D76,1)+1)+1)+1)+1)+1)+1)+1)+1)+1)+1)+1)+1)+1)+1)+1)+1))-FIND(" ",D76,FIND(" ",D76,FIND(" ",D76,FIND(" ",D76,FIND(" ",D76,FIND(" ",D76,FIND(" ",D76,FIND(" ",D76,FIND(" ",D76,FIND(" ",D76,FIND(" ",D76,FIND(" ",D76,FIND(" ",D76,FIND(" ",D76,FIND(" ",D76,FIND(" ",D76,FIND(" ",D76,1)+1)+1)+1)+1)+1)+1)+1)+1)+1)+1)+1)+1)+1)+1)+1))-2)&amp;U75&amp;MID(D76,FIND("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",D76,1)+1)+1)+1)+1)+1)+1)+1)+1)+1)+1)+1)+1)+1)+1)+1)+1))-FIND(" ",D76,FIND(" ",D76,FIND(" ",D76,FIND(" ",D76,FIND(" ",D76,FIND(" ",D76,FIND(" ",D76,FIND(" ",D76,FIND(" ",D76,FIND(" ",D76,FIND(" ",D76,FIND(" ",D76,FIND(" ",D76,FIND(" ",D76,FIND(" ",D76,FIND(" ",D76,FIND(" ",D76,1)+1)+1)+1)+1)+1)+1)+1)+1)+1)+1)+1)+1)+1)+1)+1))-2)&amp;U75&amp;MID(D76,FIND("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",D76,1)+1)+1)+1)+1)+1)+1)+1)+1)+1)+1)+1)+1)+1)+1)+1)+1))-1,1),'フレーズ表抜粋'!$B$3:$E$2150,1,FALSE),"○","×")</f>
        <v>#VALUE!</v>
      </c>
      <c r="V76" s="112" t="e">
        <f>IF(MID(D76,FIND("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",D76,1)+1)+1)+1)+1)+1)+1)+1)+1)+1)+1)+1)+1)+1)+1)+1)+1))-2)&amp;V75&amp;MID(D76,FIND("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",D76,1)+1)+1)+1)+1)+1)+1)+1)+1)+1)+1)+1)+1)+1)+1)+1)+1))-2)&amp;V75&amp;MID(D76,FIND("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",D76,1)+1)+1)+1)+1)+1)+1)+1)+1)+1)+1)+1)+1)+1)+1)+1)+1)+1))-1,1),'フレーズ表抜粋'!$B$3:$E$2150,1,FALSE),"○","×")</f>
        <v>#VALUE!</v>
      </c>
      <c r="W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",D76,1)+1)+1)+1)+1)+1)+1)+1)+1)+1)+1)+1)+1)+1)+1)+1)+1)+1))-2)&amp;W75&amp;MID(D76,FIND("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",D76,1)+1)+1)+1)+1)+1)+1)+1)+1)+1)+1)+1)+1)+1)+1)+1)+1)+1))-2)&amp;W75&amp;MID(D76,FIND("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",D76,1)+1)+1)+1)+1)+1)+1)+1)+1)+1)+1)+1)+1)+1)+1)+1)+1)+1)+1))-1,1),'フレーズ表抜粋'!$B$3:$E$2150,1,FALSE),"○","×")</f>
        <v>#VALUE!</v>
      </c>
      <c r="X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",D76,1)+1)+1)+1)+1)+1)+1)+1)+1)+1)+1)+1)+1)+1)+1)+1)+1)+1)+1))-2)&amp;X75&amp;MID(D76,FIND("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",D76,1)+1)+1)+1)+1)+1)+1)+1)+1)+1)+1)+1)+1)+1)+1)+1)+1)+1)+1))-2)&amp;X75&amp;MID(D76,FIND("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",D76,1)+1)+1)+1)+1)+1)+1)+1)+1)+1)+1)+1)+1)+1)+1)+1)+1)+1)+1)+1))-1,1),'フレーズ表抜粋'!$B$3:$E$2150,1,FALSE),"○","×")</f>
        <v>#VALUE!</v>
      </c>
      <c r="Y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",D76,1)+1)+1)+1)+1)+1)+1)+1)+1)+1)+1)+1)+1)+1)+1)+1)+1)+1)+1)+1))-2)&amp;Y75&amp;MID(D76,FIND("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",D76,1)+1)+1)+1)+1)+1)+1)+1)+1)+1)+1)+1)+1)+1)+1)+1)+1)+1)+1)+1))-2)&amp;Y75&amp;MID(D76,FIND("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",D76,1)+1)+1)+1)+1)+1)+1)+1)+1)+1)+1)+1)+1)+1)+1)+1)+1)+1)+1)+1)+1))-1,1),'フレーズ表抜粋'!$B$3:$E$2150,1,FALSE),"○","×")</f>
        <v>#VALUE!</v>
      </c>
      <c r="Z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",D76,1)+1)+1)+1)+1)+1)+1)+1)+1)+1)+1)+1)+1)+1)+1)+1)+1)+1)+1)+1)+1))-2)&amp;Z75&amp;MID(D76,FIND("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",D76,1)+1)+1)+1)+1)+1)+1)+1)+1)+1)+1)+1)+1)+1)+1)+1)+1)+1)+1)+1)+1))-2)&amp;Z75&amp;MID(D76,FIND("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",D76,1)+1)+1)+1)+1)+1)+1)+1)+1)+1)+1)+1)+1)+1)+1)+1)+1)+1)+1)+1)+1)+1))-1,1),'フレーズ表抜粋'!$B$3:$E$2150,1,FALSE),"○","×")</f>
        <v>#VALUE!</v>
      </c>
      <c r="AA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",D76,1)+1)+1)+1)+1)+1)+1)+1)+1)+1)+1)+1)+1)+1)+1)+1)+1)+1)+1)+1)+1)+1))-2)&amp;AA75&amp;MID(D76,FIND("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",D76,1)+1)+1)+1)+1)+1)+1)+1)+1)+1)+1)+1)+1)+1)+1)+1)+1)+1)+1)+1)+1)+1))-2)&amp;AA75&amp;MID(D76,FIND("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",D76,1)+1)+1)+1)+1)+1)+1)+1)+1)+1)+1)+1)+1)+1)+1)+1)+1)+1)+1)+1)+1)+1)+1))-1,1),'フレーズ表抜粋'!$B$3:$E$2150,1,FALSE),"○","×")</f>
        <v>#VALUE!</v>
      </c>
      <c r="AB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",D76,1)+1)+1)+1)+1)+1)+1)+1)+1)+1)+1)+1)+1)+1)+1)+1)+1)+1)+1)+1)+1)+1)+1))-2)&amp;AB75&amp;MID(D76,FIND("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",D76,1)+1)+1)+1)+1)+1)+1)+1)+1)+1)+1)+1)+1)+1)+1)+1)+1)+1)+1)+1)+1)+1)+1))-2)&amp;AB75&amp;MID(D76,FIND("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",D76,1)+1)+1)+1)+1)+1)+1)+1)+1)+1)+1)+1)+1)+1)+1)+1)+1)+1)+1)+1)+1)+1)+1)+1))-1,1),'フレーズ表抜粋'!$B$3:$E$2150,1,FALSE),"○","×")</f>
        <v>#VALUE!</v>
      </c>
      <c r="AC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",D76,1)+1)+1)+1)+1)+1)+1)+1)+1)+1)+1)+1)+1)+1)+1)+1)+1)+1)+1)+1)+1)+1)+1)+1))-2)&amp;AC75&amp;MID(D76,FIND("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",D76,1)+1)+1)+1)+1)+1)+1)+1)+1)+1)+1)+1)+1)+1)+1)+1)+1)+1)+1)+1)+1)+1)+1)+1))-2)&amp;AC75&amp;MID(D76,FIND("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",D76,1)+1)+1)+1)+1)+1)+1)+1)+1)+1)+1)+1)+1)+1)+1)+1)+1)+1)+1)+1)+1)+1)+1)+1)+1))-1,1),'フレーズ表抜粋'!$B$3:$E$2150,1,FALSE),"○","×")</f>
        <v>#VALUE!</v>
      </c>
      <c r="AD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",D76,1)+1)+1)+1)+1)+1)+1)+1)+1)+1)+1)+1)+1)+1)+1)+1)+1)+1)+1)+1)+1)+1)+1)+1)+1))-2)&amp;AD75&amp;MID(D76,FIND("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",D76,1)+1)+1)+1)+1)+1)+1)+1)+1)+1)+1)+1)+1)+1)+1)+1)+1)+1)+1)+1)+1)+1)+1)+1)+1))-2)&amp;AD75&amp;MID(D76,FIND("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",D76,1)+1)+1)+1)+1)+1)+1)+1)+1)+1)+1)+1)+1)+1)+1)+1)+1)+1)+1)+1)+1)+1)+1)+1)+1)+1))-1,1),'フレーズ表抜粋'!$B$3:$E$2150,1,FALSE),"○","×")</f>
        <v>#VALUE!</v>
      </c>
      <c r="AE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",D76,1)+1)+1)+1)+1)+1)+1)+1)+1)+1)+1)+1)+1)+1)+1)+1)+1)+1)+1)+1)+1)+1)+1)+1)+1)+1))-2)&amp;AE75&amp;MID(D76,FIND("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",D76,1)+1)+1)+1)+1)+1)+1)+1)+1)+1)+1)+1)+1)+1)+1)+1)+1)+1)+1)+1)+1)+1)+1)+1)+1)+1))-2)&amp;AE75&amp;MID(D76,FIND("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",D76,1)+1)+1)+1)+1)+1)+1)+1)+1)+1)+1)+1)+1)+1)+1)+1)+1)+1)+1)+1)+1)+1)+1)+1)+1)+1)+1))-1,1),'フレーズ表抜粋'!$B$3:$E$2150,1,FALSE),"○","×")</f>
        <v>#VALUE!</v>
      </c>
      <c r="AF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",D76,1)+1)+1)+1)+1)+1)+1)+1)+1)+1)+1)+1)+1)+1)+1)+1)+1)+1)+1)+1)+1)+1)+1)+1)+1)+1)+1))-2)&amp;AF75&amp;MID(D76,FIND("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",D76,1)+1)+1)+1)+1)+1)+1)+1)+1)+1)+1)+1)+1)+1)+1)+1)+1)+1)+1)+1)+1)+1)+1)+1)+1)+1)+1))-2)&amp;AF75&amp;MID(D76,FIND("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",D76,1)+1)+1)+1)+1)+1)+1)+1)+1)+1)+1)+1)+1)+1)+1)+1)+1)+1)+1)+1)+1)+1)+1)+1)+1)+1)+1)+1))-1,1),'フレーズ表抜粋'!$B$3:$E$2150,1,FALSE),"○","×")</f>
        <v>#VALUE!</v>
      </c>
      <c r="AG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",D76,1)+1)+1)+1)+1)+1)+1)+1)+1)+1)+1)+1)+1)+1)+1)+1)+1)+1)+1)+1)+1)+1)+1)+1)+1)+1)+1)+1))-2)&amp;AG75&amp;MID(D76,FIND("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",D76,1)+1)+1)+1)+1)+1)+1)+1)+1)+1)+1)+1)+1)+1)+1)+1)+1)+1)+1)+1)+1)+1)+1)+1)+1)+1)+1)+1))-2)&amp;AG75&amp;MID(D76,FIND("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",D76,1)+1)+1)+1)+1)+1)+1)+1)+1)+1)+1)+1)+1)+1)+1)+1)+1)+1)+1)+1)+1)+1)+1)+1)+1)+1)+1)+1)+1))-1,1),'フレーズ表抜粋'!$B$3:$E$2150,1,FALSE),"○","×")</f>
        <v>#VALUE!</v>
      </c>
      <c r="AH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",D76,1)+1)+1)+1)+1)+1)+1)+1)+1)+1)+1)+1)+1)+1)+1)+1)+1)+1)+1)+1)+1)+1)+1)+1)+1)+1)+1)+1)+1))-2)&amp;AH75&amp;MID(D76,FIND("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",D76,1)+1)+1)+1)+1)+1)+1)+1)+1)+1)+1)+1)+1)+1)+1)+1)+1)+1)+1)+1)+1)+1)+1)+1)+1)+1)+1)+1)+1))-2)&amp;AH75&amp;MID(D76,FIND("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",D76,1)+1)+1)+1)+1)+1)+1)+1)+1)+1)+1)+1)+1)+1)+1)+1)+1)+1)+1)+1)+1)+1)+1)+1)+1)+1)+1)+1)+1)+1))-1,1),'フレーズ表抜粋'!$B$3:$E$2150,1,FALSE),"○","×")</f>
        <v>#VALUE!</v>
      </c>
      <c r="AI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",D76,1)+1)+1)+1)+1)+1)+1)+1)+1)+1)+1)+1)+1)+1)+1)+1)+1)+1)+1)+1)+1)+1)+1)+1)+1)+1)+1)+1)+1)+1))-2)&amp;AI75&amp;MID(D76,FIND("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",D76,1)+1)+1)+1)+1)+1)+1)+1)+1)+1)+1)+1)+1)+1)+1)+1)+1)+1)+1)+1)+1)+1)+1)+1)+1)+1)+1)+1)+1)+1))-2)&amp;AI75&amp;MID(D76,FIND("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",D76,1)+1)+1)+1)+1)+1)+1)+1)+1)+1)+1)+1)+1)+1)+1)+1)+1)+1)+1)+1)+1)+1)+1)+1)+1)+1)+1)+1)+1)+1)+1))-1,1),'フレーズ表抜粋'!$B$3:$E$2150,1,FALSE),"○","×")</f>
        <v>#VALUE!</v>
      </c>
      <c r="AJ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",D76,1)+1)+1)+1)+1)+1)+1)+1)+1)+1)+1)+1)+1)+1)+1)+1)+1)+1)+1)+1)+1)+1)+1)+1)+1)+1)+1)+1)+1)+1)+1))-2)&amp;AJ75&amp;MID(D76,FIND("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",D76,1)+1)+1)+1)+1)+1)+1)+1)+1)+1)+1)+1)+1)+1)+1)+1)+1)+1)+1)+1)+1)+1)+1)+1)+1)+1)+1)+1)+1)+1)+1))-2)&amp;AJ75&amp;MID(D76,FIND("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",D76,1)+1)+1)+1)+1)+1)+1)+1)+1)+1)+1)+1)+1)+1)+1)+1)+1)+1)+1)+1)+1)+1)+1)+1)+1)+1)+1)+1)+1)+1)+1)+1))-1,1),'フレーズ表抜粋'!$B$3:$E$2150,1,FALSE),"○","×")</f>
        <v>#VALUE!</v>
      </c>
      <c r="AK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",D76,1)+1)+1)+1)+1)+1)+1)+1)+1)+1)+1)+1)+1)+1)+1)+1)+1)+1)+1)+1)+1)+1)+1)+1)+1)+1)+1)+1)+1)+1)+1)+1))-2)&amp;AK75&amp;MID(D76,FIND("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",D76,1)+1)+1)+1)+1)+1)+1)+1)+1)+1)+1)+1)+1)+1)+1)+1)+1)+1)+1)+1)+1)+1)+1)+1)+1)+1)+1)+1)+1)+1)+1)+1))-2)&amp;AK75&amp;MID(D76,FIND("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",D76,1)+1)+1)+1)+1)+1)+1)+1)+1)+1)+1)+1)+1)+1)+1)+1)+1)+1)+1)+1)+1)+1)+1)+1)+1)+1)+1)+1)+1)+1)+1)+1)+1))-1,1),'フレーズ表抜粋'!$B$3:$E$2150,1,FALSE),"○","×")</f>
        <v>#VALUE!</v>
      </c>
      <c r="AL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",D76,1)+1)+1)+1)+1)+1)+1)+1)+1)+1)+1)+1)+1)+1)+1)+1)+1)+1)+1)+1)+1)+1)+1)+1)+1)+1)+1)+1)+1)+1)+1)+1)+1))-2)&amp;AL75&amp;MID(D76,FIND("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",D76,1)+1)+1)+1)+1)+1)+1)+1)+1)+1)+1)+1)+1)+1)+1)+1)+1)+1)+1)+1)+1)+1)+1)+1)+1)+1)+1)+1)+1)+1)+1)+1)+1))-2)&amp;AL75&amp;MID(D76,FIND("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",D76,1)+1)+1)+1)+1)+1)+1)+1)+1)+1)+1)+1)+1)+1)+1)+1)+1)+1)+1)+1)+1)+1)+1)+1)+1)+1)+1)+1)+1)+1)+1)+1)+1)+1))-1,1),'フレーズ表抜粋'!$B$3:$E$2150,1,FALSE),"○","×")</f>
        <v>#VALUE!</v>
      </c>
      <c r="AM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",D76,1)+1)+1)+1)+1)+1)+1)+1)+1)+1)+1)+1)+1)+1)+1)+1)+1)+1)+1)+1)+1)+1)+1)+1)+1)+1)+1)+1)+1)+1)+1)+1)+1)+1))-2)&amp;AM75&amp;MID(D76,FIND("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",D76,1)+1)+1)+1)+1)+1)+1)+1)+1)+1)+1)+1)+1)+1)+1)+1)+1)+1)+1)+1)+1)+1)+1)+1)+1)+1)+1)+1)+1)+1)+1)+1)+1)+1))-2)&amp;AM75&amp;MID(D76,FIND("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",D76,1)+1)+1)+1)+1)+1)+1)+1)+1)+1)+1)+1)+1)+1)+1)+1)+1)+1)+1)+1)+1)+1)+1)+1)+1)+1)+1)+1)+1)+1)+1)+1)+1)+1)+1))-1,1),'フレーズ表抜粋'!$B$3:$E$2150,1,FALSE),"○","×")</f>
        <v>#VALUE!</v>
      </c>
      <c r="AN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",D76,1)+1)+1)+1)+1)+1)+1)+1)+1)+1)+1)+1)+1)+1)+1)+1)+1)+1)+1)+1)+1)+1)+1)+1)+1)+1)+1)+1)+1)+1)+1)+1)+1)+1)+1))-2)&amp;AN75&amp;MID(D76,FIND("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",D76,1)+1)+1)+1)+1)+1)+1)+1)+1)+1)+1)+1)+1)+1)+1)+1)+1)+1)+1)+1)+1)+1)+1)+1)+1)+1)+1)+1)+1)+1)+1)+1)+1)+1)+1))-2)&amp;AN75&amp;MID(D76,FIND("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",D76,1)+1)+1)+1)+1)+1)+1)+1)+1)+1)+1)+1)+1)+1)+1)+1)+1)+1)+1)+1)+1)+1)+1)+1)+1)+1)+1)+1)+1)+1)+1)+1)+1)+1)+1)+1))-1,1),'フレーズ表抜粋'!$B$3:$E$2150,1,FALSE),"○","×")</f>
        <v>#VALUE!</v>
      </c>
      <c r="AO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",D76,1)+1)+1)+1)+1)+1)+1)+1)+1)+1)+1)+1)+1)+1)+1)+1)+1)+1)+1)+1)+1)+1)+1)+1)+1)+1)+1)+1)+1)+1)+1)+1)+1)+1)+1)+1))-2)&amp;AO75&amp;MID(D76,FIND("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",D76,1)+1)+1)+1)+1)+1)+1)+1)+1)+1)+1)+1)+1)+1)+1)+1)+1)+1)+1)+1)+1)+1)+1)+1)+1)+1)+1)+1)+1)+1)+1)+1)+1)+1)+1)+1))-2)&amp;AO75&amp;MID(D76,FIND("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",D76,1)+1)+1)+1)+1)+1)+1)+1)+1)+1)+1)+1)+1)+1)+1)+1)+1)+1)+1)+1)+1)+1)+1)+1)+1)+1)+1)+1)+1)+1)+1)+1)+1)+1)+1)+1)+1))-1,1),'フレーズ表抜粋'!$B$3:$E$2150,1,FALSE),"○","×")</f>
        <v>#VALUE!</v>
      </c>
      <c r="AP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",D76,1)+1)+1)+1)+1)+1)+1)+1)+1)+1)+1)+1)+1)+1)+1)+1)+1)+1)+1)+1)+1)+1)+1)+1)+1)+1)+1)+1)+1)+1)+1)+1)+1)+1)+1)+1)+1))-2)&amp;AP75&amp;MID(D76,FIND("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",D76,1)+1)+1)+1)+1)+1)+1)+1)+1)+1)+1)+1)+1)+1)+1)+1)+1)+1)+1)+1)+1)+1)+1)+1)+1)+1)+1)+1)+1)+1)+1)+1)+1)+1)+1)+1)+1))-2)&amp;AP75&amp;MID(D76,FIND("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",D76,1)+1)+1)+1)+1)+1)+1)+1)+1)+1)+1)+1)+1)+1)+1)+1)+1)+1)+1)+1)+1)+1)+1)+1)+1)+1)+1)+1)+1)+1)+1)+1)+1)+1)+1)+1)+1)+1))-1,1),'フレーズ表抜粋'!$B$3:$E$2150,1,FALSE),"○","×")</f>
        <v>#VALUE!</v>
      </c>
      <c r="AQ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",D76,1)+1)+1)+1)+1)+1)+1)+1)+1)+1)+1)+1)+1)+1)+1)+1)+1)+1)+1)+1)+1)+1)+1)+1)+1)+1)+1)+1)+1)+1)+1)+1)+1)+1)+1)+1)+1)+1))-2)&amp;AQ75&amp;MID(D76,FIND("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",D76,1)+1)+1)+1)+1)+1)+1)+1)+1)+1)+1)+1)+1)+1)+1)+1)+1)+1)+1)+1)+1)+1)+1)+1)+1)+1)+1)+1)+1)+1)+1)+1)+1)+1)+1)+1)+1)+1))-2)&amp;AQ75&amp;MID(D76,FIND("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",D76,1)+1)+1)+1)+1)+1)+1)+1)+1)+1)+1)+1)+1)+1)+1)+1)+1)+1)+1)+1)+1)+1)+1)+1)+1)+1)+1)+1)+1)+1)+1)+1)+1)+1)+1)+1)+1)+1)+1))-1,1),'フレーズ表抜粋'!$B$3:$E$2150,1,FALSE),"○","×")</f>
        <v>#VALUE!</v>
      </c>
      <c r="AR76" s="112" t="e">
        <f>IF(MID(D76,FIND("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",D76,1)+1)+1)+1)+1)+1)+1)+1)+1)+1)+1)+1)+1)+1)+1)+1)+1)+1)+1)+1)+1)+1)+1)+1)+1)+1)+1)+1)+1)+1)+1)+1)+1)+1)+1)+1)+1)+1)+1))-2)&amp;AR75&amp;MID(D76,FIND("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",D76,1)+1)+1)+1)+1)+1)+1)+1)+1)+1)+1)+1)+1)+1)+1)+1)+1)+1)+1)+1)+1)+1)+1)+1)+1)+1)+1)+1)+1)+1)+1)+1)+1)+1)+1)+1)+1)+1)+1)+1))-1,1)=VLOOKUP(MID(D76,FIND("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",D76,1)+1)+1)+1)+1)+1)+1)+1)+1)+1)+1)+1)+1)+1)+1)+1)+1)+1)+1)+1)+1)+1)+1)+1)+1)+1)+1)+1)+1)+1)+1)+1)+1)+1)+1)+1)+1)+1)+1))+1,FIND("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",D76,1)+1)+1)+1)+1)+1)+1)+1)+1)+1)+1)+1)+1)+1)+1)+1)+1)+1)+1)+1)+1)+1)+1)+1)+1)+1)+1)+1)+1)+1)+1)+1)+1)+1)+1)+1)+1)+1)+1)+1))-FIND("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",D76,1)+1)+1)+1)+1)+1)+1)+1)+1)+1)+1)+1)+1)+1)+1)+1)+1)+1)+1)+1)+1)+1)+1)+1)+1)+1)+1)+1)+1)+1)+1)+1)+1)+1)+1)+1)+1)+1)+1))-2)&amp;AR75&amp;MID(D76,FIND("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",D76,FIND(" ",D76,1)+1)+1)+1)+1)+1)+1)+1)+1)+1)+1)+1)+1)+1)+1)+1)+1)+1)+1)+1)+1)+1)+1)+1)+1)+1)+1)+1)+1)+1)+1)+1)+1)+1)+1)+1)+1)+1)+1)+1))-1,1),'フレーズ表抜粋'!$B$3:$E$2150,1,FALSE),"○","×")</f>
        <v>#VALUE!</v>
      </c>
    </row>
    <row r="77" spans="3:4" s="95" customFormat="1" ht="15">
      <c r="C77" s="106"/>
      <c r="D77" s="106"/>
    </row>
    <row r="78" spans="2:67" ht="15">
      <c r="B78" s="116" t="s">
        <v>10685</v>
      </c>
      <c r="C78" s="112" t="s">
        <v>10676</v>
      </c>
      <c r="D78" s="112" t="s">
        <v>10682</v>
      </c>
      <c r="E78" s="112">
        <v>1</v>
      </c>
      <c r="F78" s="112">
        <v>2</v>
      </c>
      <c r="G78" s="112">
        <v>3</v>
      </c>
      <c r="H78" s="112">
        <v>4</v>
      </c>
      <c r="I78" s="112">
        <v>5</v>
      </c>
      <c r="J78" s="112">
        <v>6</v>
      </c>
      <c r="K78" s="112">
        <v>7</v>
      </c>
      <c r="L78" s="112">
        <v>8</v>
      </c>
      <c r="M78" s="112">
        <v>9</v>
      </c>
      <c r="N78" s="112">
        <v>10</v>
      </c>
      <c r="O78" s="112">
        <v>11</v>
      </c>
      <c r="P78" s="112">
        <v>12</v>
      </c>
      <c r="Q78" s="112">
        <v>13</v>
      </c>
      <c r="R78" s="112">
        <v>14</v>
      </c>
      <c r="S78" s="112">
        <v>15</v>
      </c>
      <c r="T78" s="112">
        <v>16</v>
      </c>
      <c r="U78" s="112">
        <v>17</v>
      </c>
      <c r="V78" s="112">
        <v>18</v>
      </c>
      <c r="W78" s="112">
        <v>19</v>
      </c>
      <c r="X78" s="112">
        <v>20</v>
      </c>
      <c r="Y78" s="112">
        <v>21</v>
      </c>
      <c r="Z78" s="112">
        <v>22</v>
      </c>
      <c r="AA78" s="112">
        <v>23</v>
      </c>
      <c r="AB78" s="112">
        <v>24</v>
      </c>
      <c r="AC78" s="112">
        <v>25</v>
      </c>
      <c r="AD78" s="112">
        <v>26</v>
      </c>
      <c r="AE78" s="112">
        <v>27</v>
      </c>
      <c r="AF78" s="112">
        <v>28</v>
      </c>
      <c r="AG78" s="112">
        <v>29</v>
      </c>
      <c r="AH78" s="112">
        <v>30</v>
      </c>
      <c r="AI78" s="112">
        <v>31</v>
      </c>
      <c r="AJ78" s="112">
        <v>32</v>
      </c>
      <c r="AK78" s="112">
        <v>33</v>
      </c>
      <c r="AL78" s="112">
        <v>34</v>
      </c>
      <c r="AM78" s="112">
        <v>35</v>
      </c>
      <c r="AN78" s="112">
        <v>36</v>
      </c>
      <c r="AO78" s="112">
        <v>37</v>
      </c>
      <c r="AP78" s="112">
        <v>38</v>
      </c>
      <c r="AQ78" s="112">
        <v>39</v>
      </c>
      <c r="AR78" s="112">
        <v>40</v>
      </c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</row>
    <row r="79" spans="2:44" s="96" customFormat="1" ht="16.5">
      <c r="B79" s="112" t="s">
        <v>10677</v>
      </c>
      <c r="C79" s="113"/>
      <c r="D79" s="114"/>
      <c r="E79" s="112" t="str">
        <f>MID($D79,1,1)</f>
        <v/>
      </c>
      <c r="F79" s="112" t="str">
        <f>MID($D79,2,1)</f>
        <v/>
      </c>
      <c r="G79" s="112" t="str">
        <f>MID($D79,3,1)</f>
        <v/>
      </c>
      <c r="H79" s="112" t="str">
        <f>MID($D79,4,1)</f>
        <v/>
      </c>
      <c r="I79" s="112" t="str">
        <f>MID($D79,5,1)</f>
        <v/>
      </c>
      <c r="J79" s="112" t="str">
        <f>MID($D79,6,1)</f>
        <v/>
      </c>
      <c r="K79" s="112" t="str">
        <f>MID($D79,7,1)</f>
        <v/>
      </c>
      <c r="L79" s="112" t="str">
        <f>MID($D79,8,1)</f>
        <v/>
      </c>
      <c r="M79" s="112" t="str">
        <f>MID($D79,9,1)</f>
        <v/>
      </c>
      <c r="N79" s="112" t="str">
        <f>MID($D79,10,1)</f>
        <v/>
      </c>
      <c r="O79" s="112" t="str">
        <f>MID($D79,11,1)</f>
        <v/>
      </c>
      <c r="P79" s="112" t="str">
        <f>MID($D79,12,1)</f>
        <v/>
      </c>
      <c r="Q79" s="112" t="str">
        <f>MID($D79,13,1)</f>
        <v/>
      </c>
      <c r="R79" s="112" t="str">
        <f>MID($D79,14,1)</f>
        <v/>
      </c>
      <c r="S79" s="112" t="str">
        <f>MID($D79,15,1)</f>
        <v/>
      </c>
      <c r="T79" s="112" t="str">
        <f>MID($D79,16,1)</f>
        <v/>
      </c>
      <c r="U79" s="112" t="str">
        <f>MID($D79,17,1)</f>
        <v/>
      </c>
      <c r="V79" s="112" t="str">
        <f>MID($D79,18,1)</f>
        <v/>
      </c>
      <c r="W79" s="112" t="str">
        <f>MID($D79,19,1)</f>
        <v/>
      </c>
      <c r="X79" s="112" t="str">
        <f>MID($D79,20,1)</f>
        <v/>
      </c>
      <c r="Y79" s="112" t="str">
        <f>MID($D79,21,1)</f>
        <v/>
      </c>
      <c r="Z79" s="112" t="str">
        <f>MID($D79,22,1)</f>
        <v/>
      </c>
      <c r="AA79" s="112" t="str">
        <f>MID($D79,23,1)</f>
        <v/>
      </c>
      <c r="AB79" s="112" t="str">
        <f>MID($D79,24,1)</f>
        <v/>
      </c>
      <c r="AC79" s="112" t="str">
        <f>MID($D79,25,1)</f>
        <v/>
      </c>
      <c r="AD79" s="112" t="str">
        <f>MID($D79,26,1)</f>
        <v/>
      </c>
      <c r="AE79" s="112" t="str">
        <f>MID($D79,27,1)</f>
        <v/>
      </c>
      <c r="AF79" s="112" t="str">
        <f>MID($D79,28,1)</f>
        <v/>
      </c>
      <c r="AG79" s="112" t="str">
        <f>MID($D79,29,1)</f>
        <v/>
      </c>
      <c r="AH79" s="112" t="str">
        <f>MID($D79,30,1)</f>
        <v/>
      </c>
      <c r="AI79" s="112" t="str">
        <f>MID($D79,31,1)</f>
        <v/>
      </c>
      <c r="AJ79" s="112" t="str">
        <f>MID($D79,32,1)</f>
        <v/>
      </c>
      <c r="AK79" s="112" t="str">
        <f>MID($D79,33,1)</f>
        <v/>
      </c>
      <c r="AL79" s="112" t="str">
        <f>MID($D79,34,1)</f>
        <v/>
      </c>
      <c r="AM79" s="112" t="str">
        <f>MID($D79,35,1)</f>
        <v/>
      </c>
      <c r="AN79" s="112" t="str">
        <f>MID($D79,36,1)</f>
        <v/>
      </c>
      <c r="AO79" s="112" t="str">
        <f>MID($D79,37,1)</f>
        <v/>
      </c>
      <c r="AP79" s="112" t="str">
        <f>MID($D79,38,1)</f>
        <v/>
      </c>
      <c r="AQ79" s="112" t="str">
        <f>MID($D79,39,1)</f>
        <v/>
      </c>
      <c r="AR79" s="112" t="str">
        <f>MID($D79,40,1)</f>
        <v/>
      </c>
    </row>
    <row r="80" spans="2:44" s="96" customFormat="1" ht="15">
      <c r="B80" s="112" t="s">
        <v>10678</v>
      </c>
      <c r="C80" s="115"/>
      <c r="D80" s="113"/>
      <c r="E80" s="112" t="e">
        <f>IF(MID(D80,1,FIND(" ",D80,1)-2)&amp;E79&amp;MID(D80,FIND(" ",D80,1)-1,1)=VLOOKUP(MID(D80,1,FIND(" ",D80,1)-2)&amp;E79&amp;MID(D80,FIND(" ",D80,1)-1,1),'フレーズ表抜粋'!$B$3:$E$2150,1,FALSE),"○","×")</f>
        <v>#VALUE!</v>
      </c>
      <c r="F80" s="112" t="e">
        <f>IF(MID(D80,FIND(" ",D80,1)+1,FIND(" ",D80,FIND(" ",D80,1)+1)-FIND(" ",D80,1)-2)&amp;F79&amp;MID(D80,FIND(" ",D80,FIND(" ",D80,1)+1)-1,1)=VLOOKUP(MID(D80,FIND(" ",D80,1)+1,FIND(" ",D80,FIND(" ",D80,1)+1)-FIND(" ",D80,1)-2)&amp;F79&amp;MID(D80,FIND(" ",D80,FIND(" ",D80,1)+1)-1,1),'フレーズ表抜粋'!$B$3:$E$2150,1,FALSE),"○","×")</f>
        <v>#VALUE!</v>
      </c>
      <c r="G80" s="112" t="e">
        <f>IF(MID(D80,FIND(" ",D80,FIND(" ",D80,1)+1)+1,FIND(" ",D80,FIND(" ",D80,FIND(" ",D80,1)+1)+1)-FIND(" ",D80,FIND(" ",D80,1)+1)-2)&amp;G79&amp;MID(D80,FIND(" ",D80,FIND(" ",D80,FIND(" ",D80,1)+1)+1)-1,1)=VLOOKUP(MID(D80,FIND(" ",D80,FIND(" ",D80,1)+1)+1,FIND(" ",D80,FIND(" ",D80,FIND(" ",D80,1)+1)+1)-FIND(" ",D80,FIND(" ",D80,1)+1)-2)&amp;G79&amp;MID(D80,FIND(" ",D80,FIND(" ",D80,FIND(" ",D80,1)+1)+1)-1,1),'フレーズ表抜粋'!$B$3:$E$2150,1,FALSE),"○","×")</f>
        <v>#VALUE!</v>
      </c>
      <c r="H80" s="112" t="e">
        <f>IF(MID(D80,FIND(" ",D80,FIND(" ",D80,FIND(" ",D80,1)+1)+1)+1,FIND(" ",D80,FIND(" ",D80,FIND(" ",D80,FIND(" ",D80,1)+1)+1)+1)-FIND(" ",D80,FIND(" ",D80,FIND(" ",D80,1)+1)+1)-2)&amp;H79&amp;MID(D80,FIND(" ",D80,FIND(" ",D80,FIND(" ",D80,FIND(" ",D80,1)+1)+1)+1)-1,1)=VLOOKUP(MID(D80,FIND(" ",D80,FIND(" ",D80,FIND(" ",D80,1)+1)+1)+1,FIND(" ",D80,FIND(" ",D80,FIND(" ",D80,FIND(" ",D80,1)+1)+1)+1)-FIND(" ",D80,FIND(" ",D80,FIND(" ",D80,1)+1)+1)-2)&amp;H79&amp;MID(D80,FIND(" ",D80,FIND(" ",D80,FIND(" ",D80,FIND(" ",D80,1)+1)+1)+1)-1,1),'フレーズ表抜粋'!$B$3:$E$2150,1,FALSE),"○","×")</f>
        <v>#VALUE!</v>
      </c>
      <c r="I80" s="112" t="e">
        <f>IF(MID(D80,FIND(" ",D80,FIND(" ",D80,FIND(" ",D80,FIND(" ",D80,1)+1)+1)+1)+1,FIND(" ",D80,FIND(" ",D80,FIND(" ",D80,FIND(" ",D80,FIND(" ",D80,FIND(" ",D80,1)+1)+1)+1)+1))-FIND(" ",D80,FIND(" ",D80,FIND(" ",D80,FIND(" ",D80,1)+1)+1)+1)-2)&amp;I79&amp;MID(D80,FIND(" ",D80,FIND(" ",D80,FIND(" ",D80,FIND(" ",D80,FIND(" ",D80,FIND(" ",D80,1)+1)+1)+1)+1))-1,1)=VLOOKUP(MID(D80,FIND(" ",D80,FIND(" ",D80,FIND(" ",D80,FIND(" ",D80,1)+1)+1)+1)+1,FIND(" ",D80,FIND(" ",D80,FIND(" ",D80,FIND(" ",D80,FIND(" ",D80,FIND(" ",D80,1)+1)+1)+1)+1))-FIND(" ",D80,FIND(" ",D80,FIND(" ",D80,FIND(" ",D80,1)+1)+1)+1)-2)&amp;I79&amp;MID(D80,FIND(" ",D80,FIND(" ",D80,FIND(" ",D80,FIND(" ",D80,FIND(" ",D80,FIND(" ",D80,1)+1)+1)+1)+1))-1,1),'フレーズ表抜粋'!$B$3:$E$2150,1,FALSE),"○","×")</f>
        <v>#VALUE!</v>
      </c>
      <c r="J80" s="112" t="e">
        <f>IF(MID(D80,FIND(" ",D80,FIND(" ",D80,FIND(" ",D80,FIND(" ",D80,FIND(" ",D80,FIND(" ",D80,1)+1)+1)+1)+1))+1,FIND(" ",D80,FIND(" ",D80,FIND(" ",D80,FIND(" ",D80,FIND(" ",D80,FIND(" ",D80,FIND(" ",D80,1)+1)+1)+1)+1)+1))-FIND(" ",D80,FIND(" ",D80,FIND(" ",D80,FIND(" ",D80,FIND(" ",D80,FIND(" ",D80,1)+1)+1)+1)+1))-2)&amp;J79&amp;MID(D80,FIND(" ",D80,FIND(" ",D80,FIND(" ",D80,FIND(" ",D80,FIND(" ",D80,FIND(" ",D80,FIND(" ",D80,1)+1)+1)+1)+1)+1))-1,1)=VLOOKUP(MID(D80,FIND(" ",D80,FIND(" ",D80,FIND(" ",D80,FIND(" ",D80,FIND(" ",D80,FIND(" ",D80,1)+1)+1)+1)+1))+1,FIND(" ",D80,FIND(" ",D80,FIND(" ",D80,FIND(" ",D80,FIND(" ",D80,FIND(" ",D80,FIND(" ",D80,1)+1)+1)+1)+1)+1))-FIND(" ",D80,FIND(" ",D80,FIND(" ",D80,FIND(" ",D80,FIND(" ",D80,FIND(" ",D80,1)+1)+1)+1)+1))-2)&amp;J79&amp;MID(D80,FIND(" ",D80,FIND(" ",D80,FIND(" ",D80,FIND(" ",D80,FIND(" ",D80,FIND(" ",D80,FIND(" ",D80,1)+1)+1)+1)+1)+1))-1,1),'フレーズ表抜粋'!$B$3:$E$2150,1,FALSE),"○","×")</f>
        <v>#VALUE!</v>
      </c>
      <c r="K80" s="112" t="e">
        <f>IF(MID(D80,FIND(" ",D80,FIND(" ",D80,FIND(" ",D80,FIND(" ",D80,FIND(" ",D80,FIND(" ",D80,FIND(" ",D80,1)+1)+1)+1)+1)+1))+1,FIND(" ",D80,FIND(" ",D80,FIND(" ",D80,FIND(" ",D80,FIND(" ",D80,FIND(" ",D80,FIND(" ",D80,FIND(" ",D80,1)+1)+1)+1)+1)+1)+1))-FIND(" ",D80,FIND(" ",D80,FIND(" ",D80,FIND(" ",D80,FIND(" ",D80,FIND(" ",D80,FIND(" ",D80,1)+1)+1)+1)+1)+1))-2)&amp;K79&amp;MID(D80,FIND(" ",D80,FIND(" ",D80,FIND(" ",D80,FIND(" ",D80,FIND(" ",D80,FIND(" ",D80,FIND(" ",D80,FIND(" ",D80,1)+1)+1)+1)+1)+1)+1))-1,1)=VLOOKUP(MID(D80,FIND(" ",D80,FIND(" ",D80,FIND(" ",D80,FIND(" ",D80,FIND(" ",D80,FIND(" ",D80,FIND(" ",D80,1)+1)+1)+1)+1)+1))+1,FIND(" ",D80,FIND(" ",D80,FIND(" ",D80,FIND(" ",D80,FIND(" ",D80,FIND(" ",D80,FIND(" ",D80,FIND(" ",D80,1)+1)+1)+1)+1)+1)+1))-FIND(" ",D80,FIND(" ",D80,FIND(" ",D80,FIND(" ",D80,FIND(" ",D80,FIND(" ",D80,FIND(" ",D80,1)+1)+1)+1)+1)+1))-2)&amp;K79&amp;MID(D80,FIND(" ",D80,FIND(" ",D80,FIND(" ",D80,FIND(" ",D80,FIND(" ",D80,FIND(" ",D80,FIND(" ",D80,FIND(" ",D80,1)+1)+1)+1)+1)+1)+1))-1,1),'フレーズ表抜粋'!$B$3:$E$2150,1,FALSE),"○","×")</f>
        <v>#VALUE!</v>
      </c>
      <c r="L80" s="112" t="e">
        <f>IF(MID(D80,FIND(" ",D80,FIND(" ",D80,FIND(" ",D80,FIND(" ",D80,FIND(" ",D80,FIND(" ",D80,FIND(" ",D80,FIND(" ",D80,1)+1)+1)+1)+1)+1)+1))+1,FIND(" ",D80,FIND(" ",D80,FIND(" ",D80,FIND(" ",D80,FIND(" ",D80,FIND(" ",D80,FIND(" ",D80,FIND(" ",D80,FIND(" ",D80,1)+1)+1)+1)+1)+1)+1)+1))-FIND(" ",D80,FIND(" ",D80,FIND(" ",D80,FIND(" ",D80,FIND(" ",D80,FIND(" ",D80,FIND(" ",D80,FIND(" ",D80,1)+1)+1)+1)+1)+1)+1))-2)&amp;L79&amp;MID(D80,FIND(" ",D80,FIND(" ",D80,FIND(" ",D80,FIND(" ",D80,FIND(" ",D80,FIND(" ",D80,FIND(" ",D80,FIND(" ",D80,FIND(" ",D80,1)+1)+1)+1)+1)+1)+1)+1))-1,1)=VLOOKUP(MID(D80,FIND(" ",D80,FIND(" ",D80,FIND(" ",D80,FIND(" ",D80,FIND(" ",D80,FIND(" ",D80,FIND(" ",D80,FIND(" ",D80,1)+1)+1)+1)+1)+1)+1))+1,FIND(" ",D80,FIND(" ",D80,FIND(" ",D80,FIND(" ",D80,FIND(" ",D80,FIND(" ",D80,FIND(" ",D80,FIND(" ",D80,FIND(" ",D80,1)+1)+1)+1)+1)+1)+1)+1))-FIND(" ",D80,FIND(" ",D80,FIND(" ",D80,FIND(" ",D80,FIND(" ",D80,FIND(" ",D80,FIND(" ",D80,FIND(" ",D80,1)+1)+1)+1)+1)+1)+1))-2)&amp;L79&amp;MID(D80,FIND(" ",D80,FIND(" ",D80,FIND(" ",D80,FIND(" ",D80,FIND(" ",D80,FIND(" ",D80,FIND(" ",D80,FIND(" ",D80,FIND(" ",D80,1)+1)+1)+1)+1)+1)+1)+1))-1,1),'フレーズ表抜粋'!$B$3:$E$2150,1,FALSE),"○","×")</f>
        <v>#VALUE!</v>
      </c>
      <c r="M80" s="112" t="e">
        <f>IF(MID(D80,FIND(" ",D80,FIND(" ",D80,FIND(" ",D80,FIND(" ",D80,FIND(" ",D80,FIND(" ",D80,FIND(" ",D80,FIND(" ",D80,FIND(" ",D80,1)+1)+1)+1)+1)+1)+1)+1))+1,FIND(" ",D80,FIND(" ",D80,FIND(" ",D80,FIND(" ",D80,FIND(" ",D80,FIND(" ",D80,FIND(" ",D80,FIND(" ",D80,FIND(" ",D80,FIND(" ",D80,1)+1)+1)+1)+1)+1)+1)+1)+1))-FIND(" ",D80,FIND(" ",D80,FIND(" ",D80,FIND(" ",D80,FIND(" ",D80,FIND(" ",D80,FIND(" ",D80,FIND(" ",D80,FIND(" ",D80,1)+1)+1)+1)+1)+1)+1)+1))-2)&amp;M79&amp;MID(D80,FIND(" ",D80,FIND(" ",D80,FIND(" ",D80,FIND(" ",D80,FIND(" ",D80,FIND(" ",D80,FIND(" ",D80,FIND(" ",D80,FIND(" ",D80,FIND(" ",D80,1)+1)+1)+1)+1)+1)+1)+1)+1))-1,1)=VLOOKUP(MID(D80,FIND(" ",D80,FIND(" ",D80,FIND(" ",D80,FIND(" ",D80,FIND(" ",D80,FIND(" ",D80,FIND(" ",D80,FIND(" ",D80,FIND(" ",D80,1)+1)+1)+1)+1)+1)+1)+1))+1,FIND(" ",D80,FIND(" ",D80,FIND(" ",D80,FIND(" ",D80,FIND(" ",D80,FIND(" ",D80,FIND(" ",D80,FIND(" ",D80,FIND(" ",D80,FIND(" ",D80,1)+1)+1)+1)+1)+1)+1)+1)+1))-FIND(" ",D80,FIND(" ",D80,FIND(" ",D80,FIND(" ",D80,FIND(" ",D80,FIND(" ",D80,FIND(" ",D80,FIND(" ",D80,FIND(" ",D80,1)+1)+1)+1)+1)+1)+1)+1))-2)&amp;M79&amp;MID(D80,FIND(" ",D80,FIND(" ",D80,FIND(" ",D80,FIND(" ",D80,FIND(" ",D80,FIND(" ",D80,FIND(" ",D80,FIND(" ",D80,FIND(" ",D80,FIND(" ",D80,1)+1)+1)+1)+1)+1)+1)+1)+1))-1,1),'フレーズ表抜粋'!$B$3:$E$2150,1,FALSE),"○","×")</f>
        <v>#VALUE!</v>
      </c>
      <c r="N80" s="112" t="e">
        <f>IF(MID(D80,FIND(" ",D80,FIND(" ",D80,FIND(" ",D80,FIND(" ",D80,FIND(" ",D80,FIND(" ",D80,FIND(" ",D80,FIND(" ",D80,FIND(" ",D80,FIND(" ",D80,1)+1)+1)+1)+1)+1)+1)+1)+1))+1,FIND(" ",D80,FIND(" ",D80,FIND(" ",D80,FIND(" ",D80,FIND(" ",D80,FIND(" ",D80,FIND(" ",D80,FIND(" ",D80,FIND(" ",D80,FIND(" ",D80,FIND(" ",D80,1)+1)+1)+1)+1)+1)+1)+1)+1)+1))-FIND(" ",D80,FIND(" ",D80,FIND(" ",D80,FIND(" ",D80,FIND(" ",D80,FIND(" ",D80,FIND(" ",D80,FIND(" ",D80,FIND(" ",D80,FIND(" ",D80,1)+1)+1)+1)+1)+1)+1)+1)+1))-2)&amp;N79&amp;MID(D80,FIND(" ",D80,FIND(" ",D80,FIND(" ",D80,FIND(" ",D80,FIND(" ",D80,FIND(" ",D80,FIND(" ",D80,FIND(" ",D80,FIND(" ",D80,FIND(" ",D80,FIND(" ",D80,1)+1)+1)+1)+1)+1)+1)+1)+1)+1))-1,1)=VLOOKUP(MID(D80,FIND(" ",D80,FIND(" ",D80,FIND(" ",D80,FIND(" ",D80,FIND(" ",D80,FIND(" ",D80,FIND(" ",D80,FIND(" ",D80,FIND(" ",D80,FIND(" ",D80,1)+1)+1)+1)+1)+1)+1)+1)+1))+1,FIND(" ",D80,FIND(" ",D80,FIND(" ",D80,FIND(" ",D80,FIND(" ",D80,FIND(" ",D80,FIND(" ",D80,FIND(" ",D80,FIND(" ",D80,FIND(" ",D80,FIND(" ",D80,1)+1)+1)+1)+1)+1)+1)+1)+1)+1))-FIND(" ",D80,FIND(" ",D80,FIND(" ",D80,FIND(" ",D80,FIND(" ",D80,FIND(" ",D80,FIND(" ",D80,FIND(" ",D80,FIND(" ",D80,FIND(" ",D80,1)+1)+1)+1)+1)+1)+1)+1)+1))-2)&amp;N79&amp;MID(D80,FIND(" ",D80,FIND(" ",D80,FIND(" ",D80,FIND(" ",D80,FIND(" ",D80,FIND(" ",D80,FIND(" ",D80,FIND(" ",D80,FIND(" ",D80,FIND(" ",D80,FIND(" ",D80,1)+1)+1)+1)+1)+1)+1)+1)+1)+1))-1,1),'フレーズ表抜粋'!$B$3:$E$2150,1,FALSE),"○","×")</f>
        <v>#VALUE!</v>
      </c>
      <c r="O80" s="112" t="e">
        <f>IF(MID(D80,FIND(" ",D80,FIND(" ",D80,FIND(" ",D80,FIND(" ",D80,FIND(" ",D80,FIND(" ",D80,FIND(" ",D80,FIND(" ",D80,FIND(" ",D80,FIND(" ",D80,FIND(" ",D80,1)+1)+1)+1)+1)+1)+1)+1)+1)+1))+1,FIND(" ",D80,FIND(" ",D80,FIND(" ",D80,FIND(" ",D80,FIND(" ",D80,FIND(" ",D80,FIND(" ",D80,FIND(" ",D80,FIND(" ",D80,FIND(" ",D80,FIND(" ",D80,FIND(" ",D80,1)+1)+1)+1)+1)+1)+1)+1)+1)+1)+1))-FIND(" ",D80,FIND(" ",D80,FIND(" ",D80,FIND(" ",D80,FIND(" ",D80,FIND(" ",D80,FIND(" ",D80,FIND(" ",D80,FIND(" ",D80,FIND(" ",D80,FIND(" ",D80,1)+1)+1)+1)+1)+1)+1)+1)+1)+1))-2)&amp;O79&amp;MID(D80,FIND(" ",D80,FIND(" ",D80,FIND(" ",D80,FIND(" ",D80,FIND(" ",D80,FIND(" ",D80,FIND(" ",D80,FIND(" ",D80,FIND(" ",D80,FIND(" ",D80,FIND(" ",D80,FIND(" ",D80,1)+1)+1)+1)+1)+1)+1)+1)+1)+1)+1))-1,1)=VLOOKUP(MID(D80,FIND(" ",D80,FIND(" ",D80,FIND(" ",D80,FIND(" ",D80,FIND(" ",D80,FIND(" ",D80,FIND(" ",D80,FIND(" ",D80,FIND(" ",D80,FIND(" ",D80,FIND(" ",D80,1)+1)+1)+1)+1)+1)+1)+1)+1)+1))+1,FIND(" ",D80,FIND(" ",D80,FIND(" ",D80,FIND(" ",D80,FIND(" ",D80,FIND(" ",D80,FIND(" ",D80,FIND(" ",D80,FIND(" ",D80,FIND(" ",D80,FIND(" ",D80,FIND(" ",D80,1)+1)+1)+1)+1)+1)+1)+1)+1)+1)+1))-FIND(" ",D80,FIND(" ",D80,FIND(" ",D80,FIND(" ",D80,FIND(" ",D80,FIND(" ",D80,FIND(" ",D80,FIND(" ",D80,FIND(" ",D80,FIND(" ",D80,FIND(" ",D80,1)+1)+1)+1)+1)+1)+1)+1)+1)+1))-2)&amp;O79&amp;MID(D80,FIND(" ",D80,FIND(" ",D80,FIND(" ",D80,FIND(" ",D80,FIND(" ",D80,FIND(" ",D80,FIND(" ",D80,FIND(" ",D80,FIND(" ",D80,FIND(" ",D80,FIND(" ",D80,FIND(" ",D80,1)+1)+1)+1)+1)+1)+1)+1)+1)+1)+1))-1,1),'フレーズ表抜粋'!$B$3:$E$2150,1,FALSE),"○","×")</f>
        <v>#VALUE!</v>
      </c>
      <c r="P80" s="112" t="e">
        <f>IF(MID(D80,FIND(" ",D80,FIND(" ",D80,FIND(" ",D80,FIND(" ",D80,FIND(" ",D80,FIND(" ",D80,FIND(" ",D80,FIND(" ",D80,FIND(" ",D80,FIND(" ",D80,FIND(" ",D80,FIND(" ",D80,1)+1)+1)+1)+1)+1)+1)+1)+1)+1)+1))+1,FIND(" ",D80,FIND(" ",D80,FIND(" ",D80,FIND(" ",D80,FIND(" ",D80,FIND(" ",D80,FIND(" ",D80,FIND(" ",D80,FIND(" ",D80,FIND(" ",D80,FIND(" ",D80,FIND(" ",D80,FIND(" ",D80,1)+1)+1)+1)+1)+1)+1)+1)+1)+1)+1)+1))-FIND(" ",D80,FIND(" ",D80,FIND(" ",D80,FIND(" ",D80,FIND(" ",D80,FIND(" ",D80,FIND(" ",D80,FIND(" ",D80,FIND(" ",D80,FIND(" ",D80,FIND(" ",D80,FIND(" ",D80,1)+1)+1)+1)+1)+1)+1)+1)+1)+1)+1))-2)&amp;P79&amp;MID(D80,FIND(" ",D80,FIND(" ",D80,FIND(" ",D80,FIND(" ",D80,FIND(" ",D80,FIND(" ",D80,FIND(" ",D80,FIND(" ",D80,FIND(" ",D80,FIND(" ",D80,FIND(" ",D80,FIND(" ",D80,FIND(" ",D80,1)+1)+1)+1)+1)+1)+1)+1)+1)+1)+1)+1))-1,1)=VLOOKUP(MID(D80,FIND(" ",D80,FIND(" ",D80,FIND(" ",D80,FIND(" ",D80,FIND(" ",D80,FIND(" ",D80,FIND(" ",D80,FIND(" ",D80,FIND(" ",D80,FIND(" ",D80,FIND(" ",D80,FIND(" ",D80,1)+1)+1)+1)+1)+1)+1)+1)+1)+1)+1))+1,FIND(" ",D80,FIND(" ",D80,FIND(" ",D80,FIND(" ",D80,FIND(" ",D80,FIND(" ",D80,FIND(" ",D80,FIND(" ",D80,FIND(" ",D80,FIND(" ",D80,FIND(" ",D80,FIND(" ",D80,FIND(" ",D80,1)+1)+1)+1)+1)+1)+1)+1)+1)+1)+1)+1))-FIND(" ",D80,FIND(" ",D80,FIND(" ",D80,FIND(" ",D80,FIND(" ",D80,FIND(" ",D80,FIND(" ",D80,FIND(" ",D80,FIND(" ",D80,FIND(" ",D80,FIND(" ",D80,FIND(" ",D80,1)+1)+1)+1)+1)+1)+1)+1)+1)+1)+1))-2)&amp;P79&amp;MID(D80,FIND(" ",D80,FIND(" ",D80,FIND(" ",D80,FIND(" ",D80,FIND(" ",D80,FIND(" ",D80,FIND(" ",D80,FIND(" ",D80,FIND(" ",D80,FIND(" ",D80,FIND(" ",D80,FIND(" ",D80,FIND(" ",D80,1)+1)+1)+1)+1)+1)+1)+1)+1)+1)+1)+1))-1,1),'フレーズ表抜粋'!$B$3:$E$2150,1,FALSE),"○","×")</f>
        <v>#VALUE!</v>
      </c>
      <c r="Q80" s="112" t="e">
        <f>IF(MID(D80,FIND(" ",D80,FIND(" ",D80,FIND(" ",D80,FIND(" ",D80,FIND(" ",D80,FIND(" ",D80,FIND(" ",D80,FIND(" ",D80,FIND(" ",D80,FIND(" ",D80,FIND(" ",D80,FIND(" ",D80,FIND(" ",D80,1)+1)+1)+1)+1)+1)+1)+1)+1)+1)+1)+1))+1,FIND(" ",D80,FIND(" ",D80,FIND(" ",D80,FIND(" ",D80,FIND(" ",D80,FIND(" ",D80,FIND(" ",D80,FIND(" ",D80,FIND(" ",D80,FIND(" ",D80,FIND(" ",D80,FIND(" ",D80,FIND(" ",D80,FIND(" ",D80,1)+1)+1)+1)+1)+1)+1)+1)+1)+1)+1)+1)+1))-FIND(" ",D80,FIND(" ",D80,FIND(" ",D80,FIND(" ",D80,FIND(" ",D80,FIND(" ",D80,FIND(" ",D80,FIND(" ",D80,FIND(" ",D80,FIND(" ",D80,FIND(" ",D80,FIND(" ",D80,FIND(" ",D80,1)+1)+1)+1)+1)+1)+1)+1)+1)+1)+1)+1))-2)&amp;Q79&amp;MID(D80,FIND(" ",D80,FIND(" ",D80,FIND(" ",D80,FIND(" ",D80,FIND(" ",D80,FIND(" ",D80,FIND(" ",D80,FIND(" ",D80,FIND(" ",D80,FIND(" ",D80,FIND(" ",D80,FIND(" ",D80,FIND(" ",D80,FIND(" ",D80,1)+1)+1)+1)+1)+1)+1)+1)+1)+1)+1)+1)+1))-1,1)=VLOOKUP(MID(D80,FIND(" ",D80,FIND(" ",D80,FIND(" ",D80,FIND(" ",D80,FIND(" ",D80,FIND(" ",D80,FIND(" ",D80,FIND(" ",D80,FIND(" ",D80,FIND(" ",D80,FIND(" ",D80,FIND(" ",D80,FIND(" ",D80,1)+1)+1)+1)+1)+1)+1)+1)+1)+1)+1)+1))+1,FIND(" ",D80,FIND(" ",D80,FIND(" ",D80,FIND(" ",D80,FIND(" ",D80,FIND(" ",D80,FIND(" ",D80,FIND(" ",D80,FIND(" ",D80,FIND(" ",D80,FIND(" ",D80,FIND(" ",D80,FIND(" ",D80,FIND(" ",D80,1)+1)+1)+1)+1)+1)+1)+1)+1)+1)+1)+1)+1))-FIND(" ",D80,FIND(" ",D80,FIND(" ",D80,FIND(" ",D80,FIND(" ",D80,FIND(" ",D80,FIND(" ",D80,FIND(" ",D80,FIND(" ",D80,FIND(" ",D80,FIND(" ",D80,FIND(" ",D80,FIND(" ",D80,1)+1)+1)+1)+1)+1)+1)+1)+1)+1)+1)+1))-2)&amp;Q79&amp;MID(D80,FIND(" ",D80,FIND(" ",D80,FIND(" ",D80,FIND(" ",D80,FIND(" ",D80,FIND(" ",D80,FIND(" ",D80,FIND(" ",D80,FIND(" ",D80,FIND(" ",D80,FIND(" ",D80,FIND(" ",D80,FIND(" ",D80,FIND(" ",D80,1)+1)+1)+1)+1)+1)+1)+1)+1)+1)+1)+1)+1))-1,1),'フレーズ表抜粋'!$B$3:$E$2150,1,FALSE),"○","×")</f>
        <v>#VALUE!</v>
      </c>
      <c r="R80" s="112" t="e">
        <f>IF(MID(D80,FIND(" ",D80,FIND(" ",D80,FIND(" ",D80,FIND(" ",D80,FIND(" ",D80,FIND(" ",D80,FIND(" ",D80,FIND(" ",D80,FIND(" ",D80,FIND(" ",D80,FIND(" ",D80,FIND(" ",D80,FIND(" ",D80,FIND(" ",D80,1)+1)+1)+1)+1)+1)+1)+1)+1)+1)+1)+1)+1))+1,FIND(" ",D80,FIND(" ",D80,FIND(" ",D80,FIND(" ",D80,FIND(" ",D80,FIND(" ",D80,FIND(" ",D80,FIND(" ",D80,FIND(" ",D80,FIND(" ",D80,FIND(" ",D80,FIND(" ",D80,FIND(" ",D80,FIND(" ",D80,FIND(" ",D80,1)+1)+1)+1)+1)+1)+1)+1)+1)+1)+1)+1)+1)+1))-FIND(" ",D80,FIND(" ",D80,FIND(" ",D80,FIND(" ",D80,FIND(" ",D80,FIND(" ",D80,FIND(" ",D80,FIND(" ",D80,FIND(" ",D80,FIND(" ",D80,FIND(" ",D80,FIND(" ",D80,FIND(" ",D80,FIND(" ",D80,1)+1)+1)+1)+1)+1)+1)+1)+1)+1)+1)+1)+1))-2)&amp;R79&amp;MID(D80,FIND(" ",D80,FIND(" ",D80,FIND(" ",D80,FIND(" ",D80,FIND(" ",D80,FIND(" ",D80,FIND(" ",D80,FIND(" ",D80,FIND(" ",D80,FIND(" ",D80,FIND(" ",D80,FIND(" ",D80,FIND(" ",D80,FIND(" ",D80,FIND(" ",D80,1)+1)+1)+1)+1)+1)+1)+1)+1)+1)+1)+1)+1)+1))-1,1)=VLOOKUP(MID(D80,FIND(" ",D80,FIND(" ",D80,FIND(" ",D80,FIND(" ",D80,FIND(" ",D80,FIND(" ",D80,FIND(" ",D80,FIND(" ",D80,FIND(" ",D80,FIND(" ",D80,FIND(" ",D80,FIND(" ",D80,FIND(" ",D80,FIND(" ",D80,1)+1)+1)+1)+1)+1)+1)+1)+1)+1)+1)+1)+1))+1,FIND(" ",D80,FIND(" ",D80,FIND(" ",D80,FIND(" ",D80,FIND(" ",D80,FIND(" ",D80,FIND(" ",D80,FIND(" ",D80,FIND(" ",D80,FIND(" ",D80,FIND(" ",D80,FIND(" ",D80,FIND(" ",D80,FIND(" ",D80,FIND(" ",D80,1)+1)+1)+1)+1)+1)+1)+1)+1)+1)+1)+1)+1)+1))-FIND(" ",D80,FIND(" ",D80,FIND(" ",D80,FIND(" ",D80,FIND(" ",D80,FIND(" ",D80,FIND(" ",D80,FIND(" ",D80,FIND(" ",D80,FIND(" ",D80,FIND(" ",D80,FIND(" ",D80,FIND(" ",D80,FIND(" ",D80,1)+1)+1)+1)+1)+1)+1)+1)+1)+1)+1)+1)+1))-2)&amp;R79&amp;MID(D80,FIND(" ",D80,FIND(" ",D80,FIND(" ",D80,FIND(" ",D80,FIND(" ",D80,FIND(" ",D80,FIND(" ",D80,FIND(" ",D80,FIND(" ",D80,FIND(" ",D80,FIND(" ",D80,FIND(" ",D80,FIND(" ",D80,FIND(" ",D80,FIND(" ",D80,1)+1)+1)+1)+1)+1)+1)+1)+1)+1)+1)+1)+1)+1))-1,1),'フレーズ表抜粋'!$B$3:$E$2150,1,FALSE),"○","×")</f>
        <v>#VALUE!</v>
      </c>
      <c r="S80" s="112" t="e">
        <f>IF(MID(D80,FIND(" ",D80,FIND(" ",D80,FIND(" ",D80,FIND(" ",D80,FIND(" ",D80,FIND(" ",D80,FIND(" ",D80,FIND(" ",D80,FIND(" ",D80,FIND(" ",D80,FIND(" ",D80,FIND(" ",D80,FIND(" ",D80,FIND(" ",D80,FIND(" ",D80,1)+1)+1)+1)+1)+1)+1)+1)+1)+1)+1)+1)+1)+1))+1,FIND(" ",D80,FIND(" ",D80,FIND(" ",D80,FIND(" ",D80,FIND(" ",D80,FIND(" ",D80,FIND(" ",D80,FIND(" ",D80,FIND(" ",D80,FIND(" ",D80,FIND(" ",D80,FIND(" ",D80,FIND(" ",D80,FIND(" ",D80,FIND(" ",D80,FIND(" ",D80,1)+1)+1)+1)+1)+1)+1)+1)+1)+1)+1)+1)+1)+1)+1))-FIND(" ",D80,FIND(" ",D80,FIND(" ",D80,FIND(" ",D80,FIND(" ",D80,FIND(" ",D80,FIND(" ",D80,FIND(" ",D80,FIND(" ",D80,FIND(" ",D80,FIND(" ",D80,FIND(" ",D80,FIND(" ",D80,FIND(" ",D80,FIND(" ",D80,1)+1)+1)+1)+1)+1)+1)+1)+1)+1)+1)+1)+1)+1))-2)&amp;S79&amp;MID(D80,FIND(" ",D80,FIND(" ",D80,FIND(" ",D80,FIND(" ",D80,FIND(" ",D80,FIND(" ",D80,FIND(" ",D80,FIND(" ",D80,FIND(" ",D80,FIND(" ",D80,FIND(" ",D80,FIND(" ",D80,FIND(" ",D80,FIND(" ",D80,FIND(" ",D80,FIND(" ",D80,1)+1)+1)+1)+1)+1)+1)+1)+1)+1)+1)+1)+1)+1)+1))-1,1)=VLOOKUP(MID(D80,FIND(" ",D80,FIND(" ",D80,FIND(" ",D80,FIND(" ",D80,FIND(" ",D80,FIND(" ",D80,FIND(" ",D80,FIND(" ",D80,FIND(" ",D80,FIND(" ",D80,FIND(" ",D80,FIND(" ",D80,FIND(" ",D80,FIND(" ",D80,FIND(" ",D80,1)+1)+1)+1)+1)+1)+1)+1)+1)+1)+1)+1)+1)+1))+1,FIND(" ",D80,FIND(" ",D80,FIND(" ",D80,FIND(" ",D80,FIND(" ",D80,FIND(" ",D80,FIND(" ",D80,FIND(" ",D80,FIND(" ",D80,FIND(" ",D80,FIND(" ",D80,FIND(" ",D80,FIND(" ",D80,FIND(" ",D80,FIND(" ",D80,FIND(" ",D80,1)+1)+1)+1)+1)+1)+1)+1)+1)+1)+1)+1)+1)+1)+1))-FIND(" ",D80,FIND(" ",D80,FIND(" ",D80,FIND(" ",D80,FIND(" ",D80,FIND(" ",D80,FIND(" ",D80,FIND(" ",D80,FIND(" ",D80,FIND(" ",D80,FIND(" ",D80,FIND(" ",D80,FIND(" ",D80,FIND(" ",D80,FIND(" ",D80,1)+1)+1)+1)+1)+1)+1)+1)+1)+1)+1)+1)+1)+1))-2)&amp;S79&amp;MID(D80,FIND(" ",D80,FIND(" ",D80,FIND(" ",D80,FIND(" ",D80,FIND(" ",D80,FIND(" ",D80,FIND(" ",D80,FIND(" ",D80,FIND(" ",D80,FIND(" ",D80,FIND(" ",D80,FIND(" ",D80,FIND(" ",D80,FIND(" ",D80,FIND(" ",D80,FIND(" ",D80,1)+1)+1)+1)+1)+1)+1)+1)+1)+1)+1)+1)+1)+1)+1))-1,1),'フレーズ表抜粋'!$B$3:$E$2150,1,FALSE),"○","×")</f>
        <v>#VALUE!</v>
      </c>
      <c r="T80" s="112" t="e">
        <f>IF(MID(D80,FIND(" ",D80,FIND(" ",D80,FIND(" ",D80,FIND(" ",D80,FIND(" ",D80,FIND(" ",D80,FIND(" ",D80,FIND(" ",D80,FIND(" ",D80,FIND(" ",D80,FIND(" ",D80,FIND(" ",D80,FIND(" ",D80,FIND(" ",D80,FIND(" ",D80,FIND(" ",D80,1)+1)+1)+1)+1)+1)+1)+1)+1)+1)+1)+1)+1)+1)+1))+1,FIND(" ",D80,FIND(" ",D80,FIND(" ",D80,FIND(" ",D80,FIND(" ",D80,FIND(" ",D80,FIND(" ",D80,FIND(" ",D80,FIND(" ",D80,FIND(" ",D80,FIND(" ",D80,FIND(" ",D80,FIND(" ",D80,FIND(" ",D80,FIND(" ",D80,FIND(" ",D80,FIND(" ",D80,1)+1)+1)+1)+1)+1)+1)+1)+1)+1)+1)+1)+1)+1)+1)+1))-FIND(" ",D80,FIND(" ",D80,FIND(" ",D80,FIND(" ",D80,FIND(" ",D80,FIND(" ",D80,FIND(" ",D80,FIND(" ",D80,FIND(" ",D80,FIND(" ",D80,FIND(" ",D80,FIND(" ",D80,FIND(" ",D80,FIND(" ",D80,FIND(" ",D80,FIND(" ",D80,1)+1)+1)+1)+1)+1)+1)+1)+1)+1)+1)+1)+1)+1)+1))-2)&amp;T79&amp;MID(D80,FIND(" ",D80,FIND(" ",D80,FIND(" ",D80,FIND(" ",D80,FIND(" ",D80,FIND(" ",D80,FIND(" ",D80,FIND(" ",D80,FIND(" ",D80,FIND(" ",D80,FIND(" ",D80,FIND(" ",D80,FIND(" ",D80,FIND(" ",D80,FIND(" ",D80,FIND(" ",D80,FIND(" ",D80,1)+1)+1)+1)+1)+1)+1)+1)+1)+1)+1)+1)+1)+1)+1)+1))-1,1)=VLOOKUP(MID(D80,FIND(" ",D80,FIND(" ",D80,FIND(" ",D80,FIND(" ",D80,FIND(" ",D80,FIND(" ",D80,FIND(" ",D80,FIND(" ",D80,FIND(" ",D80,FIND(" ",D80,FIND(" ",D80,FIND(" ",D80,FIND(" ",D80,FIND(" ",D80,FIND(" ",D80,FIND(" ",D80,1)+1)+1)+1)+1)+1)+1)+1)+1)+1)+1)+1)+1)+1)+1))+1,FIND(" ",D80,FIND(" ",D80,FIND(" ",D80,FIND(" ",D80,FIND(" ",D80,FIND(" ",D80,FIND(" ",D80,FIND(" ",D80,FIND(" ",D80,FIND(" ",D80,FIND(" ",D80,FIND(" ",D80,FIND(" ",D80,FIND(" ",D80,FIND(" ",D80,FIND(" ",D80,FIND(" ",D80,1)+1)+1)+1)+1)+1)+1)+1)+1)+1)+1)+1)+1)+1)+1)+1))-FIND(" ",D80,FIND(" ",D80,FIND(" ",D80,FIND(" ",D80,FIND(" ",D80,FIND(" ",D80,FIND(" ",D80,FIND(" ",D80,FIND(" ",D80,FIND(" ",D80,FIND(" ",D80,FIND(" ",D80,FIND(" ",D80,FIND(" ",D80,FIND(" ",D80,FIND(" ",D80,1)+1)+1)+1)+1)+1)+1)+1)+1)+1)+1)+1)+1)+1)+1))-2)&amp;T79&amp;MID(D80,FIND(" ",D80,FIND(" ",D80,FIND(" ",D80,FIND(" ",D80,FIND(" ",D80,FIND(" ",D80,FIND(" ",D80,FIND(" ",D80,FIND(" ",D80,FIND(" ",D80,FIND(" ",D80,FIND(" ",D80,FIND(" ",D80,FIND(" ",D80,FIND(" ",D80,FIND(" ",D80,FIND(" ",D80,1)+1)+1)+1)+1)+1)+1)+1)+1)+1)+1)+1)+1)+1)+1)+1))-1,1),'フレーズ表抜粋'!$B$3:$E$2150,1,FALSE),"○","×")</f>
        <v>#VALUE!</v>
      </c>
      <c r="U80" s="112" t="e">
        <f>IF(MID(D80,FIND(" ",D80,FIND(" ",D80,FIND(" ",D80,FIND(" ",D80,FIND(" ",D80,FIND(" ",D80,FIND(" ",D80,FIND(" ",D80,FIND(" ",D80,FIND(" ",D80,FIND(" ",D80,FIND(" ",D80,FIND(" ",D80,FIND(" ",D80,FIND(" ",D80,FIND(" ",D80,FIND(" ",D80,1)+1)+1)+1)+1)+1)+1)+1)+1)+1)+1)+1)+1)+1)+1)+1))+1,FIND("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",D80,1)+1)+1)+1)+1)+1)+1)+1)+1)+1)+1)+1)+1)+1)+1)+1)+1))-FIND(" ",D80,FIND(" ",D80,FIND(" ",D80,FIND(" ",D80,FIND(" ",D80,FIND(" ",D80,FIND(" ",D80,FIND(" ",D80,FIND(" ",D80,FIND(" ",D80,FIND(" ",D80,FIND(" ",D80,FIND(" ",D80,FIND(" ",D80,FIND(" ",D80,FIND(" ",D80,FIND(" ",D80,1)+1)+1)+1)+1)+1)+1)+1)+1)+1)+1)+1)+1)+1)+1)+1))-2)&amp;U79&amp;MID(D80,FIND("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",D80,1)+1)+1)+1)+1)+1)+1)+1)+1)+1)+1)+1)+1)+1)+1)+1)+1))-FIND(" ",D80,FIND(" ",D80,FIND(" ",D80,FIND(" ",D80,FIND(" ",D80,FIND(" ",D80,FIND(" ",D80,FIND(" ",D80,FIND(" ",D80,FIND(" ",D80,FIND(" ",D80,FIND(" ",D80,FIND(" ",D80,FIND(" ",D80,FIND(" ",D80,FIND(" ",D80,FIND(" ",D80,1)+1)+1)+1)+1)+1)+1)+1)+1)+1)+1)+1)+1)+1)+1)+1))-2)&amp;U79&amp;MID(D80,FIND("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",D80,1)+1)+1)+1)+1)+1)+1)+1)+1)+1)+1)+1)+1)+1)+1)+1)+1))-1,1),'フレーズ表抜粋'!$B$3:$E$2150,1,FALSE),"○","×")</f>
        <v>#VALUE!</v>
      </c>
      <c r="V80" s="112" t="e">
        <f>IF(MID(D80,FIND("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",D80,1)+1)+1)+1)+1)+1)+1)+1)+1)+1)+1)+1)+1)+1)+1)+1)+1))-2)&amp;V79&amp;MID(D80,FIND("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",D80,1)+1)+1)+1)+1)+1)+1)+1)+1)+1)+1)+1)+1)+1)+1)+1)+1))-2)&amp;V79&amp;MID(D80,FIND("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",D80,1)+1)+1)+1)+1)+1)+1)+1)+1)+1)+1)+1)+1)+1)+1)+1)+1)+1))-1,1),'フレーズ表抜粋'!$B$3:$E$2150,1,FALSE),"○","×")</f>
        <v>#VALUE!</v>
      </c>
      <c r="W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",D80,1)+1)+1)+1)+1)+1)+1)+1)+1)+1)+1)+1)+1)+1)+1)+1)+1)+1))-2)&amp;W79&amp;MID(D80,FIND("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",D80,1)+1)+1)+1)+1)+1)+1)+1)+1)+1)+1)+1)+1)+1)+1)+1)+1)+1))-2)&amp;W79&amp;MID(D80,FIND("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",D80,1)+1)+1)+1)+1)+1)+1)+1)+1)+1)+1)+1)+1)+1)+1)+1)+1)+1)+1))-1,1),'フレーズ表抜粋'!$B$3:$E$2150,1,FALSE),"○","×")</f>
        <v>#VALUE!</v>
      </c>
      <c r="X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",D80,1)+1)+1)+1)+1)+1)+1)+1)+1)+1)+1)+1)+1)+1)+1)+1)+1)+1)+1))-2)&amp;X79&amp;MID(D80,FIND("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",D80,1)+1)+1)+1)+1)+1)+1)+1)+1)+1)+1)+1)+1)+1)+1)+1)+1)+1)+1))-2)&amp;X79&amp;MID(D80,FIND("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",D80,1)+1)+1)+1)+1)+1)+1)+1)+1)+1)+1)+1)+1)+1)+1)+1)+1)+1)+1)+1))-1,1),'フレーズ表抜粋'!$B$3:$E$2150,1,FALSE),"○","×")</f>
        <v>#VALUE!</v>
      </c>
      <c r="Y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",D80,1)+1)+1)+1)+1)+1)+1)+1)+1)+1)+1)+1)+1)+1)+1)+1)+1)+1)+1)+1))-2)&amp;Y79&amp;MID(D80,FIND("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",D80,1)+1)+1)+1)+1)+1)+1)+1)+1)+1)+1)+1)+1)+1)+1)+1)+1)+1)+1)+1))-2)&amp;Y79&amp;MID(D80,FIND("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",D80,1)+1)+1)+1)+1)+1)+1)+1)+1)+1)+1)+1)+1)+1)+1)+1)+1)+1)+1)+1)+1))-1,1),'フレーズ表抜粋'!$B$3:$E$2150,1,FALSE),"○","×")</f>
        <v>#VALUE!</v>
      </c>
      <c r="Z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",D80,1)+1)+1)+1)+1)+1)+1)+1)+1)+1)+1)+1)+1)+1)+1)+1)+1)+1)+1)+1)+1))-2)&amp;Z79&amp;MID(D80,FIND("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",D80,1)+1)+1)+1)+1)+1)+1)+1)+1)+1)+1)+1)+1)+1)+1)+1)+1)+1)+1)+1)+1))-2)&amp;Z79&amp;MID(D80,FIND("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",D80,1)+1)+1)+1)+1)+1)+1)+1)+1)+1)+1)+1)+1)+1)+1)+1)+1)+1)+1)+1)+1)+1))-1,1),'フレーズ表抜粋'!$B$3:$E$2150,1,FALSE),"○","×")</f>
        <v>#VALUE!</v>
      </c>
      <c r="AA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",D80,1)+1)+1)+1)+1)+1)+1)+1)+1)+1)+1)+1)+1)+1)+1)+1)+1)+1)+1)+1)+1)+1))-2)&amp;AA79&amp;MID(D80,FIND("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",D80,1)+1)+1)+1)+1)+1)+1)+1)+1)+1)+1)+1)+1)+1)+1)+1)+1)+1)+1)+1)+1)+1))-2)&amp;AA79&amp;MID(D80,FIND("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",D80,1)+1)+1)+1)+1)+1)+1)+1)+1)+1)+1)+1)+1)+1)+1)+1)+1)+1)+1)+1)+1)+1)+1))-1,1),'フレーズ表抜粋'!$B$3:$E$2150,1,FALSE),"○","×")</f>
        <v>#VALUE!</v>
      </c>
      <c r="AB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",D80,1)+1)+1)+1)+1)+1)+1)+1)+1)+1)+1)+1)+1)+1)+1)+1)+1)+1)+1)+1)+1)+1)+1))-2)&amp;AB79&amp;MID(D80,FIND("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",D80,1)+1)+1)+1)+1)+1)+1)+1)+1)+1)+1)+1)+1)+1)+1)+1)+1)+1)+1)+1)+1)+1)+1))-2)&amp;AB79&amp;MID(D80,FIND("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",D80,1)+1)+1)+1)+1)+1)+1)+1)+1)+1)+1)+1)+1)+1)+1)+1)+1)+1)+1)+1)+1)+1)+1)+1))-1,1),'フレーズ表抜粋'!$B$3:$E$2150,1,FALSE),"○","×")</f>
        <v>#VALUE!</v>
      </c>
      <c r="AC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",D80,1)+1)+1)+1)+1)+1)+1)+1)+1)+1)+1)+1)+1)+1)+1)+1)+1)+1)+1)+1)+1)+1)+1)+1))-2)&amp;AC79&amp;MID(D80,FIND("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",D80,1)+1)+1)+1)+1)+1)+1)+1)+1)+1)+1)+1)+1)+1)+1)+1)+1)+1)+1)+1)+1)+1)+1)+1))-2)&amp;AC79&amp;MID(D80,FIND("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",D80,1)+1)+1)+1)+1)+1)+1)+1)+1)+1)+1)+1)+1)+1)+1)+1)+1)+1)+1)+1)+1)+1)+1)+1)+1))-1,1),'フレーズ表抜粋'!$B$3:$E$2150,1,FALSE),"○","×")</f>
        <v>#VALUE!</v>
      </c>
      <c r="AD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",D80,1)+1)+1)+1)+1)+1)+1)+1)+1)+1)+1)+1)+1)+1)+1)+1)+1)+1)+1)+1)+1)+1)+1)+1)+1))-2)&amp;AD79&amp;MID(D80,FIND("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",D80,1)+1)+1)+1)+1)+1)+1)+1)+1)+1)+1)+1)+1)+1)+1)+1)+1)+1)+1)+1)+1)+1)+1)+1)+1))-2)&amp;AD79&amp;MID(D80,FIND("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",D80,1)+1)+1)+1)+1)+1)+1)+1)+1)+1)+1)+1)+1)+1)+1)+1)+1)+1)+1)+1)+1)+1)+1)+1)+1)+1))-1,1),'フレーズ表抜粋'!$B$3:$E$2150,1,FALSE),"○","×")</f>
        <v>#VALUE!</v>
      </c>
      <c r="AE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",D80,1)+1)+1)+1)+1)+1)+1)+1)+1)+1)+1)+1)+1)+1)+1)+1)+1)+1)+1)+1)+1)+1)+1)+1)+1)+1))-2)&amp;AE79&amp;MID(D80,FIND("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",D80,1)+1)+1)+1)+1)+1)+1)+1)+1)+1)+1)+1)+1)+1)+1)+1)+1)+1)+1)+1)+1)+1)+1)+1)+1)+1))-2)&amp;AE79&amp;MID(D80,FIND("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",D80,1)+1)+1)+1)+1)+1)+1)+1)+1)+1)+1)+1)+1)+1)+1)+1)+1)+1)+1)+1)+1)+1)+1)+1)+1)+1)+1))-1,1),'フレーズ表抜粋'!$B$3:$E$2150,1,FALSE),"○","×")</f>
        <v>#VALUE!</v>
      </c>
      <c r="AF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",D80,1)+1)+1)+1)+1)+1)+1)+1)+1)+1)+1)+1)+1)+1)+1)+1)+1)+1)+1)+1)+1)+1)+1)+1)+1)+1)+1))-2)&amp;AF79&amp;MID(D80,FIND("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",D80,1)+1)+1)+1)+1)+1)+1)+1)+1)+1)+1)+1)+1)+1)+1)+1)+1)+1)+1)+1)+1)+1)+1)+1)+1)+1)+1))-2)&amp;AF79&amp;MID(D80,FIND("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",D80,1)+1)+1)+1)+1)+1)+1)+1)+1)+1)+1)+1)+1)+1)+1)+1)+1)+1)+1)+1)+1)+1)+1)+1)+1)+1)+1)+1))-1,1),'フレーズ表抜粋'!$B$3:$E$2150,1,FALSE),"○","×")</f>
        <v>#VALUE!</v>
      </c>
      <c r="AG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",D80,1)+1)+1)+1)+1)+1)+1)+1)+1)+1)+1)+1)+1)+1)+1)+1)+1)+1)+1)+1)+1)+1)+1)+1)+1)+1)+1)+1))-2)&amp;AG79&amp;MID(D80,FIND("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",D80,1)+1)+1)+1)+1)+1)+1)+1)+1)+1)+1)+1)+1)+1)+1)+1)+1)+1)+1)+1)+1)+1)+1)+1)+1)+1)+1)+1))-2)&amp;AG79&amp;MID(D80,FIND("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",D80,1)+1)+1)+1)+1)+1)+1)+1)+1)+1)+1)+1)+1)+1)+1)+1)+1)+1)+1)+1)+1)+1)+1)+1)+1)+1)+1)+1)+1))-1,1),'フレーズ表抜粋'!$B$3:$E$2150,1,FALSE),"○","×")</f>
        <v>#VALUE!</v>
      </c>
      <c r="AH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",D80,1)+1)+1)+1)+1)+1)+1)+1)+1)+1)+1)+1)+1)+1)+1)+1)+1)+1)+1)+1)+1)+1)+1)+1)+1)+1)+1)+1)+1))-2)&amp;AH79&amp;MID(D80,FIND("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",D80,1)+1)+1)+1)+1)+1)+1)+1)+1)+1)+1)+1)+1)+1)+1)+1)+1)+1)+1)+1)+1)+1)+1)+1)+1)+1)+1)+1)+1))-2)&amp;AH79&amp;MID(D80,FIND("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",D80,1)+1)+1)+1)+1)+1)+1)+1)+1)+1)+1)+1)+1)+1)+1)+1)+1)+1)+1)+1)+1)+1)+1)+1)+1)+1)+1)+1)+1)+1))-1,1),'フレーズ表抜粋'!$B$3:$E$2150,1,FALSE),"○","×")</f>
        <v>#VALUE!</v>
      </c>
      <c r="AI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",D80,1)+1)+1)+1)+1)+1)+1)+1)+1)+1)+1)+1)+1)+1)+1)+1)+1)+1)+1)+1)+1)+1)+1)+1)+1)+1)+1)+1)+1)+1))-2)&amp;AI79&amp;MID(D80,FIND("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",D80,1)+1)+1)+1)+1)+1)+1)+1)+1)+1)+1)+1)+1)+1)+1)+1)+1)+1)+1)+1)+1)+1)+1)+1)+1)+1)+1)+1)+1)+1))-2)&amp;AI79&amp;MID(D80,FIND("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",D80,1)+1)+1)+1)+1)+1)+1)+1)+1)+1)+1)+1)+1)+1)+1)+1)+1)+1)+1)+1)+1)+1)+1)+1)+1)+1)+1)+1)+1)+1)+1))-1,1),'フレーズ表抜粋'!$B$3:$E$2150,1,FALSE),"○","×")</f>
        <v>#VALUE!</v>
      </c>
      <c r="AJ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",D80,1)+1)+1)+1)+1)+1)+1)+1)+1)+1)+1)+1)+1)+1)+1)+1)+1)+1)+1)+1)+1)+1)+1)+1)+1)+1)+1)+1)+1)+1)+1))-2)&amp;AJ79&amp;MID(D80,FIND("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",D80,1)+1)+1)+1)+1)+1)+1)+1)+1)+1)+1)+1)+1)+1)+1)+1)+1)+1)+1)+1)+1)+1)+1)+1)+1)+1)+1)+1)+1)+1)+1))-2)&amp;AJ79&amp;MID(D80,FIND("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",D80,1)+1)+1)+1)+1)+1)+1)+1)+1)+1)+1)+1)+1)+1)+1)+1)+1)+1)+1)+1)+1)+1)+1)+1)+1)+1)+1)+1)+1)+1)+1)+1))-1,1),'フレーズ表抜粋'!$B$3:$E$2150,1,FALSE),"○","×")</f>
        <v>#VALUE!</v>
      </c>
      <c r="AK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",D80,1)+1)+1)+1)+1)+1)+1)+1)+1)+1)+1)+1)+1)+1)+1)+1)+1)+1)+1)+1)+1)+1)+1)+1)+1)+1)+1)+1)+1)+1)+1)+1))-2)&amp;AK79&amp;MID(D80,FIND("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",D80,1)+1)+1)+1)+1)+1)+1)+1)+1)+1)+1)+1)+1)+1)+1)+1)+1)+1)+1)+1)+1)+1)+1)+1)+1)+1)+1)+1)+1)+1)+1)+1))-2)&amp;AK79&amp;MID(D80,FIND("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",D80,1)+1)+1)+1)+1)+1)+1)+1)+1)+1)+1)+1)+1)+1)+1)+1)+1)+1)+1)+1)+1)+1)+1)+1)+1)+1)+1)+1)+1)+1)+1)+1)+1))-1,1),'フレーズ表抜粋'!$B$3:$E$2150,1,FALSE),"○","×")</f>
        <v>#VALUE!</v>
      </c>
      <c r="AL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",D80,1)+1)+1)+1)+1)+1)+1)+1)+1)+1)+1)+1)+1)+1)+1)+1)+1)+1)+1)+1)+1)+1)+1)+1)+1)+1)+1)+1)+1)+1)+1)+1)+1))-2)&amp;AL79&amp;MID(D80,FIND("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",D80,1)+1)+1)+1)+1)+1)+1)+1)+1)+1)+1)+1)+1)+1)+1)+1)+1)+1)+1)+1)+1)+1)+1)+1)+1)+1)+1)+1)+1)+1)+1)+1)+1))-2)&amp;AL79&amp;MID(D80,FIND("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",D80,1)+1)+1)+1)+1)+1)+1)+1)+1)+1)+1)+1)+1)+1)+1)+1)+1)+1)+1)+1)+1)+1)+1)+1)+1)+1)+1)+1)+1)+1)+1)+1)+1)+1))-1,1),'フレーズ表抜粋'!$B$3:$E$2150,1,FALSE),"○","×")</f>
        <v>#VALUE!</v>
      </c>
      <c r="AM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",D80,1)+1)+1)+1)+1)+1)+1)+1)+1)+1)+1)+1)+1)+1)+1)+1)+1)+1)+1)+1)+1)+1)+1)+1)+1)+1)+1)+1)+1)+1)+1)+1)+1)+1))-2)&amp;AM79&amp;MID(D80,FIND("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",D80,1)+1)+1)+1)+1)+1)+1)+1)+1)+1)+1)+1)+1)+1)+1)+1)+1)+1)+1)+1)+1)+1)+1)+1)+1)+1)+1)+1)+1)+1)+1)+1)+1)+1))-2)&amp;AM79&amp;MID(D80,FIND("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",D80,1)+1)+1)+1)+1)+1)+1)+1)+1)+1)+1)+1)+1)+1)+1)+1)+1)+1)+1)+1)+1)+1)+1)+1)+1)+1)+1)+1)+1)+1)+1)+1)+1)+1)+1))-1,1),'フレーズ表抜粋'!$B$3:$E$2150,1,FALSE),"○","×")</f>
        <v>#VALUE!</v>
      </c>
      <c r="AN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",D80,1)+1)+1)+1)+1)+1)+1)+1)+1)+1)+1)+1)+1)+1)+1)+1)+1)+1)+1)+1)+1)+1)+1)+1)+1)+1)+1)+1)+1)+1)+1)+1)+1)+1)+1))-2)&amp;AN79&amp;MID(D80,FIND("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",D80,1)+1)+1)+1)+1)+1)+1)+1)+1)+1)+1)+1)+1)+1)+1)+1)+1)+1)+1)+1)+1)+1)+1)+1)+1)+1)+1)+1)+1)+1)+1)+1)+1)+1)+1))-2)&amp;AN79&amp;MID(D80,FIND("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",D80,1)+1)+1)+1)+1)+1)+1)+1)+1)+1)+1)+1)+1)+1)+1)+1)+1)+1)+1)+1)+1)+1)+1)+1)+1)+1)+1)+1)+1)+1)+1)+1)+1)+1)+1)+1))-1,1),'フレーズ表抜粋'!$B$3:$E$2150,1,FALSE),"○","×")</f>
        <v>#VALUE!</v>
      </c>
      <c r="AO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",D80,1)+1)+1)+1)+1)+1)+1)+1)+1)+1)+1)+1)+1)+1)+1)+1)+1)+1)+1)+1)+1)+1)+1)+1)+1)+1)+1)+1)+1)+1)+1)+1)+1)+1)+1)+1))-2)&amp;AO79&amp;MID(D80,FIND("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",D80,1)+1)+1)+1)+1)+1)+1)+1)+1)+1)+1)+1)+1)+1)+1)+1)+1)+1)+1)+1)+1)+1)+1)+1)+1)+1)+1)+1)+1)+1)+1)+1)+1)+1)+1)+1))-2)&amp;AO79&amp;MID(D80,FIND("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",D80,1)+1)+1)+1)+1)+1)+1)+1)+1)+1)+1)+1)+1)+1)+1)+1)+1)+1)+1)+1)+1)+1)+1)+1)+1)+1)+1)+1)+1)+1)+1)+1)+1)+1)+1)+1)+1))-1,1),'フレーズ表抜粋'!$B$3:$E$2150,1,FALSE),"○","×")</f>
        <v>#VALUE!</v>
      </c>
      <c r="AP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",D80,1)+1)+1)+1)+1)+1)+1)+1)+1)+1)+1)+1)+1)+1)+1)+1)+1)+1)+1)+1)+1)+1)+1)+1)+1)+1)+1)+1)+1)+1)+1)+1)+1)+1)+1)+1)+1))-2)&amp;AP79&amp;MID(D80,FIND("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",D80,1)+1)+1)+1)+1)+1)+1)+1)+1)+1)+1)+1)+1)+1)+1)+1)+1)+1)+1)+1)+1)+1)+1)+1)+1)+1)+1)+1)+1)+1)+1)+1)+1)+1)+1)+1)+1))-2)&amp;AP79&amp;MID(D80,FIND("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",D80,1)+1)+1)+1)+1)+1)+1)+1)+1)+1)+1)+1)+1)+1)+1)+1)+1)+1)+1)+1)+1)+1)+1)+1)+1)+1)+1)+1)+1)+1)+1)+1)+1)+1)+1)+1)+1)+1))-1,1),'フレーズ表抜粋'!$B$3:$E$2150,1,FALSE),"○","×")</f>
        <v>#VALUE!</v>
      </c>
      <c r="AQ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",D80,1)+1)+1)+1)+1)+1)+1)+1)+1)+1)+1)+1)+1)+1)+1)+1)+1)+1)+1)+1)+1)+1)+1)+1)+1)+1)+1)+1)+1)+1)+1)+1)+1)+1)+1)+1)+1)+1))-2)&amp;AQ79&amp;MID(D80,FIND("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",D80,1)+1)+1)+1)+1)+1)+1)+1)+1)+1)+1)+1)+1)+1)+1)+1)+1)+1)+1)+1)+1)+1)+1)+1)+1)+1)+1)+1)+1)+1)+1)+1)+1)+1)+1)+1)+1)+1))-2)&amp;AQ79&amp;MID(D80,FIND("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",D80,1)+1)+1)+1)+1)+1)+1)+1)+1)+1)+1)+1)+1)+1)+1)+1)+1)+1)+1)+1)+1)+1)+1)+1)+1)+1)+1)+1)+1)+1)+1)+1)+1)+1)+1)+1)+1)+1)+1))-1,1),'フレーズ表抜粋'!$B$3:$E$2150,1,FALSE),"○","×")</f>
        <v>#VALUE!</v>
      </c>
      <c r="AR80" s="112" t="e">
        <f>IF(MID(D80,FIND("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",D80,1)+1)+1)+1)+1)+1)+1)+1)+1)+1)+1)+1)+1)+1)+1)+1)+1)+1)+1)+1)+1)+1)+1)+1)+1)+1)+1)+1)+1)+1)+1)+1)+1)+1)+1)+1)+1)+1)+1))-2)&amp;AR79&amp;MID(D80,FIND("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",D80,1)+1)+1)+1)+1)+1)+1)+1)+1)+1)+1)+1)+1)+1)+1)+1)+1)+1)+1)+1)+1)+1)+1)+1)+1)+1)+1)+1)+1)+1)+1)+1)+1)+1)+1)+1)+1)+1)+1)+1))-1,1)=VLOOKUP(MID(D80,FIND("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",D80,1)+1)+1)+1)+1)+1)+1)+1)+1)+1)+1)+1)+1)+1)+1)+1)+1)+1)+1)+1)+1)+1)+1)+1)+1)+1)+1)+1)+1)+1)+1)+1)+1)+1)+1)+1)+1)+1)+1))+1,FIND("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",D80,1)+1)+1)+1)+1)+1)+1)+1)+1)+1)+1)+1)+1)+1)+1)+1)+1)+1)+1)+1)+1)+1)+1)+1)+1)+1)+1)+1)+1)+1)+1)+1)+1)+1)+1)+1)+1)+1)+1)+1))-FIND("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",D80,1)+1)+1)+1)+1)+1)+1)+1)+1)+1)+1)+1)+1)+1)+1)+1)+1)+1)+1)+1)+1)+1)+1)+1)+1)+1)+1)+1)+1)+1)+1)+1)+1)+1)+1)+1)+1)+1)+1))-2)&amp;AR79&amp;MID(D80,FIND("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",D80,FIND(" ",D80,1)+1)+1)+1)+1)+1)+1)+1)+1)+1)+1)+1)+1)+1)+1)+1)+1)+1)+1)+1)+1)+1)+1)+1)+1)+1)+1)+1)+1)+1)+1)+1)+1)+1)+1)+1)+1)+1)+1)+1))-1,1),'フレーズ表抜粋'!$B$3:$E$2150,1,FALSE),"○","×")</f>
        <v>#VALUE!</v>
      </c>
    </row>
    <row r="81" spans="3:37" s="95" customFormat="1" ht="15">
      <c r="C81" s="106"/>
      <c r="D81" s="106"/>
      <c r="E81" s="98"/>
      <c r="F81" s="98"/>
      <c r="G81" s="98"/>
      <c r="J81" s="98"/>
      <c r="K81" s="98"/>
      <c r="L81" s="98"/>
      <c r="M81" s="98"/>
      <c r="O81" s="98"/>
      <c r="P81" s="98"/>
      <c r="V81" s="100"/>
      <c r="X81" s="98"/>
      <c r="Y81" s="98"/>
      <c r="Z81" s="98"/>
      <c r="AA81" s="98"/>
      <c r="AB81" s="98"/>
      <c r="AC81" s="98"/>
      <c r="AE81" s="98"/>
      <c r="AF81" s="98"/>
      <c r="AK81" s="100"/>
    </row>
    <row r="82" spans="2:67" ht="15">
      <c r="B82" s="116" t="s">
        <v>10685</v>
      </c>
      <c r="C82" s="112" t="s">
        <v>10676</v>
      </c>
      <c r="D82" s="112" t="s">
        <v>10682</v>
      </c>
      <c r="E82" s="112">
        <v>1</v>
      </c>
      <c r="F82" s="112">
        <v>2</v>
      </c>
      <c r="G82" s="112">
        <v>3</v>
      </c>
      <c r="H82" s="112">
        <v>4</v>
      </c>
      <c r="I82" s="112">
        <v>5</v>
      </c>
      <c r="J82" s="112">
        <v>6</v>
      </c>
      <c r="K82" s="112">
        <v>7</v>
      </c>
      <c r="L82" s="112">
        <v>8</v>
      </c>
      <c r="M82" s="112">
        <v>9</v>
      </c>
      <c r="N82" s="112">
        <v>10</v>
      </c>
      <c r="O82" s="112">
        <v>11</v>
      </c>
      <c r="P82" s="112">
        <v>12</v>
      </c>
      <c r="Q82" s="112">
        <v>13</v>
      </c>
      <c r="R82" s="112">
        <v>14</v>
      </c>
      <c r="S82" s="112">
        <v>15</v>
      </c>
      <c r="T82" s="112">
        <v>16</v>
      </c>
      <c r="U82" s="112">
        <v>17</v>
      </c>
      <c r="V82" s="112">
        <v>18</v>
      </c>
      <c r="W82" s="112">
        <v>19</v>
      </c>
      <c r="X82" s="112">
        <v>20</v>
      </c>
      <c r="Y82" s="112">
        <v>21</v>
      </c>
      <c r="Z82" s="112">
        <v>22</v>
      </c>
      <c r="AA82" s="112">
        <v>23</v>
      </c>
      <c r="AB82" s="112">
        <v>24</v>
      </c>
      <c r="AC82" s="112">
        <v>25</v>
      </c>
      <c r="AD82" s="112">
        <v>26</v>
      </c>
      <c r="AE82" s="112">
        <v>27</v>
      </c>
      <c r="AF82" s="112">
        <v>28</v>
      </c>
      <c r="AG82" s="112">
        <v>29</v>
      </c>
      <c r="AH82" s="112">
        <v>30</v>
      </c>
      <c r="AI82" s="112">
        <v>31</v>
      </c>
      <c r="AJ82" s="112">
        <v>32</v>
      </c>
      <c r="AK82" s="112">
        <v>33</v>
      </c>
      <c r="AL82" s="112">
        <v>34</v>
      </c>
      <c r="AM82" s="112">
        <v>35</v>
      </c>
      <c r="AN82" s="112">
        <v>36</v>
      </c>
      <c r="AO82" s="112">
        <v>37</v>
      </c>
      <c r="AP82" s="112">
        <v>38</v>
      </c>
      <c r="AQ82" s="112">
        <v>39</v>
      </c>
      <c r="AR82" s="112">
        <v>40</v>
      </c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</row>
    <row r="83" spans="2:44" s="96" customFormat="1" ht="16.5">
      <c r="B83" s="112" t="s">
        <v>10677</v>
      </c>
      <c r="C83" s="113"/>
      <c r="D83" s="114"/>
      <c r="E83" s="112" t="str">
        <f>MID($D83,1,1)</f>
        <v/>
      </c>
      <c r="F83" s="112" t="str">
        <f>MID($D83,2,1)</f>
        <v/>
      </c>
      <c r="G83" s="112" t="str">
        <f>MID($D83,3,1)</f>
        <v/>
      </c>
      <c r="H83" s="112" t="str">
        <f>MID($D83,4,1)</f>
        <v/>
      </c>
      <c r="I83" s="112" t="str">
        <f>MID($D83,5,1)</f>
        <v/>
      </c>
      <c r="J83" s="112" t="str">
        <f>MID($D83,6,1)</f>
        <v/>
      </c>
      <c r="K83" s="112" t="str">
        <f>MID($D83,7,1)</f>
        <v/>
      </c>
      <c r="L83" s="112" t="str">
        <f>MID($D83,8,1)</f>
        <v/>
      </c>
      <c r="M83" s="112" t="str">
        <f>MID($D83,9,1)</f>
        <v/>
      </c>
      <c r="N83" s="112" t="str">
        <f>MID($D83,10,1)</f>
        <v/>
      </c>
      <c r="O83" s="112" t="str">
        <f>MID($D83,11,1)</f>
        <v/>
      </c>
      <c r="P83" s="112" t="str">
        <f>MID($D83,12,1)</f>
        <v/>
      </c>
      <c r="Q83" s="112" t="str">
        <f>MID($D83,13,1)</f>
        <v/>
      </c>
      <c r="R83" s="112" t="str">
        <f>MID($D83,14,1)</f>
        <v/>
      </c>
      <c r="S83" s="112" t="str">
        <f>MID($D83,15,1)</f>
        <v/>
      </c>
      <c r="T83" s="112" t="str">
        <f>MID($D83,16,1)</f>
        <v/>
      </c>
      <c r="U83" s="112" t="str">
        <f>MID($D83,17,1)</f>
        <v/>
      </c>
      <c r="V83" s="112" t="str">
        <f>MID($D83,18,1)</f>
        <v/>
      </c>
      <c r="W83" s="112" t="str">
        <f>MID($D83,19,1)</f>
        <v/>
      </c>
      <c r="X83" s="112" t="str">
        <f>MID($D83,20,1)</f>
        <v/>
      </c>
      <c r="Y83" s="112" t="str">
        <f>MID($D83,21,1)</f>
        <v/>
      </c>
      <c r="Z83" s="112" t="str">
        <f>MID($D83,22,1)</f>
        <v/>
      </c>
      <c r="AA83" s="112" t="str">
        <f>MID($D83,23,1)</f>
        <v/>
      </c>
      <c r="AB83" s="112" t="str">
        <f>MID($D83,24,1)</f>
        <v/>
      </c>
      <c r="AC83" s="112" t="str">
        <f>MID($D83,25,1)</f>
        <v/>
      </c>
      <c r="AD83" s="112" t="str">
        <f>MID($D83,26,1)</f>
        <v/>
      </c>
      <c r="AE83" s="112" t="str">
        <f>MID($D83,27,1)</f>
        <v/>
      </c>
      <c r="AF83" s="112" t="str">
        <f>MID($D83,28,1)</f>
        <v/>
      </c>
      <c r="AG83" s="112" t="str">
        <f>MID($D83,29,1)</f>
        <v/>
      </c>
      <c r="AH83" s="112" t="str">
        <f>MID($D83,30,1)</f>
        <v/>
      </c>
      <c r="AI83" s="112" t="str">
        <f>MID($D83,31,1)</f>
        <v/>
      </c>
      <c r="AJ83" s="112" t="str">
        <f>MID($D83,32,1)</f>
        <v/>
      </c>
      <c r="AK83" s="112" t="str">
        <f>MID($D83,33,1)</f>
        <v/>
      </c>
      <c r="AL83" s="112" t="str">
        <f>MID($D83,34,1)</f>
        <v/>
      </c>
      <c r="AM83" s="112" t="str">
        <f>MID($D83,35,1)</f>
        <v/>
      </c>
      <c r="AN83" s="112" t="str">
        <f>MID($D83,36,1)</f>
        <v/>
      </c>
      <c r="AO83" s="112" t="str">
        <f>MID($D83,37,1)</f>
        <v/>
      </c>
      <c r="AP83" s="112" t="str">
        <f>MID($D83,38,1)</f>
        <v/>
      </c>
      <c r="AQ83" s="112" t="str">
        <f>MID($D83,39,1)</f>
        <v/>
      </c>
      <c r="AR83" s="112" t="str">
        <f>MID($D83,40,1)</f>
        <v/>
      </c>
    </row>
    <row r="84" spans="2:44" s="96" customFormat="1" ht="15">
      <c r="B84" s="112" t="s">
        <v>10678</v>
      </c>
      <c r="C84" s="115"/>
      <c r="D84" s="113"/>
      <c r="E84" s="112" t="e">
        <f>IF(MID(D84,1,FIND(" ",D84,1)-2)&amp;E83&amp;MID(D84,FIND(" ",D84,1)-1,1)=VLOOKUP(MID(D84,1,FIND(" ",D84,1)-2)&amp;E83&amp;MID(D84,FIND(" ",D84,1)-1,1),'フレーズ表抜粋'!$B$3:$E$2150,1,FALSE),"○","×")</f>
        <v>#VALUE!</v>
      </c>
      <c r="F84" s="112" t="e">
        <f>IF(MID(D84,FIND(" ",D84,1)+1,FIND(" ",D84,FIND(" ",D84,1)+1)-FIND(" ",D84,1)-2)&amp;F83&amp;MID(D84,FIND(" ",D84,FIND(" ",D84,1)+1)-1,1)=VLOOKUP(MID(D84,FIND(" ",D84,1)+1,FIND(" ",D84,FIND(" ",D84,1)+1)-FIND(" ",D84,1)-2)&amp;F83&amp;MID(D84,FIND(" ",D84,FIND(" ",D84,1)+1)-1,1),'フレーズ表抜粋'!$B$3:$E$2150,1,FALSE),"○","×")</f>
        <v>#VALUE!</v>
      </c>
      <c r="G84" s="112" t="e">
        <f>IF(MID(D84,FIND(" ",D84,FIND(" ",D84,1)+1)+1,FIND(" ",D84,FIND(" ",D84,FIND(" ",D84,1)+1)+1)-FIND(" ",D84,FIND(" ",D84,1)+1)-2)&amp;G83&amp;MID(D84,FIND(" ",D84,FIND(" ",D84,FIND(" ",D84,1)+1)+1)-1,1)=VLOOKUP(MID(D84,FIND(" ",D84,FIND(" ",D84,1)+1)+1,FIND(" ",D84,FIND(" ",D84,FIND(" ",D84,1)+1)+1)-FIND(" ",D84,FIND(" ",D84,1)+1)-2)&amp;G83&amp;MID(D84,FIND(" ",D84,FIND(" ",D84,FIND(" ",D84,1)+1)+1)-1,1),'フレーズ表抜粋'!$B$3:$E$2150,1,FALSE),"○","×")</f>
        <v>#VALUE!</v>
      </c>
      <c r="H84" s="112" t="e">
        <f>IF(MID(D84,FIND(" ",D84,FIND(" ",D84,FIND(" ",D84,1)+1)+1)+1,FIND(" ",D84,FIND(" ",D84,FIND(" ",D84,FIND(" ",D84,1)+1)+1)+1)-FIND(" ",D84,FIND(" ",D84,FIND(" ",D84,1)+1)+1)-2)&amp;H83&amp;MID(D84,FIND(" ",D84,FIND(" ",D84,FIND(" ",D84,FIND(" ",D84,1)+1)+1)+1)-1,1)=VLOOKUP(MID(D84,FIND(" ",D84,FIND(" ",D84,FIND(" ",D84,1)+1)+1)+1,FIND(" ",D84,FIND(" ",D84,FIND(" ",D84,FIND(" ",D84,1)+1)+1)+1)-FIND(" ",D84,FIND(" ",D84,FIND(" ",D84,1)+1)+1)-2)&amp;H83&amp;MID(D84,FIND(" ",D84,FIND(" ",D84,FIND(" ",D84,FIND(" ",D84,1)+1)+1)+1)-1,1),'フレーズ表抜粋'!$B$3:$E$2150,1,FALSE),"○","×")</f>
        <v>#VALUE!</v>
      </c>
      <c r="I84" s="112" t="e">
        <f>IF(MID(D84,FIND(" ",D84,FIND(" ",D84,FIND(" ",D84,FIND(" ",D84,1)+1)+1)+1)+1,FIND(" ",D84,FIND(" ",D84,FIND(" ",D84,FIND(" ",D84,FIND(" ",D84,FIND(" ",D84,1)+1)+1)+1)+1))-FIND(" ",D84,FIND(" ",D84,FIND(" ",D84,FIND(" ",D84,1)+1)+1)+1)-2)&amp;I83&amp;MID(D84,FIND(" ",D84,FIND(" ",D84,FIND(" ",D84,FIND(" ",D84,FIND(" ",D84,FIND(" ",D84,1)+1)+1)+1)+1))-1,1)=VLOOKUP(MID(D84,FIND(" ",D84,FIND(" ",D84,FIND(" ",D84,FIND(" ",D84,1)+1)+1)+1)+1,FIND(" ",D84,FIND(" ",D84,FIND(" ",D84,FIND(" ",D84,FIND(" ",D84,FIND(" ",D84,1)+1)+1)+1)+1))-FIND(" ",D84,FIND(" ",D84,FIND(" ",D84,FIND(" ",D84,1)+1)+1)+1)-2)&amp;I83&amp;MID(D84,FIND(" ",D84,FIND(" ",D84,FIND(" ",D84,FIND(" ",D84,FIND(" ",D84,FIND(" ",D84,1)+1)+1)+1)+1))-1,1),'フレーズ表抜粋'!$B$3:$E$2150,1,FALSE),"○","×")</f>
        <v>#VALUE!</v>
      </c>
      <c r="J84" s="112" t="e">
        <f>IF(MID(D84,FIND(" ",D84,FIND(" ",D84,FIND(" ",D84,FIND(" ",D84,FIND(" ",D84,FIND(" ",D84,1)+1)+1)+1)+1))+1,FIND(" ",D84,FIND(" ",D84,FIND(" ",D84,FIND(" ",D84,FIND(" ",D84,FIND(" ",D84,FIND(" ",D84,1)+1)+1)+1)+1)+1))-FIND(" ",D84,FIND(" ",D84,FIND(" ",D84,FIND(" ",D84,FIND(" ",D84,FIND(" ",D84,1)+1)+1)+1)+1))-2)&amp;J83&amp;MID(D84,FIND(" ",D84,FIND(" ",D84,FIND(" ",D84,FIND(" ",D84,FIND(" ",D84,FIND(" ",D84,FIND(" ",D84,1)+1)+1)+1)+1)+1))-1,1)=VLOOKUP(MID(D84,FIND(" ",D84,FIND(" ",D84,FIND(" ",D84,FIND(" ",D84,FIND(" ",D84,FIND(" ",D84,1)+1)+1)+1)+1))+1,FIND(" ",D84,FIND(" ",D84,FIND(" ",D84,FIND(" ",D84,FIND(" ",D84,FIND(" ",D84,FIND(" ",D84,1)+1)+1)+1)+1)+1))-FIND(" ",D84,FIND(" ",D84,FIND(" ",D84,FIND(" ",D84,FIND(" ",D84,FIND(" ",D84,1)+1)+1)+1)+1))-2)&amp;J83&amp;MID(D84,FIND(" ",D84,FIND(" ",D84,FIND(" ",D84,FIND(" ",D84,FIND(" ",D84,FIND(" ",D84,FIND(" ",D84,1)+1)+1)+1)+1)+1))-1,1),'フレーズ表抜粋'!$B$3:$E$2150,1,FALSE),"○","×")</f>
        <v>#VALUE!</v>
      </c>
      <c r="K84" s="112" t="e">
        <f>IF(MID(D84,FIND(" ",D84,FIND(" ",D84,FIND(" ",D84,FIND(" ",D84,FIND(" ",D84,FIND(" ",D84,FIND(" ",D84,1)+1)+1)+1)+1)+1))+1,FIND(" ",D84,FIND(" ",D84,FIND(" ",D84,FIND(" ",D84,FIND(" ",D84,FIND(" ",D84,FIND(" ",D84,FIND(" ",D84,1)+1)+1)+1)+1)+1)+1))-FIND(" ",D84,FIND(" ",D84,FIND(" ",D84,FIND(" ",D84,FIND(" ",D84,FIND(" ",D84,FIND(" ",D84,1)+1)+1)+1)+1)+1))-2)&amp;K83&amp;MID(D84,FIND(" ",D84,FIND(" ",D84,FIND(" ",D84,FIND(" ",D84,FIND(" ",D84,FIND(" ",D84,FIND(" ",D84,FIND(" ",D84,1)+1)+1)+1)+1)+1)+1))-1,1)=VLOOKUP(MID(D84,FIND(" ",D84,FIND(" ",D84,FIND(" ",D84,FIND(" ",D84,FIND(" ",D84,FIND(" ",D84,FIND(" ",D84,1)+1)+1)+1)+1)+1))+1,FIND(" ",D84,FIND(" ",D84,FIND(" ",D84,FIND(" ",D84,FIND(" ",D84,FIND(" ",D84,FIND(" ",D84,FIND(" ",D84,1)+1)+1)+1)+1)+1)+1))-FIND(" ",D84,FIND(" ",D84,FIND(" ",D84,FIND(" ",D84,FIND(" ",D84,FIND(" ",D84,FIND(" ",D84,1)+1)+1)+1)+1)+1))-2)&amp;K83&amp;MID(D84,FIND(" ",D84,FIND(" ",D84,FIND(" ",D84,FIND(" ",D84,FIND(" ",D84,FIND(" ",D84,FIND(" ",D84,FIND(" ",D84,1)+1)+1)+1)+1)+1)+1))-1,1),'フレーズ表抜粋'!$B$3:$E$2150,1,FALSE),"○","×")</f>
        <v>#VALUE!</v>
      </c>
      <c r="L84" s="112" t="e">
        <f>IF(MID(D84,FIND(" ",D84,FIND(" ",D84,FIND(" ",D84,FIND(" ",D84,FIND(" ",D84,FIND(" ",D84,FIND(" ",D84,FIND(" ",D84,1)+1)+1)+1)+1)+1)+1))+1,FIND(" ",D84,FIND(" ",D84,FIND(" ",D84,FIND(" ",D84,FIND(" ",D84,FIND(" ",D84,FIND(" ",D84,FIND(" ",D84,FIND(" ",D84,1)+1)+1)+1)+1)+1)+1)+1))-FIND(" ",D84,FIND(" ",D84,FIND(" ",D84,FIND(" ",D84,FIND(" ",D84,FIND(" ",D84,FIND(" ",D84,FIND(" ",D84,1)+1)+1)+1)+1)+1)+1))-2)&amp;L83&amp;MID(D84,FIND(" ",D84,FIND(" ",D84,FIND(" ",D84,FIND(" ",D84,FIND(" ",D84,FIND(" ",D84,FIND(" ",D84,FIND(" ",D84,FIND(" ",D84,1)+1)+1)+1)+1)+1)+1)+1))-1,1)=VLOOKUP(MID(D84,FIND(" ",D84,FIND(" ",D84,FIND(" ",D84,FIND(" ",D84,FIND(" ",D84,FIND(" ",D84,FIND(" ",D84,FIND(" ",D84,1)+1)+1)+1)+1)+1)+1))+1,FIND(" ",D84,FIND(" ",D84,FIND(" ",D84,FIND(" ",D84,FIND(" ",D84,FIND(" ",D84,FIND(" ",D84,FIND(" ",D84,FIND(" ",D84,1)+1)+1)+1)+1)+1)+1)+1))-FIND(" ",D84,FIND(" ",D84,FIND(" ",D84,FIND(" ",D84,FIND(" ",D84,FIND(" ",D84,FIND(" ",D84,FIND(" ",D84,1)+1)+1)+1)+1)+1)+1))-2)&amp;L83&amp;MID(D84,FIND(" ",D84,FIND(" ",D84,FIND(" ",D84,FIND(" ",D84,FIND(" ",D84,FIND(" ",D84,FIND(" ",D84,FIND(" ",D84,FIND(" ",D84,1)+1)+1)+1)+1)+1)+1)+1))-1,1),'フレーズ表抜粋'!$B$3:$E$2150,1,FALSE),"○","×")</f>
        <v>#VALUE!</v>
      </c>
      <c r="M84" s="112" t="e">
        <f>IF(MID(D84,FIND(" ",D84,FIND(" ",D84,FIND(" ",D84,FIND(" ",D84,FIND(" ",D84,FIND(" ",D84,FIND(" ",D84,FIND(" ",D84,FIND(" ",D84,1)+1)+1)+1)+1)+1)+1)+1))+1,FIND(" ",D84,FIND(" ",D84,FIND(" ",D84,FIND(" ",D84,FIND(" ",D84,FIND(" ",D84,FIND(" ",D84,FIND(" ",D84,FIND(" ",D84,FIND(" ",D84,1)+1)+1)+1)+1)+1)+1)+1)+1))-FIND(" ",D84,FIND(" ",D84,FIND(" ",D84,FIND(" ",D84,FIND(" ",D84,FIND(" ",D84,FIND(" ",D84,FIND(" ",D84,FIND(" ",D84,1)+1)+1)+1)+1)+1)+1)+1))-2)&amp;M83&amp;MID(D84,FIND(" ",D84,FIND(" ",D84,FIND(" ",D84,FIND(" ",D84,FIND(" ",D84,FIND(" ",D84,FIND(" ",D84,FIND(" ",D84,FIND(" ",D84,FIND(" ",D84,1)+1)+1)+1)+1)+1)+1)+1)+1))-1,1)=VLOOKUP(MID(D84,FIND(" ",D84,FIND(" ",D84,FIND(" ",D84,FIND(" ",D84,FIND(" ",D84,FIND(" ",D84,FIND(" ",D84,FIND(" ",D84,FIND(" ",D84,1)+1)+1)+1)+1)+1)+1)+1))+1,FIND(" ",D84,FIND(" ",D84,FIND(" ",D84,FIND(" ",D84,FIND(" ",D84,FIND(" ",D84,FIND(" ",D84,FIND(" ",D84,FIND(" ",D84,FIND(" ",D84,1)+1)+1)+1)+1)+1)+1)+1)+1))-FIND(" ",D84,FIND(" ",D84,FIND(" ",D84,FIND(" ",D84,FIND(" ",D84,FIND(" ",D84,FIND(" ",D84,FIND(" ",D84,FIND(" ",D84,1)+1)+1)+1)+1)+1)+1)+1))-2)&amp;M83&amp;MID(D84,FIND(" ",D84,FIND(" ",D84,FIND(" ",D84,FIND(" ",D84,FIND(" ",D84,FIND(" ",D84,FIND(" ",D84,FIND(" ",D84,FIND(" ",D84,FIND(" ",D84,1)+1)+1)+1)+1)+1)+1)+1)+1))-1,1),'フレーズ表抜粋'!$B$3:$E$2150,1,FALSE),"○","×")</f>
        <v>#VALUE!</v>
      </c>
      <c r="N84" s="112" t="e">
        <f>IF(MID(D84,FIND(" ",D84,FIND(" ",D84,FIND(" ",D84,FIND(" ",D84,FIND(" ",D84,FIND(" ",D84,FIND(" ",D84,FIND(" ",D84,FIND(" ",D84,FIND(" ",D84,1)+1)+1)+1)+1)+1)+1)+1)+1))+1,FIND(" ",D84,FIND(" ",D84,FIND(" ",D84,FIND(" ",D84,FIND(" ",D84,FIND(" ",D84,FIND(" ",D84,FIND(" ",D84,FIND(" ",D84,FIND(" ",D84,FIND(" ",D84,1)+1)+1)+1)+1)+1)+1)+1)+1)+1))-FIND(" ",D84,FIND(" ",D84,FIND(" ",D84,FIND(" ",D84,FIND(" ",D84,FIND(" ",D84,FIND(" ",D84,FIND(" ",D84,FIND(" ",D84,FIND(" ",D84,1)+1)+1)+1)+1)+1)+1)+1)+1))-2)&amp;N83&amp;MID(D84,FIND(" ",D84,FIND(" ",D84,FIND(" ",D84,FIND(" ",D84,FIND(" ",D84,FIND(" ",D84,FIND(" ",D84,FIND(" ",D84,FIND(" ",D84,FIND(" ",D84,FIND(" ",D84,1)+1)+1)+1)+1)+1)+1)+1)+1)+1))-1,1)=VLOOKUP(MID(D84,FIND(" ",D84,FIND(" ",D84,FIND(" ",D84,FIND(" ",D84,FIND(" ",D84,FIND(" ",D84,FIND(" ",D84,FIND(" ",D84,FIND(" ",D84,FIND(" ",D84,1)+1)+1)+1)+1)+1)+1)+1)+1))+1,FIND(" ",D84,FIND(" ",D84,FIND(" ",D84,FIND(" ",D84,FIND(" ",D84,FIND(" ",D84,FIND(" ",D84,FIND(" ",D84,FIND(" ",D84,FIND(" ",D84,FIND(" ",D84,1)+1)+1)+1)+1)+1)+1)+1)+1)+1))-FIND(" ",D84,FIND(" ",D84,FIND(" ",D84,FIND(" ",D84,FIND(" ",D84,FIND(" ",D84,FIND(" ",D84,FIND(" ",D84,FIND(" ",D84,FIND(" ",D84,1)+1)+1)+1)+1)+1)+1)+1)+1))-2)&amp;N83&amp;MID(D84,FIND(" ",D84,FIND(" ",D84,FIND(" ",D84,FIND(" ",D84,FIND(" ",D84,FIND(" ",D84,FIND(" ",D84,FIND(" ",D84,FIND(" ",D84,FIND(" ",D84,FIND(" ",D84,1)+1)+1)+1)+1)+1)+1)+1)+1)+1))-1,1),'フレーズ表抜粋'!$B$3:$E$2150,1,FALSE),"○","×")</f>
        <v>#VALUE!</v>
      </c>
      <c r="O84" s="112" t="e">
        <f>IF(MID(D84,FIND(" ",D84,FIND(" ",D84,FIND(" ",D84,FIND(" ",D84,FIND(" ",D84,FIND(" ",D84,FIND(" ",D84,FIND(" ",D84,FIND(" ",D84,FIND(" ",D84,FIND(" ",D84,1)+1)+1)+1)+1)+1)+1)+1)+1)+1))+1,FIND(" ",D84,FIND(" ",D84,FIND(" ",D84,FIND(" ",D84,FIND(" ",D84,FIND(" ",D84,FIND(" ",D84,FIND(" ",D84,FIND(" ",D84,FIND(" ",D84,FIND(" ",D84,FIND(" ",D84,1)+1)+1)+1)+1)+1)+1)+1)+1)+1)+1))-FIND(" ",D84,FIND(" ",D84,FIND(" ",D84,FIND(" ",D84,FIND(" ",D84,FIND(" ",D84,FIND(" ",D84,FIND(" ",D84,FIND(" ",D84,FIND(" ",D84,FIND(" ",D84,1)+1)+1)+1)+1)+1)+1)+1)+1)+1))-2)&amp;O83&amp;MID(D84,FIND(" ",D84,FIND(" ",D84,FIND(" ",D84,FIND(" ",D84,FIND(" ",D84,FIND(" ",D84,FIND(" ",D84,FIND(" ",D84,FIND(" ",D84,FIND(" ",D84,FIND(" ",D84,FIND(" ",D84,1)+1)+1)+1)+1)+1)+1)+1)+1)+1)+1))-1,1)=VLOOKUP(MID(D84,FIND(" ",D84,FIND(" ",D84,FIND(" ",D84,FIND(" ",D84,FIND(" ",D84,FIND(" ",D84,FIND(" ",D84,FIND(" ",D84,FIND(" ",D84,FIND(" ",D84,FIND(" ",D84,1)+1)+1)+1)+1)+1)+1)+1)+1)+1))+1,FIND(" ",D84,FIND(" ",D84,FIND(" ",D84,FIND(" ",D84,FIND(" ",D84,FIND(" ",D84,FIND(" ",D84,FIND(" ",D84,FIND(" ",D84,FIND(" ",D84,FIND(" ",D84,FIND(" ",D84,1)+1)+1)+1)+1)+1)+1)+1)+1)+1)+1))-FIND(" ",D84,FIND(" ",D84,FIND(" ",D84,FIND(" ",D84,FIND(" ",D84,FIND(" ",D84,FIND(" ",D84,FIND(" ",D84,FIND(" ",D84,FIND(" ",D84,FIND(" ",D84,1)+1)+1)+1)+1)+1)+1)+1)+1)+1))-2)&amp;O83&amp;MID(D84,FIND(" ",D84,FIND(" ",D84,FIND(" ",D84,FIND(" ",D84,FIND(" ",D84,FIND(" ",D84,FIND(" ",D84,FIND(" ",D84,FIND(" ",D84,FIND(" ",D84,FIND(" ",D84,FIND(" ",D84,1)+1)+1)+1)+1)+1)+1)+1)+1)+1)+1))-1,1),'フレーズ表抜粋'!$B$3:$E$2150,1,FALSE),"○","×")</f>
        <v>#VALUE!</v>
      </c>
      <c r="P84" s="112" t="e">
        <f>IF(MID(D84,FIND(" ",D84,FIND(" ",D84,FIND(" ",D84,FIND(" ",D84,FIND(" ",D84,FIND(" ",D84,FIND(" ",D84,FIND(" ",D84,FIND(" ",D84,FIND(" ",D84,FIND(" ",D84,FIND(" ",D84,1)+1)+1)+1)+1)+1)+1)+1)+1)+1)+1))+1,FIND(" ",D84,FIND(" ",D84,FIND(" ",D84,FIND(" ",D84,FIND(" ",D84,FIND(" ",D84,FIND(" ",D84,FIND(" ",D84,FIND(" ",D84,FIND(" ",D84,FIND(" ",D84,FIND(" ",D84,FIND(" ",D84,1)+1)+1)+1)+1)+1)+1)+1)+1)+1)+1)+1))-FIND(" ",D84,FIND(" ",D84,FIND(" ",D84,FIND(" ",D84,FIND(" ",D84,FIND(" ",D84,FIND(" ",D84,FIND(" ",D84,FIND(" ",D84,FIND(" ",D84,FIND(" ",D84,FIND(" ",D84,1)+1)+1)+1)+1)+1)+1)+1)+1)+1)+1))-2)&amp;P83&amp;MID(D84,FIND(" ",D84,FIND(" ",D84,FIND(" ",D84,FIND(" ",D84,FIND(" ",D84,FIND(" ",D84,FIND(" ",D84,FIND(" ",D84,FIND(" ",D84,FIND(" ",D84,FIND(" ",D84,FIND(" ",D84,FIND(" ",D84,1)+1)+1)+1)+1)+1)+1)+1)+1)+1)+1)+1))-1,1)=VLOOKUP(MID(D84,FIND(" ",D84,FIND(" ",D84,FIND(" ",D84,FIND(" ",D84,FIND(" ",D84,FIND(" ",D84,FIND(" ",D84,FIND(" ",D84,FIND(" ",D84,FIND(" ",D84,FIND(" ",D84,FIND(" ",D84,1)+1)+1)+1)+1)+1)+1)+1)+1)+1)+1))+1,FIND(" ",D84,FIND(" ",D84,FIND(" ",D84,FIND(" ",D84,FIND(" ",D84,FIND(" ",D84,FIND(" ",D84,FIND(" ",D84,FIND(" ",D84,FIND(" ",D84,FIND(" ",D84,FIND(" ",D84,FIND(" ",D84,1)+1)+1)+1)+1)+1)+1)+1)+1)+1)+1)+1))-FIND(" ",D84,FIND(" ",D84,FIND(" ",D84,FIND(" ",D84,FIND(" ",D84,FIND(" ",D84,FIND(" ",D84,FIND(" ",D84,FIND(" ",D84,FIND(" ",D84,FIND(" ",D84,FIND(" ",D84,1)+1)+1)+1)+1)+1)+1)+1)+1)+1)+1))-2)&amp;P83&amp;MID(D84,FIND(" ",D84,FIND(" ",D84,FIND(" ",D84,FIND(" ",D84,FIND(" ",D84,FIND(" ",D84,FIND(" ",D84,FIND(" ",D84,FIND(" ",D84,FIND(" ",D84,FIND(" ",D84,FIND(" ",D84,FIND(" ",D84,1)+1)+1)+1)+1)+1)+1)+1)+1)+1)+1)+1))-1,1),'フレーズ表抜粋'!$B$3:$E$2150,1,FALSE),"○","×")</f>
        <v>#VALUE!</v>
      </c>
      <c r="Q84" s="112" t="e">
        <f>IF(MID(D84,FIND(" ",D84,FIND(" ",D84,FIND(" ",D84,FIND(" ",D84,FIND(" ",D84,FIND(" ",D84,FIND(" ",D84,FIND(" ",D84,FIND(" ",D84,FIND(" ",D84,FIND(" ",D84,FIND(" ",D84,FIND(" ",D84,1)+1)+1)+1)+1)+1)+1)+1)+1)+1)+1)+1))+1,FIND(" ",D84,FIND(" ",D84,FIND(" ",D84,FIND(" ",D84,FIND(" ",D84,FIND(" ",D84,FIND(" ",D84,FIND(" ",D84,FIND(" ",D84,FIND(" ",D84,FIND(" ",D84,FIND(" ",D84,FIND(" ",D84,FIND(" ",D84,1)+1)+1)+1)+1)+1)+1)+1)+1)+1)+1)+1)+1))-FIND(" ",D84,FIND(" ",D84,FIND(" ",D84,FIND(" ",D84,FIND(" ",D84,FIND(" ",D84,FIND(" ",D84,FIND(" ",D84,FIND(" ",D84,FIND(" ",D84,FIND(" ",D84,FIND(" ",D84,FIND(" ",D84,1)+1)+1)+1)+1)+1)+1)+1)+1)+1)+1)+1))-2)&amp;Q83&amp;MID(D84,FIND(" ",D84,FIND(" ",D84,FIND(" ",D84,FIND(" ",D84,FIND(" ",D84,FIND(" ",D84,FIND(" ",D84,FIND(" ",D84,FIND(" ",D84,FIND(" ",D84,FIND(" ",D84,FIND(" ",D84,FIND(" ",D84,FIND(" ",D84,1)+1)+1)+1)+1)+1)+1)+1)+1)+1)+1)+1)+1))-1,1)=VLOOKUP(MID(D84,FIND(" ",D84,FIND(" ",D84,FIND(" ",D84,FIND(" ",D84,FIND(" ",D84,FIND(" ",D84,FIND(" ",D84,FIND(" ",D84,FIND(" ",D84,FIND(" ",D84,FIND(" ",D84,FIND(" ",D84,FIND(" ",D84,1)+1)+1)+1)+1)+1)+1)+1)+1)+1)+1)+1))+1,FIND(" ",D84,FIND(" ",D84,FIND(" ",D84,FIND(" ",D84,FIND(" ",D84,FIND(" ",D84,FIND(" ",D84,FIND(" ",D84,FIND(" ",D84,FIND(" ",D84,FIND(" ",D84,FIND(" ",D84,FIND(" ",D84,FIND(" ",D84,1)+1)+1)+1)+1)+1)+1)+1)+1)+1)+1)+1)+1))-FIND(" ",D84,FIND(" ",D84,FIND(" ",D84,FIND(" ",D84,FIND(" ",D84,FIND(" ",D84,FIND(" ",D84,FIND(" ",D84,FIND(" ",D84,FIND(" ",D84,FIND(" ",D84,FIND(" ",D84,FIND(" ",D84,1)+1)+1)+1)+1)+1)+1)+1)+1)+1)+1)+1))-2)&amp;Q83&amp;MID(D84,FIND(" ",D84,FIND(" ",D84,FIND(" ",D84,FIND(" ",D84,FIND(" ",D84,FIND(" ",D84,FIND(" ",D84,FIND(" ",D84,FIND(" ",D84,FIND(" ",D84,FIND(" ",D84,FIND(" ",D84,FIND(" ",D84,FIND(" ",D84,1)+1)+1)+1)+1)+1)+1)+1)+1)+1)+1)+1)+1))-1,1),'フレーズ表抜粋'!$B$3:$E$2150,1,FALSE),"○","×")</f>
        <v>#VALUE!</v>
      </c>
      <c r="R84" s="112" t="e">
        <f>IF(MID(D84,FIND(" ",D84,FIND(" ",D84,FIND(" ",D84,FIND(" ",D84,FIND(" ",D84,FIND(" ",D84,FIND(" ",D84,FIND(" ",D84,FIND(" ",D84,FIND(" ",D84,FIND(" ",D84,FIND(" ",D84,FIND(" ",D84,FIND(" ",D84,1)+1)+1)+1)+1)+1)+1)+1)+1)+1)+1)+1)+1))+1,FIND(" ",D84,FIND(" ",D84,FIND(" ",D84,FIND(" ",D84,FIND(" ",D84,FIND(" ",D84,FIND(" ",D84,FIND(" ",D84,FIND(" ",D84,FIND(" ",D84,FIND(" ",D84,FIND(" ",D84,FIND(" ",D84,FIND(" ",D84,FIND(" ",D84,1)+1)+1)+1)+1)+1)+1)+1)+1)+1)+1)+1)+1)+1))-FIND(" ",D84,FIND(" ",D84,FIND(" ",D84,FIND(" ",D84,FIND(" ",D84,FIND(" ",D84,FIND(" ",D84,FIND(" ",D84,FIND(" ",D84,FIND(" ",D84,FIND(" ",D84,FIND(" ",D84,FIND(" ",D84,FIND(" ",D84,1)+1)+1)+1)+1)+1)+1)+1)+1)+1)+1)+1)+1))-2)&amp;R83&amp;MID(D84,FIND(" ",D84,FIND(" ",D84,FIND(" ",D84,FIND(" ",D84,FIND(" ",D84,FIND(" ",D84,FIND(" ",D84,FIND(" ",D84,FIND(" ",D84,FIND(" ",D84,FIND(" ",D84,FIND(" ",D84,FIND(" ",D84,FIND(" ",D84,FIND(" ",D84,1)+1)+1)+1)+1)+1)+1)+1)+1)+1)+1)+1)+1)+1))-1,1)=VLOOKUP(MID(D84,FIND(" ",D84,FIND(" ",D84,FIND(" ",D84,FIND(" ",D84,FIND(" ",D84,FIND(" ",D84,FIND(" ",D84,FIND(" ",D84,FIND(" ",D84,FIND(" ",D84,FIND(" ",D84,FIND(" ",D84,FIND(" ",D84,FIND(" ",D84,1)+1)+1)+1)+1)+1)+1)+1)+1)+1)+1)+1)+1))+1,FIND(" ",D84,FIND(" ",D84,FIND(" ",D84,FIND(" ",D84,FIND(" ",D84,FIND(" ",D84,FIND(" ",D84,FIND(" ",D84,FIND(" ",D84,FIND(" ",D84,FIND(" ",D84,FIND(" ",D84,FIND(" ",D84,FIND(" ",D84,FIND(" ",D84,1)+1)+1)+1)+1)+1)+1)+1)+1)+1)+1)+1)+1)+1))-FIND(" ",D84,FIND(" ",D84,FIND(" ",D84,FIND(" ",D84,FIND(" ",D84,FIND(" ",D84,FIND(" ",D84,FIND(" ",D84,FIND(" ",D84,FIND(" ",D84,FIND(" ",D84,FIND(" ",D84,FIND(" ",D84,FIND(" ",D84,1)+1)+1)+1)+1)+1)+1)+1)+1)+1)+1)+1)+1))-2)&amp;R83&amp;MID(D84,FIND(" ",D84,FIND(" ",D84,FIND(" ",D84,FIND(" ",D84,FIND(" ",D84,FIND(" ",D84,FIND(" ",D84,FIND(" ",D84,FIND(" ",D84,FIND(" ",D84,FIND(" ",D84,FIND(" ",D84,FIND(" ",D84,FIND(" ",D84,FIND(" ",D84,1)+1)+1)+1)+1)+1)+1)+1)+1)+1)+1)+1)+1)+1))-1,1),'フレーズ表抜粋'!$B$3:$E$2150,1,FALSE),"○","×")</f>
        <v>#VALUE!</v>
      </c>
      <c r="S84" s="112" t="e">
        <f>IF(MID(D84,FIND(" ",D84,FIND(" ",D84,FIND(" ",D84,FIND(" ",D84,FIND(" ",D84,FIND(" ",D84,FIND(" ",D84,FIND(" ",D84,FIND(" ",D84,FIND(" ",D84,FIND(" ",D84,FIND(" ",D84,FIND(" ",D84,FIND(" ",D84,FIND(" ",D84,1)+1)+1)+1)+1)+1)+1)+1)+1)+1)+1)+1)+1)+1))+1,FIND(" ",D84,FIND(" ",D84,FIND(" ",D84,FIND(" ",D84,FIND(" ",D84,FIND(" ",D84,FIND(" ",D84,FIND(" ",D84,FIND(" ",D84,FIND(" ",D84,FIND(" ",D84,FIND(" ",D84,FIND(" ",D84,FIND(" ",D84,FIND(" ",D84,FIND(" ",D84,1)+1)+1)+1)+1)+1)+1)+1)+1)+1)+1)+1)+1)+1)+1))-FIND(" ",D84,FIND(" ",D84,FIND(" ",D84,FIND(" ",D84,FIND(" ",D84,FIND(" ",D84,FIND(" ",D84,FIND(" ",D84,FIND(" ",D84,FIND(" ",D84,FIND(" ",D84,FIND(" ",D84,FIND(" ",D84,FIND(" ",D84,FIND(" ",D84,1)+1)+1)+1)+1)+1)+1)+1)+1)+1)+1)+1)+1)+1))-2)&amp;S83&amp;MID(D84,FIND(" ",D84,FIND(" ",D84,FIND(" ",D84,FIND(" ",D84,FIND(" ",D84,FIND(" ",D84,FIND(" ",D84,FIND(" ",D84,FIND(" ",D84,FIND(" ",D84,FIND(" ",D84,FIND(" ",D84,FIND(" ",D84,FIND(" ",D84,FIND(" ",D84,FIND(" ",D84,1)+1)+1)+1)+1)+1)+1)+1)+1)+1)+1)+1)+1)+1)+1))-1,1)=VLOOKUP(MID(D84,FIND(" ",D84,FIND(" ",D84,FIND(" ",D84,FIND(" ",D84,FIND(" ",D84,FIND(" ",D84,FIND(" ",D84,FIND(" ",D84,FIND(" ",D84,FIND(" ",D84,FIND(" ",D84,FIND(" ",D84,FIND(" ",D84,FIND(" ",D84,FIND(" ",D84,1)+1)+1)+1)+1)+1)+1)+1)+1)+1)+1)+1)+1)+1))+1,FIND(" ",D84,FIND(" ",D84,FIND(" ",D84,FIND(" ",D84,FIND(" ",D84,FIND(" ",D84,FIND(" ",D84,FIND(" ",D84,FIND(" ",D84,FIND(" ",D84,FIND(" ",D84,FIND(" ",D84,FIND(" ",D84,FIND(" ",D84,FIND(" ",D84,FIND(" ",D84,1)+1)+1)+1)+1)+1)+1)+1)+1)+1)+1)+1)+1)+1)+1))-FIND(" ",D84,FIND(" ",D84,FIND(" ",D84,FIND(" ",D84,FIND(" ",D84,FIND(" ",D84,FIND(" ",D84,FIND(" ",D84,FIND(" ",D84,FIND(" ",D84,FIND(" ",D84,FIND(" ",D84,FIND(" ",D84,FIND(" ",D84,FIND(" ",D84,1)+1)+1)+1)+1)+1)+1)+1)+1)+1)+1)+1)+1)+1))-2)&amp;S83&amp;MID(D84,FIND(" ",D84,FIND(" ",D84,FIND(" ",D84,FIND(" ",D84,FIND(" ",D84,FIND(" ",D84,FIND(" ",D84,FIND(" ",D84,FIND(" ",D84,FIND(" ",D84,FIND(" ",D84,FIND(" ",D84,FIND(" ",D84,FIND(" ",D84,FIND(" ",D84,FIND(" ",D84,1)+1)+1)+1)+1)+1)+1)+1)+1)+1)+1)+1)+1)+1)+1))-1,1),'フレーズ表抜粋'!$B$3:$E$2150,1,FALSE),"○","×")</f>
        <v>#VALUE!</v>
      </c>
      <c r="T84" s="112" t="e">
        <f>IF(MID(D84,FIND(" ",D84,FIND(" ",D84,FIND(" ",D84,FIND(" ",D84,FIND(" ",D84,FIND(" ",D84,FIND(" ",D84,FIND(" ",D84,FIND(" ",D84,FIND(" ",D84,FIND(" ",D84,FIND(" ",D84,FIND(" ",D84,FIND(" ",D84,FIND(" ",D84,FIND(" ",D84,1)+1)+1)+1)+1)+1)+1)+1)+1)+1)+1)+1)+1)+1)+1))+1,FIND(" ",D84,FIND(" ",D84,FIND(" ",D84,FIND(" ",D84,FIND(" ",D84,FIND(" ",D84,FIND(" ",D84,FIND(" ",D84,FIND(" ",D84,FIND(" ",D84,FIND(" ",D84,FIND(" ",D84,FIND(" ",D84,FIND(" ",D84,FIND(" ",D84,FIND(" ",D84,FIND(" ",D84,1)+1)+1)+1)+1)+1)+1)+1)+1)+1)+1)+1)+1)+1)+1)+1))-FIND(" ",D84,FIND(" ",D84,FIND(" ",D84,FIND(" ",D84,FIND(" ",D84,FIND(" ",D84,FIND(" ",D84,FIND(" ",D84,FIND(" ",D84,FIND(" ",D84,FIND(" ",D84,FIND(" ",D84,FIND(" ",D84,FIND(" ",D84,FIND(" ",D84,FIND(" ",D84,1)+1)+1)+1)+1)+1)+1)+1)+1)+1)+1)+1)+1)+1)+1))-2)&amp;T83&amp;MID(D84,FIND(" ",D84,FIND(" ",D84,FIND(" ",D84,FIND(" ",D84,FIND(" ",D84,FIND(" ",D84,FIND(" ",D84,FIND(" ",D84,FIND(" ",D84,FIND(" ",D84,FIND(" ",D84,FIND(" ",D84,FIND(" ",D84,FIND(" ",D84,FIND(" ",D84,FIND(" ",D84,FIND(" ",D84,1)+1)+1)+1)+1)+1)+1)+1)+1)+1)+1)+1)+1)+1)+1)+1))-1,1)=VLOOKUP(MID(D84,FIND(" ",D84,FIND(" ",D84,FIND(" ",D84,FIND(" ",D84,FIND(" ",D84,FIND(" ",D84,FIND(" ",D84,FIND(" ",D84,FIND(" ",D84,FIND(" ",D84,FIND(" ",D84,FIND(" ",D84,FIND(" ",D84,FIND(" ",D84,FIND(" ",D84,FIND(" ",D84,1)+1)+1)+1)+1)+1)+1)+1)+1)+1)+1)+1)+1)+1)+1))+1,FIND(" ",D84,FIND(" ",D84,FIND(" ",D84,FIND(" ",D84,FIND(" ",D84,FIND(" ",D84,FIND(" ",D84,FIND(" ",D84,FIND(" ",D84,FIND(" ",D84,FIND(" ",D84,FIND(" ",D84,FIND(" ",D84,FIND(" ",D84,FIND(" ",D84,FIND(" ",D84,FIND(" ",D84,1)+1)+1)+1)+1)+1)+1)+1)+1)+1)+1)+1)+1)+1)+1)+1))-FIND(" ",D84,FIND(" ",D84,FIND(" ",D84,FIND(" ",D84,FIND(" ",D84,FIND(" ",D84,FIND(" ",D84,FIND(" ",D84,FIND(" ",D84,FIND(" ",D84,FIND(" ",D84,FIND(" ",D84,FIND(" ",D84,FIND(" ",D84,FIND(" ",D84,FIND(" ",D84,1)+1)+1)+1)+1)+1)+1)+1)+1)+1)+1)+1)+1)+1)+1))-2)&amp;T83&amp;MID(D84,FIND(" ",D84,FIND(" ",D84,FIND(" ",D84,FIND(" ",D84,FIND(" ",D84,FIND(" ",D84,FIND(" ",D84,FIND(" ",D84,FIND(" ",D84,FIND(" ",D84,FIND(" ",D84,FIND(" ",D84,FIND(" ",D84,FIND(" ",D84,FIND(" ",D84,FIND(" ",D84,FIND(" ",D84,1)+1)+1)+1)+1)+1)+1)+1)+1)+1)+1)+1)+1)+1)+1)+1))-1,1),'フレーズ表抜粋'!$B$3:$E$2150,1,FALSE),"○","×")</f>
        <v>#VALUE!</v>
      </c>
      <c r="U84" s="112" t="e">
        <f>IF(MID(D84,FIND(" ",D84,FIND(" ",D84,FIND(" ",D84,FIND(" ",D84,FIND(" ",D84,FIND(" ",D84,FIND(" ",D84,FIND(" ",D84,FIND(" ",D84,FIND(" ",D84,FIND(" ",D84,FIND(" ",D84,FIND(" ",D84,FIND(" ",D84,FIND(" ",D84,FIND(" ",D84,FIND(" ",D84,1)+1)+1)+1)+1)+1)+1)+1)+1)+1)+1)+1)+1)+1)+1)+1))+1,FIND("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",D84,1)+1)+1)+1)+1)+1)+1)+1)+1)+1)+1)+1)+1)+1)+1)+1)+1))-FIND(" ",D84,FIND(" ",D84,FIND(" ",D84,FIND(" ",D84,FIND(" ",D84,FIND(" ",D84,FIND(" ",D84,FIND(" ",D84,FIND(" ",D84,FIND(" ",D84,FIND(" ",D84,FIND(" ",D84,FIND(" ",D84,FIND(" ",D84,FIND(" ",D84,FIND(" ",D84,FIND(" ",D84,1)+1)+1)+1)+1)+1)+1)+1)+1)+1)+1)+1)+1)+1)+1)+1))-2)&amp;U83&amp;MID(D84,FIND("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",D84,1)+1)+1)+1)+1)+1)+1)+1)+1)+1)+1)+1)+1)+1)+1)+1)+1))-FIND(" ",D84,FIND(" ",D84,FIND(" ",D84,FIND(" ",D84,FIND(" ",D84,FIND(" ",D84,FIND(" ",D84,FIND(" ",D84,FIND(" ",D84,FIND(" ",D84,FIND(" ",D84,FIND(" ",D84,FIND(" ",D84,FIND(" ",D84,FIND(" ",D84,FIND(" ",D84,FIND(" ",D84,1)+1)+1)+1)+1)+1)+1)+1)+1)+1)+1)+1)+1)+1)+1)+1))-2)&amp;U83&amp;MID(D84,FIND("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",D84,1)+1)+1)+1)+1)+1)+1)+1)+1)+1)+1)+1)+1)+1)+1)+1)+1))-1,1),'フレーズ表抜粋'!$B$3:$E$2150,1,FALSE),"○","×")</f>
        <v>#VALUE!</v>
      </c>
      <c r="V84" s="112" t="e">
        <f>IF(MID(D84,FIND("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",D84,1)+1)+1)+1)+1)+1)+1)+1)+1)+1)+1)+1)+1)+1)+1)+1)+1))-2)&amp;V83&amp;MID(D84,FIND("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",D84,1)+1)+1)+1)+1)+1)+1)+1)+1)+1)+1)+1)+1)+1)+1)+1)+1))-2)&amp;V83&amp;MID(D84,FIND("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",D84,1)+1)+1)+1)+1)+1)+1)+1)+1)+1)+1)+1)+1)+1)+1)+1)+1)+1))-1,1),'フレーズ表抜粋'!$B$3:$E$2150,1,FALSE),"○","×")</f>
        <v>#VALUE!</v>
      </c>
      <c r="W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",D84,1)+1)+1)+1)+1)+1)+1)+1)+1)+1)+1)+1)+1)+1)+1)+1)+1)+1))-2)&amp;W83&amp;MID(D84,FIND("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",D84,1)+1)+1)+1)+1)+1)+1)+1)+1)+1)+1)+1)+1)+1)+1)+1)+1)+1))-2)&amp;W83&amp;MID(D84,FIND("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",D84,1)+1)+1)+1)+1)+1)+1)+1)+1)+1)+1)+1)+1)+1)+1)+1)+1)+1)+1))-1,1),'フレーズ表抜粋'!$B$3:$E$2150,1,FALSE),"○","×")</f>
        <v>#VALUE!</v>
      </c>
      <c r="X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",D84,1)+1)+1)+1)+1)+1)+1)+1)+1)+1)+1)+1)+1)+1)+1)+1)+1)+1)+1))-2)&amp;X83&amp;MID(D84,FIND("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",D84,1)+1)+1)+1)+1)+1)+1)+1)+1)+1)+1)+1)+1)+1)+1)+1)+1)+1)+1))-2)&amp;X83&amp;MID(D84,FIND("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",D84,1)+1)+1)+1)+1)+1)+1)+1)+1)+1)+1)+1)+1)+1)+1)+1)+1)+1)+1)+1))-1,1),'フレーズ表抜粋'!$B$3:$E$2150,1,FALSE),"○","×")</f>
        <v>#VALUE!</v>
      </c>
      <c r="Y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",D84,1)+1)+1)+1)+1)+1)+1)+1)+1)+1)+1)+1)+1)+1)+1)+1)+1)+1)+1)+1))-2)&amp;Y83&amp;MID(D84,FIND("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",D84,1)+1)+1)+1)+1)+1)+1)+1)+1)+1)+1)+1)+1)+1)+1)+1)+1)+1)+1)+1))-2)&amp;Y83&amp;MID(D84,FIND("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",D84,1)+1)+1)+1)+1)+1)+1)+1)+1)+1)+1)+1)+1)+1)+1)+1)+1)+1)+1)+1)+1))-1,1),'フレーズ表抜粋'!$B$3:$E$2150,1,FALSE),"○","×")</f>
        <v>#VALUE!</v>
      </c>
      <c r="Z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",D84,1)+1)+1)+1)+1)+1)+1)+1)+1)+1)+1)+1)+1)+1)+1)+1)+1)+1)+1)+1)+1))-2)&amp;Z83&amp;MID(D84,FIND("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",D84,1)+1)+1)+1)+1)+1)+1)+1)+1)+1)+1)+1)+1)+1)+1)+1)+1)+1)+1)+1)+1))-2)&amp;Z83&amp;MID(D84,FIND("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",D84,1)+1)+1)+1)+1)+1)+1)+1)+1)+1)+1)+1)+1)+1)+1)+1)+1)+1)+1)+1)+1)+1))-1,1),'フレーズ表抜粋'!$B$3:$E$2150,1,FALSE),"○","×")</f>
        <v>#VALUE!</v>
      </c>
      <c r="AA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",D84,1)+1)+1)+1)+1)+1)+1)+1)+1)+1)+1)+1)+1)+1)+1)+1)+1)+1)+1)+1)+1)+1))-2)&amp;AA83&amp;MID(D84,FIND("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",D84,1)+1)+1)+1)+1)+1)+1)+1)+1)+1)+1)+1)+1)+1)+1)+1)+1)+1)+1)+1)+1)+1))-2)&amp;AA83&amp;MID(D84,FIND("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",D84,1)+1)+1)+1)+1)+1)+1)+1)+1)+1)+1)+1)+1)+1)+1)+1)+1)+1)+1)+1)+1)+1)+1))-1,1),'フレーズ表抜粋'!$B$3:$E$2150,1,FALSE),"○","×")</f>
        <v>#VALUE!</v>
      </c>
      <c r="AB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",D84,1)+1)+1)+1)+1)+1)+1)+1)+1)+1)+1)+1)+1)+1)+1)+1)+1)+1)+1)+1)+1)+1)+1))-2)&amp;AB83&amp;MID(D84,FIND("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",D84,1)+1)+1)+1)+1)+1)+1)+1)+1)+1)+1)+1)+1)+1)+1)+1)+1)+1)+1)+1)+1)+1)+1))-2)&amp;AB83&amp;MID(D84,FIND("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",D84,1)+1)+1)+1)+1)+1)+1)+1)+1)+1)+1)+1)+1)+1)+1)+1)+1)+1)+1)+1)+1)+1)+1)+1))-1,1),'フレーズ表抜粋'!$B$3:$E$2150,1,FALSE),"○","×")</f>
        <v>#VALUE!</v>
      </c>
      <c r="AC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",D84,1)+1)+1)+1)+1)+1)+1)+1)+1)+1)+1)+1)+1)+1)+1)+1)+1)+1)+1)+1)+1)+1)+1)+1))-2)&amp;AC83&amp;MID(D84,FIND("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",D84,1)+1)+1)+1)+1)+1)+1)+1)+1)+1)+1)+1)+1)+1)+1)+1)+1)+1)+1)+1)+1)+1)+1)+1))-2)&amp;AC83&amp;MID(D84,FIND("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",D84,1)+1)+1)+1)+1)+1)+1)+1)+1)+1)+1)+1)+1)+1)+1)+1)+1)+1)+1)+1)+1)+1)+1)+1)+1))-1,1),'フレーズ表抜粋'!$B$3:$E$2150,1,FALSE),"○","×")</f>
        <v>#VALUE!</v>
      </c>
      <c r="AD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",D84,1)+1)+1)+1)+1)+1)+1)+1)+1)+1)+1)+1)+1)+1)+1)+1)+1)+1)+1)+1)+1)+1)+1)+1)+1))-2)&amp;AD83&amp;MID(D84,FIND("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",D84,1)+1)+1)+1)+1)+1)+1)+1)+1)+1)+1)+1)+1)+1)+1)+1)+1)+1)+1)+1)+1)+1)+1)+1)+1))-2)&amp;AD83&amp;MID(D84,FIND("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",D84,1)+1)+1)+1)+1)+1)+1)+1)+1)+1)+1)+1)+1)+1)+1)+1)+1)+1)+1)+1)+1)+1)+1)+1)+1)+1))-1,1),'フレーズ表抜粋'!$B$3:$E$2150,1,FALSE),"○","×")</f>
        <v>#VALUE!</v>
      </c>
      <c r="AE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",D84,1)+1)+1)+1)+1)+1)+1)+1)+1)+1)+1)+1)+1)+1)+1)+1)+1)+1)+1)+1)+1)+1)+1)+1)+1)+1))-2)&amp;AE83&amp;MID(D84,FIND("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",D84,1)+1)+1)+1)+1)+1)+1)+1)+1)+1)+1)+1)+1)+1)+1)+1)+1)+1)+1)+1)+1)+1)+1)+1)+1)+1))-2)&amp;AE83&amp;MID(D84,FIND("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",D84,1)+1)+1)+1)+1)+1)+1)+1)+1)+1)+1)+1)+1)+1)+1)+1)+1)+1)+1)+1)+1)+1)+1)+1)+1)+1)+1))-1,1),'フレーズ表抜粋'!$B$3:$E$2150,1,FALSE),"○","×")</f>
        <v>#VALUE!</v>
      </c>
      <c r="AF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",D84,1)+1)+1)+1)+1)+1)+1)+1)+1)+1)+1)+1)+1)+1)+1)+1)+1)+1)+1)+1)+1)+1)+1)+1)+1)+1)+1))-2)&amp;AF83&amp;MID(D84,FIND("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",D84,1)+1)+1)+1)+1)+1)+1)+1)+1)+1)+1)+1)+1)+1)+1)+1)+1)+1)+1)+1)+1)+1)+1)+1)+1)+1)+1))-2)&amp;AF83&amp;MID(D84,FIND("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",D84,1)+1)+1)+1)+1)+1)+1)+1)+1)+1)+1)+1)+1)+1)+1)+1)+1)+1)+1)+1)+1)+1)+1)+1)+1)+1)+1)+1))-1,1),'フレーズ表抜粋'!$B$3:$E$2150,1,FALSE),"○","×")</f>
        <v>#VALUE!</v>
      </c>
      <c r="AG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",D84,1)+1)+1)+1)+1)+1)+1)+1)+1)+1)+1)+1)+1)+1)+1)+1)+1)+1)+1)+1)+1)+1)+1)+1)+1)+1)+1)+1))-2)&amp;AG83&amp;MID(D84,FIND("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",D84,1)+1)+1)+1)+1)+1)+1)+1)+1)+1)+1)+1)+1)+1)+1)+1)+1)+1)+1)+1)+1)+1)+1)+1)+1)+1)+1)+1))-2)&amp;AG83&amp;MID(D84,FIND("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",D84,1)+1)+1)+1)+1)+1)+1)+1)+1)+1)+1)+1)+1)+1)+1)+1)+1)+1)+1)+1)+1)+1)+1)+1)+1)+1)+1)+1)+1))-1,1),'フレーズ表抜粋'!$B$3:$E$2150,1,FALSE),"○","×")</f>
        <v>#VALUE!</v>
      </c>
      <c r="AH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",D84,1)+1)+1)+1)+1)+1)+1)+1)+1)+1)+1)+1)+1)+1)+1)+1)+1)+1)+1)+1)+1)+1)+1)+1)+1)+1)+1)+1)+1))-2)&amp;AH83&amp;MID(D84,FIND("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",D84,1)+1)+1)+1)+1)+1)+1)+1)+1)+1)+1)+1)+1)+1)+1)+1)+1)+1)+1)+1)+1)+1)+1)+1)+1)+1)+1)+1)+1))-2)&amp;AH83&amp;MID(D84,FIND("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",D84,1)+1)+1)+1)+1)+1)+1)+1)+1)+1)+1)+1)+1)+1)+1)+1)+1)+1)+1)+1)+1)+1)+1)+1)+1)+1)+1)+1)+1)+1))-1,1),'フレーズ表抜粋'!$B$3:$E$2150,1,FALSE),"○","×")</f>
        <v>#VALUE!</v>
      </c>
      <c r="AI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",D84,1)+1)+1)+1)+1)+1)+1)+1)+1)+1)+1)+1)+1)+1)+1)+1)+1)+1)+1)+1)+1)+1)+1)+1)+1)+1)+1)+1)+1)+1))-2)&amp;AI83&amp;MID(D84,FIND("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",D84,1)+1)+1)+1)+1)+1)+1)+1)+1)+1)+1)+1)+1)+1)+1)+1)+1)+1)+1)+1)+1)+1)+1)+1)+1)+1)+1)+1)+1)+1))-2)&amp;AI83&amp;MID(D84,FIND("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",D84,1)+1)+1)+1)+1)+1)+1)+1)+1)+1)+1)+1)+1)+1)+1)+1)+1)+1)+1)+1)+1)+1)+1)+1)+1)+1)+1)+1)+1)+1)+1))-1,1),'フレーズ表抜粋'!$B$3:$E$2150,1,FALSE),"○","×")</f>
        <v>#VALUE!</v>
      </c>
      <c r="AJ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",D84,1)+1)+1)+1)+1)+1)+1)+1)+1)+1)+1)+1)+1)+1)+1)+1)+1)+1)+1)+1)+1)+1)+1)+1)+1)+1)+1)+1)+1)+1)+1))-2)&amp;AJ83&amp;MID(D84,FIND("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",D84,1)+1)+1)+1)+1)+1)+1)+1)+1)+1)+1)+1)+1)+1)+1)+1)+1)+1)+1)+1)+1)+1)+1)+1)+1)+1)+1)+1)+1)+1)+1))-2)&amp;AJ83&amp;MID(D84,FIND("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",D84,1)+1)+1)+1)+1)+1)+1)+1)+1)+1)+1)+1)+1)+1)+1)+1)+1)+1)+1)+1)+1)+1)+1)+1)+1)+1)+1)+1)+1)+1)+1)+1))-1,1),'フレーズ表抜粋'!$B$3:$E$2150,1,FALSE),"○","×")</f>
        <v>#VALUE!</v>
      </c>
      <c r="AK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",D84,1)+1)+1)+1)+1)+1)+1)+1)+1)+1)+1)+1)+1)+1)+1)+1)+1)+1)+1)+1)+1)+1)+1)+1)+1)+1)+1)+1)+1)+1)+1)+1))-2)&amp;AK83&amp;MID(D84,FIND("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",D84,1)+1)+1)+1)+1)+1)+1)+1)+1)+1)+1)+1)+1)+1)+1)+1)+1)+1)+1)+1)+1)+1)+1)+1)+1)+1)+1)+1)+1)+1)+1)+1))-2)&amp;AK83&amp;MID(D84,FIND("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",D84,1)+1)+1)+1)+1)+1)+1)+1)+1)+1)+1)+1)+1)+1)+1)+1)+1)+1)+1)+1)+1)+1)+1)+1)+1)+1)+1)+1)+1)+1)+1)+1)+1))-1,1),'フレーズ表抜粋'!$B$3:$E$2150,1,FALSE),"○","×")</f>
        <v>#VALUE!</v>
      </c>
      <c r="AL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",D84,1)+1)+1)+1)+1)+1)+1)+1)+1)+1)+1)+1)+1)+1)+1)+1)+1)+1)+1)+1)+1)+1)+1)+1)+1)+1)+1)+1)+1)+1)+1)+1)+1))-2)&amp;AL83&amp;MID(D84,FIND("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",D84,1)+1)+1)+1)+1)+1)+1)+1)+1)+1)+1)+1)+1)+1)+1)+1)+1)+1)+1)+1)+1)+1)+1)+1)+1)+1)+1)+1)+1)+1)+1)+1)+1))-2)&amp;AL83&amp;MID(D84,FIND("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",D84,1)+1)+1)+1)+1)+1)+1)+1)+1)+1)+1)+1)+1)+1)+1)+1)+1)+1)+1)+1)+1)+1)+1)+1)+1)+1)+1)+1)+1)+1)+1)+1)+1)+1))-1,1),'フレーズ表抜粋'!$B$3:$E$2150,1,FALSE),"○","×")</f>
        <v>#VALUE!</v>
      </c>
      <c r="AM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",D84,1)+1)+1)+1)+1)+1)+1)+1)+1)+1)+1)+1)+1)+1)+1)+1)+1)+1)+1)+1)+1)+1)+1)+1)+1)+1)+1)+1)+1)+1)+1)+1)+1)+1))-2)&amp;AM83&amp;MID(D84,FIND("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",D84,1)+1)+1)+1)+1)+1)+1)+1)+1)+1)+1)+1)+1)+1)+1)+1)+1)+1)+1)+1)+1)+1)+1)+1)+1)+1)+1)+1)+1)+1)+1)+1)+1)+1))-2)&amp;AM83&amp;MID(D84,FIND("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",D84,1)+1)+1)+1)+1)+1)+1)+1)+1)+1)+1)+1)+1)+1)+1)+1)+1)+1)+1)+1)+1)+1)+1)+1)+1)+1)+1)+1)+1)+1)+1)+1)+1)+1)+1))-1,1),'フレーズ表抜粋'!$B$3:$E$2150,1,FALSE),"○","×")</f>
        <v>#VALUE!</v>
      </c>
      <c r="AN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",D84,1)+1)+1)+1)+1)+1)+1)+1)+1)+1)+1)+1)+1)+1)+1)+1)+1)+1)+1)+1)+1)+1)+1)+1)+1)+1)+1)+1)+1)+1)+1)+1)+1)+1)+1))-2)&amp;AN83&amp;MID(D84,FIND("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",D84,1)+1)+1)+1)+1)+1)+1)+1)+1)+1)+1)+1)+1)+1)+1)+1)+1)+1)+1)+1)+1)+1)+1)+1)+1)+1)+1)+1)+1)+1)+1)+1)+1)+1)+1))-2)&amp;AN83&amp;MID(D84,FIND("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",D84,1)+1)+1)+1)+1)+1)+1)+1)+1)+1)+1)+1)+1)+1)+1)+1)+1)+1)+1)+1)+1)+1)+1)+1)+1)+1)+1)+1)+1)+1)+1)+1)+1)+1)+1)+1))-1,1),'フレーズ表抜粋'!$B$3:$E$2150,1,FALSE),"○","×")</f>
        <v>#VALUE!</v>
      </c>
      <c r="AO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",D84,1)+1)+1)+1)+1)+1)+1)+1)+1)+1)+1)+1)+1)+1)+1)+1)+1)+1)+1)+1)+1)+1)+1)+1)+1)+1)+1)+1)+1)+1)+1)+1)+1)+1)+1)+1))-2)&amp;AO83&amp;MID(D84,FIND("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",D84,1)+1)+1)+1)+1)+1)+1)+1)+1)+1)+1)+1)+1)+1)+1)+1)+1)+1)+1)+1)+1)+1)+1)+1)+1)+1)+1)+1)+1)+1)+1)+1)+1)+1)+1)+1))-2)&amp;AO83&amp;MID(D84,FIND("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",D84,1)+1)+1)+1)+1)+1)+1)+1)+1)+1)+1)+1)+1)+1)+1)+1)+1)+1)+1)+1)+1)+1)+1)+1)+1)+1)+1)+1)+1)+1)+1)+1)+1)+1)+1)+1)+1))-1,1),'フレーズ表抜粋'!$B$3:$E$2150,1,FALSE),"○","×")</f>
        <v>#VALUE!</v>
      </c>
      <c r="AP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",D84,1)+1)+1)+1)+1)+1)+1)+1)+1)+1)+1)+1)+1)+1)+1)+1)+1)+1)+1)+1)+1)+1)+1)+1)+1)+1)+1)+1)+1)+1)+1)+1)+1)+1)+1)+1)+1))-2)&amp;AP83&amp;MID(D84,FIND("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",D84,1)+1)+1)+1)+1)+1)+1)+1)+1)+1)+1)+1)+1)+1)+1)+1)+1)+1)+1)+1)+1)+1)+1)+1)+1)+1)+1)+1)+1)+1)+1)+1)+1)+1)+1)+1)+1))-2)&amp;AP83&amp;MID(D84,FIND("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",D84,1)+1)+1)+1)+1)+1)+1)+1)+1)+1)+1)+1)+1)+1)+1)+1)+1)+1)+1)+1)+1)+1)+1)+1)+1)+1)+1)+1)+1)+1)+1)+1)+1)+1)+1)+1)+1)+1))-1,1),'フレーズ表抜粋'!$B$3:$E$2150,1,FALSE),"○","×")</f>
        <v>#VALUE!</v>
      </c>
      <c r="AQ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",D84,1)+1)+1)+1)+1)+1)+1)+1)+1)+1)+1)+1)+1)+1)+1)+1)+1)+1)+1)+1)+1)+1)+1)+1)+1)+1)+1)+1)+1)+1)+1)+1)+1)+1)+1)+1)+1)+1))-2)&amp;AQ83&amp;MID(D84,FIND("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",D84,1)+1)+1)+1)+1)+1)+1)+1)+1)+1)+1)+1)+1)+1)+1)+1)+1)+1)+1)+1)+1)+1)+1)+1)+1)+1)+1)+1)+1)+1)+1)+1)+1)+1)+1)+1)+1)+1))-2)&amp;AQ83&amp;MID(D84,FIND("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",D84,1)+1)+1)+1)+1)+1)+1)+1)+1)+1)+1)+1)+1)+1)+1)+1)+1)+1)+1)+1)+1)+1)+1)+1)+1)+1)+1)+1)+1)+1)+1)+1)+1)+1)+1)+1)+1)+1)+1))-1,1),'フレーズ表抜粋'!$B$3:$E$2150,1,FALSE),"○","×")</f>
        <v>#VALUE!</v>
      </c>
      <c r="AR84" s="112" t="e">
        <f>IF(MID(D84,FIND("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",D84,1)+1)+1)+1)+1)+1)+1)+1)+1)+1)+1)+1)+1)+1)+1)+1)+1)+1)+1)+1)+1)+1)+1)+1)+1)+1)+1)+1)+1)+1)+1)+1)+1)+1)+1)+1)+1)+1)+1))-2)&amp;AR83&amp;MID(D84,FIND("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",D84,1)+1)+1)+1)+1)+1)+1)+1)+1)+1)+1)+1)+1)+1)+1)+1)+1)+1)+1)+1)+1)+1)+1)+1)+1)+1)+1)+1)+1)+1)+1)+1)+1)+1)+1)+1)+1)+1)+1)+1))-1,1)=VLOOKUP(MID(D84,FIND("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",D84,1)+1)+1)+1)+1)+1)+1)+1)+1)+1)+1)+1)+1)+1)+1)+1)+1)+1)+1)+1)+1)+1)+1)+1)+1)+1)+1)+1)+1)+1)+1)+1)+1)+1)+1)+1)+1)+1)+1))+1,FIND("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",D84,1)+1)+1)+1)+1)+1)+1)+1)+1)+1)+1)+1)+1)+1)+1)+1)+1)+1)+1)+1)+1)+1)+1)+1)+1)+1)+1)+1)+1)+1)+1)+1)+1)+1)+1)+1)+1)+1)+1)+1))-FIND("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",D84,1)+1)+1)+1)+1)+1)+1)+1)+1)+1)+1)+1)+1)+1)+1)+1)+1)+1)+1)+1)+1)+1)+1)+1)+1)+1)+1)+1)+1)+1)+1)+1)+1)+1)+1)+1)+1)+1)+1))-2)&amp;AR83&amp;MID(D84,FIND("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",D84,FIND(" ",D84,1)+1)+1)+1)+1)+1)+1)+1)+1)+1)+1)+1)+1)+1)+1)+1)+1)+1)+1)+1)+1)+1)+1)+1)+1)+1)+1)+1)+1)+1)+1)+1)+1)+1)+1)+1)+1)+1)+1)+1))-1,1),'フレーズ表抜粋'!$B$3:$E$2150,1,FALSE),"○","×")</f>
        <v>#VALUE!</v>
      </c>
    </row>
    <row r="85" spans="3:37" s="95" customFormat="1" ht="15">
      <c r="C85" s="107"/>
      <c r="D85" s="106"/>
      <c r="E85" s="98"/>
      <c r="F85" s="98"/>
      <c r="G85" s="98"/>
      <c r="J85" s="98"/>
      <c r="K85" s="98"/>
      <c r="L85" s="98"/>
      <c r="M85" s="98"/>
      <c r="O85" s="98"/>
      <c r="P85" s="98"/>
      <c r="V85" s="100"/>
      <c r="X85" s="98"/>
      <c r="Y85" s="98"/>
      <c r="Z85" s="98"/>
      <c r="AA85" s="98"/>
      <c r="AB85" s="98"/>
      <c r="AC85" s="98"/>
      <c r="AE85" s="98"/>
      <c r="AF85" s="98"/>
      <c r="AK85" s="100"/>
    </row>
    <row r="86" spans="2:67" ht="15">
      <c r="B86" s="116" t="s">
        <v>10685</v>
      </c>
      <c r="C86" s="112" t="s">
        <v>10676</v>
      </c>
      <c r="D86" s="112" t="s">
        <v>10682</v>
      </c>
      <c r="E86" s="112">
        <v>1</v>
      </c>
      <c r="F86" s="112">
        <v>2</v>
      </c>
      <c r="G86" s="112">
        <v>3</v>
      </c>
      <c r="H86" s="112">
        <v>4</v>
      </c>
      <c r="I86" s="112">
        <v>5</v>
      </c>
      <c r="J86" s="112">
        <v>6</v>
      </c>
      <c r="K86" s="112">
        <v>7</v>
      </c>
      <c r="L86" s="112">
        <v>8</v>
      </c>
      <c r="M86" s="112">
        <v>9</v>
      </c>
      <c r="N86" s="112">
        <v>10</v>
      </c>
      <c r="O86" s="112">
        <v>11</v>
      </c>
      <c r="P86" s="112">
        <v>12</v>
      </c>
      <c r="Q86" s="112">
        <v>13</v>
      </c>
      <c r="R86" s="112">
        <v>14</v>
      </c>
      <c r="S86" s="112">
        <v>15</v>
      </c>
      <c r="T86" s="112">
        <v>16</v>
      </c>
      <c r="U86" s="112">
        <v>17</v>
      </c>
      <c r="V86" s="112">
        <v>18</v>
      </c>
      <c r="W86" s="112">
        <v>19</v>
      </c>
      <c r="X86" s="112">
        <v>20</v>
      </c>
      <c r="Y86" s="112">
        <v>21</v>
      </c>
      <c r="Z86" s="112">
        <v>22</v>
      </c>
      <c r="AA86" s="112">
        <v>23</v>
      </c>
      <c r="AB86" s="112">
        <v>24</v>
      </c>
      <c r="AC86" s="112">
        <v>25</v>
      </c>
      <c r="AD86" s="112">
        <v>26</v>
      </c>
      <c r="AE86" s="112">
        <v>27</v>
      </c>
      <c r="AF86" s="112">
        <v>28</v>
      </c>
      <c r="AG86" s="112">
        <v>29</v>
      </c>
      <c r="AH86" s="112">
        <v>30</v>
      </c>
      <c r="AI86" s="112">
        <v>31</v>
      </c>
      <c r="AJ86" s="112">
        <v>32</v>
      </c>
      <c r="AK86" s="112">
        <v>33</v>
      </c>
      <c r="AL86" s="112">
        <v>34</v>
      </c>
      <c r="AM86" s="112">
        <v>35</v>
      </c>
      <c r="AN86" s="112">
        <v>36</v>
      </c>
      <c r="AO86" s="112">
        <v>37</v>
      </c>
      <c r="AP86" s="112">
        <v>38</v>
      </c>
      <c r="AQ86" s="112">
        <v>39</v>
      </c>
      <c r="AR86" s="112">
        <v>40</v>
      </c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</row>
    <row r="87" spans="2:44" s="96" customFormat="1" ht="16.5">
      <c r="B87" s="112" t="s">
        <v>10677</v>
      </c>
      <c r="C87" s="113"/>
      <c r="D87" s="114"/>
      <c r="E87" s="112" t="str">
        <f>MID($D87,1,1)</f>
        <v/>
      </c>
      <c r="F87" s="112" t="str">
        <f>MID($D87,2,1)</f>
        <v/>
      </c>
      <c r="G87" s="112" t="str">
        <f>MID($D87,3,1)</f>
        <v/>
      </c>
      <c r="H87" s="112" t="str">
        <f>MID($D87,4,1)</f>
        <v/>
      </c>
      <c r="I87" s="112" t="str">
        <f>MID($D87,5,1)</f>
        <v/>
      </c>
      <c r="J87" s="112" t="str">
        <f>MID($D87,6,1)</f>
        <v/>
      </c>
      <c r="K87" s="112" t="str">
        <f>MID($D87,7,1)</f>
        <v/>
      </c>
      <c r="L87" s="112" t="str">
        <f>MID($D87,8,1)</f>
        <v/>
      </c>
      <c r="M87" s="112" t="str">
        <f>MID($D87,9,1)</f>
        <v/>
      </c>
      <c r="N87" s="112" t="str">
        <f>MID($D87,10,1)</f>
        <v/>
      </c>
      <c r="O87" s="112" t="str">
        <f>MID($D87,11,1)</f>
        <v/>
      </c>
      <c r="P87" s="112" t="str">
        <f>MID($D87,12,1)</f>
        <v/>
      </c>
      <c r="Q87" s="112" t="str">
        <f>MID($D87,13,1)</f>
        <v/>
      </c>
      <c r="R87" s="112" t="str">
        <f>MID($D87,14,1)</f>
        <v/>
      </c>
      <c r="S87" s="112" t="str">
        <f>MID($D87,15,1)</f>
        <v/>
      </c>
      <c r="T87" s="112" t="str">
        <f>MID($D87,16,1)</f>
        <v/>
      </c>
      <c r="U87" s="112" t="str">
        <f>MID($D87,17,1)</f>
        <v/>
      </c>
      <c r="V87" s="112" t="str">
        <f>MID($D87,18,1)</f>
        <v/>
      </c>
      <c r="W87" s="112" t="str">
        <f>MID($D87,19,1)</f>
        <v/>
      </c>
      <c r="X87" s="112" t="str">
        <f>MID($D87,20,1)</f>
        <v/>
      </c>
      <c r="Y87" s="112" t="str">
        <f>MID($D87,21,1)</f>
        <v/>
      </c>
      <c r="Z87" s="112" t="str">
        <f>MID($D87,22,1)</f>
        <v/>
      </c>
      <c r="AA87" s="112" t="str">
        <f>MID($D87,23,1)</f>
        <v/>
      </c>
      <c r="AB87" s="112" t="str">
        <f>MID($D87,24,1)</f>
        <v/>
      </c>
      <c r="AC87" s="112" t="str">
        <f>MID($D87,25,1)</f>
        <v/>
      </c>
      <c r="AD87" s="112" t="str">
        <f>MID($D87,26,1)</f>
        <v/>
      </c>
      <c r="AE87" s="112" t="str">
        <f>MID($D87,27,1)</f>
        <v/>
      </c>
      <c r="AF87" s="112" t="str">
        <f>MID($D87,28,1)</f>
        <v/>
      </c>
      <c r="AG87" s="112" t="str">
        <f>MID($D87,29,1)</f>
        <v/>
      </c>
      <c r="AH87" s="112" t="str">
        <f>MID($D87,30,1)</f>
        <v/>
      </c>
      <c r="AI87" s="112" t="str">
        <f>MID($D87,31,1)</f>
        <v/>
      </c>
      <c r="AJ87" s="112" t="str">
        <f>MID($D87,32,1)</f>
        <v/>
      </c>
      <c r="AK87" s="112" t="str">
        <f>MID($D87,33,1)</f>
        <v/>
      </c>
      <c r="AL87" s="112" t="str">
        <f>MID($D87,34,1)</f>
        <v/>
      </c>
      <c r="AM87" s="112" t="str">
        <f>MID($D87,35,1)</f>
        <v/>
      </c>
      <c r="AN87" s="112" t="str">
        <f>MID($D87,36,1)</f>
        <v/>
      </c>
      <c r="AO87" s="112" t="str">
        <f>MID($D87,37,1)</f>
        <v/>
      </c>
      <c r="AP87" s="112" t="str">
        <f>MID($D87,38,1)</f>
        <v/>
      </c>
      <c r="AQ87" s="112" t="str">
        <f>MID($D87,39,1)</f>
        <v/>
      </c>
      <c r="AR87" s="112" t="str">
        <f>MID($D87,40,1)</f>
        <v/>
      </c>
    </row>
    <row r="88" spans="2:44" s="96" customFormat="1" ht="15">
      <c r="B88" s="112" t="s">
        <v>10678</v>
      </c>
      <c r="C88" s="115"/>
      <c r="D88" s="113"/>
      <c r="E88" s="112" t="e">
        <f>IF(MID(D88,1,FIND(" ",D88,1)-2)&amp;E87&amp;MID(D88,FIND(" ",D88,1)-1,1)=VLOOKUP(MID(D88,1,FIND(" ",D88,1)-2)&amp;E87&amp;MID(D88,FIND(" ",D88,1)-1,1),'フレーズ表抜粋'!$B$3:$E$2150,1,FALSE),"○","×")</f>
        <v>#VALUE!</v>
      </c>
      <c r="F88" s="112" t="e">
        <f>IF(MID(D88,FIND(" ",D88,1)+1,FIND(" ",D88,FIND(" ",D88,1)+1)-FIND(" ",D88,1)-2)&amp;F87&amp;MID(D88,FIND(" ",D88,FIND(" ",D88,1)+1)-1,1)=VLOOKUP(MID(D88,FIND(" ",D88,1)+1,FIND(" ",D88,FIND(" ",D88,1)+1)-FIND(" ",D88,1)-2)&amp;F87&amp;MID(D88,FIND(" ",D88,FIND(" ",D88,1)+1)-1,1),'フレーズ表抜粋'!$B$3:$E$2150,1,FALSE),"○","×")</f>
        <v>#VALUE!</v>
      </c>
      <c r="G88" s="112" t="e">
        <f>IF(MID(D88,FIND(" ",D88,FIND(" ",D88,1)+1)+1,FIND(" ",D88,FIND(" ",D88,FIND(" ",D88,1)+1)+1)-FIND(" ",D88,FIND(" ",D88,1)+1)-2)&amp;G87&amp;MID(D88,FIND(" ",D88,FIND(" ",D88,FIND(" ",D88,1)+1)+1)-1,1)=VLOOKUP(MID(D88,FIND(" ",D88,FIND(" ",D88,1)+1)+1,FIND(" ",D88,FIND(" ",D88,FIND(" ",D88,1)+1)+1)-FIND(" ",D88,FIND(" ",D88,1)+1)-2)&amp;G87&amp;MID(D88,FIND(" ",D88,FIND(" ",D88,FIND(" ",D88,1)+1)+1)-1,1),'フレーズ表抜粋'!$B$3:$E$2150,1,FALSE),"○","×")</f>
        <v>#VALUE!</v>
      </c>
      <c r="H88" s="112" t="e">
        <f>IF(MID(D88,FIND(" ",D88,FIND(" ",D88,FIND(" ",D88,1)+1)+1)+1,FIND(" ",D88,FIND(" ",D88,FIND(" ",D88,FIND(" ",D88,1)+1)+1)+1)-FIND(" ",D88,FIND(" ",D88,FIND(" ",D88,1)+1)+1)-2)&amp;H87&amp;MID(D88,FIND(" ",D88,FIND(" ",D88,FIND(" ",D88,FIND(" ",D88,1)+1)+1)+1)-1,1)=VLOOKUP(MID(D88,FIND(" ",D88,FIND(" ",D88,FIND(" ",D88,1)+1)+1)+1,FIND(" ",D88,FIND(" ",D88,FIND(" ",D88,FIND(" ",D88,1)+1)+1)+1)-FIND(" ",D88,FIND(" ",D88,FIND(" ",D88,1)+1)+1)-2)&amp;H87&amp;MID(D88,FIND(" ",D88,FIND(" ",D88,FIND(" ",D88,FIND(" ",D88,1)+1)+1)+1)-1,1),'フレーズ表抜粋'!$B$3:$E$2150,1,FALSE),"○","×")</f>
        <v>#VALUE!</v>
      </c>
      <c r="I88" s="112" t="e">
        <f>IF(MID(D88,FIND(" ",D88,FIND(" ",D88,FIND(" ",D88,FIND(" ",D88,1)+1)+1)+1)+1,FIND(" ",D88,FIND(" ",D88,FIND(" ",D88,FIND(" ",D88,FIND(" ",D88,FIND(" ",D88,1)+1)+1)+1)+1))-FIND(" ",D88,FIND(" ",D88,FIND(" ",D88,FIND(" ",D88,1)+1)+1)+1)-2)&amp;I87&amp;MID(D88,FIND(" ",D88,FIND(" ",D88,FIND(" ",D88,FIND(" ",D88,FIND(" ",D88,FIND(" ",D88,1)+1)+1)+1)+1))-1,1)=VLOOKUP(MID(D88,FIND(" ",D88,FIND(" ",D88,FIND(" ",D88,FIND(" ",D88,1)+1)+1)+1)+1,FIND(" ",D88,FIND(" ",D88,FIND(" ",D88,FIND(" ",D88,FIND(" ",D88,FIND(" ",D88,1)+1)+1)+1)+1))-FIND(" ",D88,FIND(" ",D88,FIND(" ",D88,FIND(" ",D88,1)+1)+1)+1)-2)&amp;I87&amp;MID(D88,FIND(" ",D88,FIND(" ",D88,FIND(" ",D88,FIND(" ",D88,FIND(" ",D88,FIND(" ",D88,1)+1)+1)+1)+1))-1,1),'フレーズ表抜粋'!$B$3:$E$2150,1,FALSE),"○","×")</f>
        <v>#VALUE!</v>
      </c>
      <c r="J88" s="112" t="e">
        <f>IF(MID(D88,FIND(" ",D88,FIND(" ",D88,FIND(" ",D88,FIND(" ",D88,FIND(" ",D88,FIND(" ",D88,1)+1)+1)+1)+1))+1,FIND(" ",D88,FIND(" ",D88,FIND(" ",D88,FIND(" ",D88,FIND(" ",D88,FIND(" ",D88,FIND(" ",D88,1)+1)+1)+1)+1)+1))-FIND(" ",D88,FIND(" ",D88,FIND(" ",D88,FIND(" ",D88,FIND(" ",D88,FIND(" ",D88,1)+1)+1)+1)+1))-2)&amp;J87&amp;MID(D88,FIND(" ",D88,FIND(" ",D88,FIND(" ",D88,FIND(" ",D88,FIND(" ",D88,FIND(" ",D88,FIND(" ",D88,1)+1)+1)+1)+1)+1))-1,1)=VLOOKUP(MID(D88,FIND(" ",D88,FIND(" ",D88,FIND(" ",D88,FIND(" ",D88,FIND(" ",D88,FIND(" ",D88,1)+1)+1)+1)+1))+1,FIND(" ",D88,FIND(" ",D88,FIND(" ",D88,FIND(" ",D88,FIND(" ",D88,FIND(" ",D88,FIND(" ",D88,1)+1)+1)+1)+1)+1))-FIND(" ",D88,FIND(" ",D88,FIND(" ",D88,FIND(" ",D88,FIND(" ",D88,FIND(" ",D88,1)+1)+1)+1)+1))-2)&amp;J87&amp;MID(D88,FIND(" ",D88,FIND(" ",D88,FIND(" ",D88,FIND(" ",D88,FIND(" ",D88,FIND(" ",D88,FIND(" ",D88,1)+1)+1)+1)+1)+1))-1,1),'フレーズ表抜粋'!$B$3:$E$2150,1,FALSE),"○","×")</f>
        <v>#VALUE!</v>
      </c>
      <c r="K88" s="112" t="e">
        <f>IF(MID(D88,FIND(" ",D88,FIND(" ",D88,FIND(" ",D88,FIND(" ",D88,FIND(" ",D88,FIND(" ",D88,FIND(" ",D88,1)+1)+1)+1)+1)+1))+1,FIND(" ",D88,FIND(" ",D88,FIND(" ",D88,FIND(" ",D88,FIND(" ",D88,FIND(" ",D88,FIND(" ",D88,FIND(" ",D88,1)+1)+1)+1)+1)+1)+1))-FIND(" ",D88,FIND(" ",D88,FIND(" ",D88,FIND(" ",D88,FIND(" ",D88,FIND(" ",D88,FIND(" ",D88,1)+1)+1)+1)+1)+1))-2)&amp;K87&amp;MID(D88,FIND(" ",D88,FIND(" ",D88,FIND(" ",D88,FIND(" ",D88,FIND(" ",D88,FIND(" ",D88,FIND(" ",D88,FIND(" ",D88,1)+1)+1)+1)+1)+1)+1))-1,1)=VLOOKUP(MID(D88,FIND(" ",D88,FIND(" ",D88,FIND(" ",D88,FIND(" ",D88,FIND(" ",D88,FIND(" ",D88,FIND(" ",D88,1)+1)+1)+1)+1)+1))+1,FIND(" ",D88,FIND(" ",D88,FIND(" ",D88,FIND(" ",D88,FIND(" ",D88,FIND(" ",D88,FIND(" ",D88,FIND(" ",D88,1)+1)+1)+1)+1)+1)+1))-FIND(" ",D88,FIND(" ",D88,FIND(" ",D88,FIND(" ",D88,FIND(" ",D88,FIND(" ",D88,FIND(" ",D88,1)+1)+1)+1)+1)+1))-2)&amp;K87&amp;MID(D88,FIND(" ",D88,FIND(" ",D88,FIND(" ",D88,FIND(" ",D88,FIND(" ",D88,FIND(" ",D88,FIND(" ",D88,FIND(" ",D88,1)+1)+1)+1)+1)+1)+1))-1,1),'フレーズ表抜粋'!$B$3:$E$2150,1,FALSE),"○","×")</f>
        <v>#VALUE!</v>
      </c>
      <c r="L88" s="112" t="e">
        <f>IF(MID(D88,FIND(" ",D88,FIND(" ",D88,FIND(" ",D88,FIND(" ",D88,FIND(" ",D88,FIND(" ",D88,FIND(" ",D88,FIND(" ",D88,1)+1)+1)+1)+1)+1)+1))+1,FIND(" ",D88,FIND(" ",D88,FIND(" ",D88,FIND(" ",D88,FIND(" ",D88,FIND(" ",D88,FIND(" ",D88,FIND(" ",D88,FIND(" ",D88,1)+1)+1)+1)+1)+1)+1)+1))-FIND(" ",D88,FIND(" ",D88,FIND(" ",D88,FIND(" ",D88,FIND(" ",D88,FIND(" ",D88,FIND(" ",D88,FIND(" ",D88,1)+1)+1)+1)+1)+1)+1))-2)&amp;L87&amp;MID(D88,FIND(" ",D88,FIND(" ",D88,FIND(" ",D88,FIND(" ",D88,FIND(" ",D88,FIND(" ",D88,FIND(" ",D88,FIND(" ",D88,FIND(" ",D88,1)+1)+1)+1)+1)+1)+1)+1))-1,1)=VLOOKUP(MID(D88,FIND(" ",D88,FIND(" ",D88,FIND(" ",D88,FIND(" ",D88,FIND(" ",D88,FIND(" ",D88,FIND(" ",D88,FIND(" ",D88,1)+1)+1)+1)+1)+1)+1))+1,FIND(" ",D88,FIND(" ",D88,FIND(" ",D88,FIND(" ",D88,FIND(" ",D88,FIND(" ",D88,FIND(" ",D88,FIND(" ",D88,FIND(" ",D88,1)+1)+1)+1)+1)+1)+1)+1))-FIND(" ",D88,FIND(" ",D88,FIND(" ",D88,FIND(" ",D88,FIND(" ",D88,FIND(" ",D88,FIND(" ",D88,FIND(" ",D88,1)+1)+1)+1)+1)+1)+1))-2)&amp;L87&amp;MID(D88,FIND(" ",D88,FIND(" ",D88,FIND(" ",D88,FIND(" ",D88,FIND(" ",D88,FIND(" ",D88,FIND(" ",D88,FIND(" ",D88,FIND(" ",D88,1)+1)+1)+1)+1)+1)+1)+1))-1,1),'フレーズ表抜粋'!$B$3:$E$2150,1,FALSE),"○","×")</f>
        <v>#VALUE!</v>
      </c>
      <c r="M88" s="112" t="e">
        <f>IF(MID(D88,FIND(" ",D88,FIND(" ",D88,FIND(" ",D88,FIND(" ",D88,FIND(" ",D88,FIND(" ",D88,FIND(" ",D88,FIND(" ",D88,FIND(" ",D88,1)+1)+1)+1)+1)+1)+1)+1))+1,FIND(" ",D88,FIND(" ",D88,FIND(" ",D88,FIND(" ",D88,FIND(" ",D88,FIND(" ",D88,FIND(" ",D88,FIND(" ",D88,FIND(" ",D88,FIND(" ",D88,1)+1)+1)+1)+1)+1)+1)+1)+1))-FIND(" ",D88,FIND(" ",D88,FIND(" ",D88,FIND(" ",D88,FIND(" ",D88,FIND(" ",D88,FIND(" ",D88,FIND(" ",D88,FIND(" ",D88,1)+1)+1)+1)+1)+1)+1)+1))-2)&amp;M87&amp;MID(D88,FIND(" ",D88,FIND(" ",D88,FIND(" ",D88,FIND(" ",D88,FIND(" ",D88,FIND(" ",D88,FIND(" ",D88,FIND(" ",D88,FIND(" ",D88,FIND(" ",D88,1)+1)+1)+1)+1)+1)+1)+1)+1))-1,1)=VLOOKUP(MID(D88,FIND(" ",D88,FIND(" ",D88,FIND(" ",D88,FIND(" ",D88,FIND(" ",D88,FIND(" ",D88,FIND(" ",D88,FIND(" ",D88,FIND(" ",D88,1)+1)+1)+1)+1)+1)+1)+1))+1,FIND(" ",D88,FIND(" ",D88,FIND(" ",D88,FIND(" ",D88,FIND(" ",D88,FIND(" ",D88,FIND(" ",D88,FIND(" ",D88,FIND(" ",D88,FIND(" ",D88,1)+1)+1)+1)+1)+1)+1)+1)+1))-FIND(" ",D88,FIND(" ",D88,FIND(" ",D88,FIND(" ",D88,FIND(" ",D88,FIND(" ",D88,FIND(" ",D88,FIND(" ",D88,FIND(" ",D88,1)+1)+1)+1)+1)+1)+1)+1))-2)&amp;M87&amp;MID(D88,FIND(" ",D88,FIND(" ",D88,FIND(" ",D88,FIND(" ",D88,FIND(" ",D88,FIND(" ",D88,FIND(" ",D88,FIND(" ",D88,FIND(" ",D88,FIND(" ",D88,1)+1)+1)+1)+1)+1)+1)+1)+1))-1,1),'フレーズ表抜粋'!$B$3:$E$2150,1,FALSE),"○","×")</f>
        <v>#VALUE!</v>
      </c>
      <c r="N88" s="112" t="e">
        <f>IF(MID(D88,FIND(" ",D88,FIND(" ",D88,FIND(" ",D88,FIND(" ",D88,FIND(" ",D88,FIND(" ",D88,FIND(" ",D88,FIND(" ",D88,FIND(" ",D88,FIND(" ",D88,1)+1)+1)+1)+1)+1)+1)+1)+1))+1,FIND(" ",D88,FIND(" ",D88,FIND(" ",D88,FIND(" ",D88,FIND(" ",D88,FIND(" ",D88,FIND(" ",D88,FIND(" ",D88,FIND(" ",D88,FIND(" ",D88,FIND(" ",D88,1)+1)+1)+1)+1)+1)+1)+1)+1)+1))-FIND(" ",D88,FIND(" ",D88,FIND(" ",D88,FIND(" ",D88,FIND(" ",D88,FIND(" ",D88,FIND(" ",D88,FIND(" ",D88,FIND(" ",D88,FIND(" ",D88,1)+1)+1)+1)+1)+1)+1)+1)+1))-2)&amp;N87&amp;MID(D88,FIND(" ",D88,FIND(" ",D88,FIND(" ",D88,FIND(" ",D88,FIND(" ",D88,FIND(" ",D88,FIND(" ",D88,FIND(" ",D88,FIND(" ",D88,FIND(" ",D88,FIND(" ",D88,1)+1)+1)+1)+1)+1)+1)+1)+1)+1))-1,1)=VLOOKUP(MID(D88,FIND(" ",D88,FIND(" ",D88,FIND(" ",D88,FIND(" ",D88,FIND(" ",D88,FIND(" ",D88,FIND(" ",D88,FIND(" ",D88,FIND(" ",D88,FIND(" ",D88,1)+1)+1)+1)+1)+1)+1)+1)+1))+1,FIND(" ",D88,FIND(" ",D88,FIND(" ",D88,FIND(" ",D88,FIND(" ",D88,FIND(" ",D88,FIND(" ",D88,FIND(" ",D88,FIND(" ",D88,FIND(" ",D88,FIND(" ",D88,1)+1)+1)+1)+1)+1)+1)+1)+1)+1))-FIND(" ",D88,FIND(" ",D88,FIND(" ",D88,FIND(" ",D88,FIND(" ",D88,FIND(" ",D88,FIND(" ",D88,FIND(" ",D88,FIND(" ",D88,FIND(" ",D88,1)+1)+1)+1)+1)+1)+1)+1)+1))-2)&amp;N87&amp;MID(D88,FIND(" ",D88,FIND(" ",D88,FIND(" ",D88,FIND(" ",D88,FIND(" ",D88,FIND(" ",D88,FIND(" ",D88,FIND(" ",D88,FIND(" ",D88,FIND(" ",D88,FIND(" ",D88,1)+1)+1)+1)+1)+1)+1)+1)+1)+1))-1,1),'フレーズ表抜粋'!$B$3:$E$2150,1,FALSE),"○","×")</f>
        <v>#VALUE!</v>
      </c>
      <c r="O88" s="112" t="e">
        <f>IF(MID(D88,FIND(" ",D88,FIND(" ",D88,FIND(" ",D88,FIND(" ",D88,FIND(" ",D88,FIND(" ",D88,FIND(" ",D88,FIND(" ",D88,FIND(" ",D88,FIND(" ",D88,FIND(" ",D88,1)+1)+1)+1)+1)+1)+1)+1)+1)+1))+1,FIND(" ",D88,FIND(" ",D88,FIND(" ",D88,FIND(" ",D88,FIND(" ",D88,FIND(" ",D88,FIND(" ",D88,FIND(" ",D88,FIND(" ",D88,FIND(" ",D88,FIND(" ",D88,FIND(" ",D88,1)+1)+1)+1)+1)+1)+1)+1)+1)+1)+1))-FIND(" ",D88,FIND(" ",D88,FIND(" ",D88,FIND(" ",D88,FIND(" ",D88,FIND(" ",D88,FIND(" ",D88,FIND(" ",D88,FIND(" ",D88,FIND(" ",D88,FIND(" ",D88,1)+1)+1)+1)+1)+1)+1)+1)+1)+1))-2)&amp;O87&amp;MID(D88,FIND(" ",D88,FIND(" ",D88,FIND(" ",D88,FIND(" ",D88,FIND(" ",D88,FIND(" ",D88,FIND(" ",D88,FIND(" ",D88,FIND(" ",D88,FIND(" ",D88,FIND(" ",D88,FIND(" ",D88,1)+1)+1)+1)+1)+1)+1)+1)+1)+1)+1))-1,1)=VLOOKUP(MID(D88,FIND(" ",D88,FIND(" ",D88,FIND(" ",D88,FIND(" ",D88,FIND(" ",D88,FIND(" ",D88,FIND(" ",D88,FIND(" ",D88,FIND(" ",D88,FIND(" ",D88,FIND(" ",D88,1)+1)+1)+1)+1)+1)+1)+1)+1)+1))+1,FIND(" ",D88,FIND(" ",D88,FIND(" ",D88,FIND(" ",D88,FIND(" ",D88,FIND(" ",D88,FIND(" ",D88,FIND(" ",D88,FIND(" ",D88,FIND(" ",D88,FIND(" ",D88,FIND(" ",D88,1)+1)+1)+1)+1)+1)+1)+1)+1)+1)+1))-FIND(" ",D88,FIND(" ",D88,FIND(" ",D88,FIND(" ",D88,FIND(" ",D88,FIND(" ",D88,FIND(" ",D88,FIND(" ",D88,FIND(" ",D88,FIND(" ",D88,FIND(" ",D88,1)+1)+1)+1)+1)+1)+1)+1)+1)+1))-2)&amp;O87&amp;MID(D88,FIND(" ",D88,FIND(" ",D88,FIND(" ",D88,FIND(" ",D88,FIND(" ",D88,FIND(" ",D88,FIND(" ",D88,FIND(" ",D88,FIND(" ",D88,FIND(" ",D88,FIND(" ",D88,FIND(" ",D88,1)+1)+1)+1)+1)+1)+1)+1)+1)+1)+1))-1,1),'フレーズ表抜粋'!$B$3:$E$2150,1,FALSE),"○","×")</f>
        <v>#VALUE!</v>
      </c>
      <c r="P88" s="112" t="e">
        <f>IF(MID(D88,FIND(" ",D88,FIND(" ",D88,FIND(" ",D88,FIND(" ",D88,FIND(" ",D88,FIND(" ",D88,FIND(" ",D88,FIND(" ",D88,FIND(" ",D88,FIND(" ",D88,FIND(" ",D88,FIND(" ",D88,1)+1)+1)+1)+1)+1)+1)+1)+1)+1)+1))+1,FIND(" ",D88,FIND(" ",D88,FIND(" ",D88,FIND(" ",D88,FIND(" ",D88,FIND(" ",D88,FIND(" ",D88,FIND(" ",D88,FIND(" ",D88,FIND(" ",D88,FIND(" ",D88,FIND(" ",D88,FIND(" ",D88,1)+1)+1)+1)+1)+1)+1)+1)+1)+1)+1)+1))-FIND(" ",D88,FIND(" ",D88,FIND(" ",D88,FIND(" ",D88,FIND(" ",D88,FIND(" ",D88,FIND(" ",D88,FIND(" ",D88,FIND(" ",D88,FIND(" ",D88,FIND(" ",D88,FIND(" ",D88,1)+1)+1)+1)+1)+1)+1)+1)+1)+1)+1))-2)&amp;P87&amp;MID(D88,FIND(" ",D88,FIND(" ",D88,FIND(" ",D88,FIND(" ",D88,FIND(" ",D88,FIND(" ",D88,FIND(" ",D88,FIND(" ",D88,FIND(" ",D88,FIND(" ",D88,FIND(" ",D88,FIND(" ",D88,FIND(" ",D88,1)+1)+1)+1)+1)+1)+1)+1)+1)+1)+1)+1))-1,1)=VLOOKUP(MID(D88,FIND(" ",D88,FIND(" ",D88,FIND(" ",D88,FIND(" ",D88,FIND(" ",D88,FIND(" ",D88,FIND(" ",D88,FIND(" ",D88,FIND(" ",D88,FIND(" ",D88,FIND(" ",D88,FIND(" ",D88,1)+1)+1)+1)+1)+1)+1)+1)+1)+1)+1))+1,FIND(" ",D88,FIND(" ",D88,FIND(" ",D88,FIND(" ",D88,FIND(" ",D88,FIND(" ",D88,FIND(" ",D88,FIND(" ",D88,FIND(" ",D88,FIND(" ",D88,FIND(" ",D88,FIND(" ",D88,FIND(" ",D88,1)+1)+1)+1)+1)+1)+1)+1)+1)+1)+1)+1))-FIND(" ",D88,FIND(" ",D88,FIND(" ",D88,FIND(" ",D88,FIND(" ",D88,FIND(" ",D88,FIND(" ",D88,FIND(" ",D88,FIND(" ",D88,FIND(" ",D88,FIND(" ",D88,FIND(" ",D88,1)+1)+1)+1)+1)+1)+1)+1)+1)+1)+1))-2)&amp;P87&amp;MID(D88,FIND(" ",D88,FIND(" ",D88,FIND(" ",D88,FIND(" ",D88,FIND(" ",D88,FIND(" ",D88,FIND(" ",D88,FIND(" ",D88,FIND(" ",D88,FIND(" ",D88,FIND(" ",D88,FIND(" ",D88,FIND(" ",D88,1)+1)+1)+1)+1)+1)+1)+1)+1)+1)+1)+1))-1,1),'フレーズ表抜粋'!$B$3:$E$2150,1,FALSE),"○","×")</f>
        <v>#VALUE!</v>
      </c>
      <c r="Q88" s="112" t="e">
        <f>IF(MID(D88,FIND(" ",D88,FIND(" ",D88,FIND(" ",D88,FIND(" ",D88,FIND(" ",D88,FIND(" ",D88,FIND(" ",D88,FIND(" ",D88,FIND(" ",D88,FIND(" ",D88,FIND(" ",D88,FIND(" ",D88,FIND(" ",D88,1)+1)+1)+1)+1)+1)+1)+1)+1)+1)+1)+1))+1,FIND(" ",D88,FIND(" ",D88,FIND(" ",D88,FIND(" ",D88,FIND(" ",D88,FIND(" ",D88,FIND(" ",D88,FIND(" ",D88,FIND(" ",D88,FIND(" ",D88,FIND(" ",D88,FIND(" ",D88,FIND(" ",D88,FIND(" ",D88,1)+1)+1)+1)+1)+1)+1)+1)+1)+1)+1)+1)+1))-FIND(" ",D88,FIND(" ",D88,FIND(" ",D88,FIND(" ",D88,FIND(" ",D88,FIND(" ",D88,FIND(" ",D88,FIND(" ",D88,FIND(" ",D88,FIND(" ",D88,FIND(" ",D88,FIND(" ",D88,FIND(" ",D88,1)+1)+1)+1)+1)+1)+1)+1)+1)+1)+1)+1))-2)&amp;Q87&amp;MID(D88,FIND(" ",D88,FIND(" ",D88,FIND(" ",D88,FIND(" ",D88,FIND(" ",D88,FIND(" ",D88,FIND(" ",D88,FIND(" ",D88,FIND(" ",D88,FIND(" ",D88,FIND(" ",D88,FIND(" ",D88,FIND(" ",D88,FIND(" ",D88,1)+1)+1)+1)+1)+1)+1)+1)+1)+1)+1)+1)+1))-1,1)=VLOOKUP(MID(D88,FIND(" ",D88,FIND(" ",D88,FIND(" ",D88,FIND(" ",D88,FIND(" ",D88,FIND(" ",D88,FIND(" ",D88,FIND(" ",D88,FIND(" ",D88,FIND(" ",D88,FIND(" ",D88,FIND(" ",D88,FIND(" ",D88,1)+1)+1)+1)+1)+1)+1)+1)+1)+1)+1)+1))+1,FIND(" ",D88,FIND(" ",D88,FIND(" ",D88,FIND(" ",D88,FIND(" ",D88,FIND(" ",D88,FIND(" ",D88,FIND(" ",D88,FIND(" ",D88,FIND(" ",D88,FIND(" ",D88,FIND(" ",D88,FIND(" ",D88,FIND(" ",D88,1)+1)+1)+1)+1)+1)+1)+1)+1)+1)+1)+1)+1))-FIND(" ",D88,FIND(" ",D88,FIND(" ",D88,FIND(" ",D88,FIND(" ",D88,FIND(" ",D88,FIND(" ",D88,FIND(" ",D88,FIND(" ",D88,FIND(" ",D88,FIND(" ",D88,FIND(" ",D88,FIND(" ",D88,1)+1)+1)+1)+1)+1)+1)+1)+1)+1)+1)+1))-2)&amp;Q87&amp;MID(D88,FIND(" ",D88,FIND(" ",D88,FIND(" ",D88,FIND(" ",D88,FIND(" ",D88,FIND(" ",D88,FIND(" ",D88,FIND(" ",D88,FIND(" ",D88,FIND(" ",D88,FIND(" ",D88,FIND(" ",D88,FIND(" ",D88,FIND(" ",D88,1)+1)+1)+1)+1)+1)+1)+1)+1)+1)+1)+1)+1))-1,1),'フレーズ表抜粋'!$B$3:$E$2150,1,FALSE),"○","×")</f>
        <v>#VALUE!</v>
      </c>
      <c r="R88" s="112" t="e">
        <f>IF(MID(D88,FIND(" ",D88,FIND(" ",D88,FIND(" ",D88,FIND(" ",D88,FIND(" ",D88,FIND(" ",D88,FIND(" ",D88,FIND(" ",D88,FIND(" ",D88,FIND(" ",D88,FIND(" ",D88,FIND(" ",D88,FIND(" ",D88,FIND(" ",D88,1)+1)+1)+1)+1)+1)+1)+1)+1)+1)+1)+1)+1))+1,FIND(" ",D88,FIND(" ",D88,FIND(" ",D88,FIND(" ",D88,FIND(" ",D88,FIND(" ",D88,FIND(" ",D88,FIND(" ",D88,FIND(" ",D88,FIND(" ",D88,FIND(" ",D88,FIND(" ",D88,FIND(" ",D88,FIND(" ",D88,FIND(" ",D88,1)+1)+1)+1)+1)+1)+1)+1)+1)+1)+1)+1)+1)+1))-FIND(" ",D88,FIND(" ",D88,FIND(" ",D88,FIND(" ",D88,FIND(" ",D88,FIND(" ",D88,FIND(" ",D88,FIND(" ",D88,FIND(" ",D88,FIND(" ",D88,FIND(" ",D88,FIND(" ",D88,FIND(" ",D88,FIND(" ",D88,1)+1)+1)+1)+1)+1)+1)+1)+1)+1)+1)+1)+1))-2)&amp;R87&amp;MID(D88,FIND(" ",D88,FIND(" ",D88,FIND(" ",D88,FIND(" ",D88,FIND(" ",D88,FIND(" ",D88,FIND(" ",D88,FIND(" ",D88,FIND(" ",D88,FIND(" ",D88,FIND(" ",D88,FIND(" ",D88,FIND(" ",D88,FIND(" ",D88,FIND(" ",D88,1)+1)+1)+1)+1)+1)+1)+1)+1)+1)+1)+1)+1)+1))-1,1)=VLOOKUP(MID(D88,FIND(" ",D88,FIND(" ",D88,FIND(" ",D88,FIND(" ",D88,FIND(" ",D88,FIND(" ",D88,FIND(" ",D88,FIND(" ",D88,FIND(" ",D88,FIND(" ",D88,FIND(" ",D88,FIND(" ",D88,FIND(" ",D88,FIND(" ",D88,1)+1)+1)+1)+1)+1)+1)+1)+1)+1)+1)+1)+1))+1,FIND(" ",D88,FIND(" ",D88,FIND(" ",D88,FIND(" ",D88,FIND(" ",D88,FIND(" ",D88,FIND(" ",D88,FIND(" ",D88,FIND(" ",D88,FIND(" ",D88,FIND(" ",D88,FIND(" ",D88,FIND(" ",D88,FIND(" ",D88,FIND(" ",D88,1)+1)+1)+1)+1)+1)+1)+1)+1)+1)+1)+1)+1)+1))-FIND(" ",D88,FIND(" ",D88,FIND(" ",D88,FIND(" ",D88,FIND(" ",D88,FIND(" ",D88,FIND(" ",D88,FIND(" ",D88,FIND(" ",D88,FIND(" ",D88,FIND(" ",D88,FIND(" ",D88,FIND(" ",D88,FIND(" ",D88,1)+1)+1)+1)+1)+1)+1)+1)+1)+1)+1)+1)+1))-2)&amp;R87&amp;MID(D88,FIND(" ",D88,FIND(" ",D88,FIND(" ",D88,FIND(" ",D88,FIND(" ",D88,FIND(" ",D88,FIND(" ",D88,FIND(" ",D88,FIND(" ",D88,FIND(" ",D88,FIND(" ",D88,FIND(" ",D88,FIND(" ",D88,FIND(" ",D88,FIND(" ",D88,1)+1)+1)+1)+1)+1)+1)+1)+1)+1)+1)+1)+1)+1))-1,1),'フレーズ表抜粋'!$B$3:$E$2150,1,FALSE),"○","×")</f>
        <v>#VALUE!</v>
      </c>
      <c r="S88" s="112" t="e">
        <f>IF(MID(D88,FIND(" ",D88,FIND(" ",D88,FIND(" ",D88,FIND(" ",D88,FIND(" ",D88,FIND(" ",D88,FIND(" ",D88,FIND(" ",D88,FIND(" ",D88,FIND(" ",D88,FIND(" ",D88,FIND(" ",D88,FIND(" ",D88,FIND(" ",D88,FIND(" ",D88,1)+1)+1)+1)+1)+1)+1)+1)+1)+1)+1)+1)+1)+1))+1,FIND(" ",D88,FIND(" ",D88,FIND(" ",D88,FIND(" ",D88,FIND(" ",D88,FIND(" ",D88,FIND(" ",D88,FIND(" ",D88,FIND(" ",D88,FIND(" ",D88,FIND(" ",D88,FIND(" ",D88,FIND(" ",D88,FIND(" ",D88,FIND(" ",D88,FIND(" ",D88,1)+1)+1)+1)+1)+1)+1)+1)+1)+1)+1)+1)+1)+1)+1))-FIND(" ",D88,FIND(" ",D88,FIND(" ",D88,FIND(" ",D88,FIND(" ",D88,FIND(" ",D88,FIND(" ",D88,FIND(" ",D88,FIND(" ",D88,FIND(" ",D88,FIND(" ",D88,FIND(" ",D88,FIND(" ",D88,FIND(" ",D88,FIND(" ",D88,1)+1)+1)+1)+1)+1)+1)+1)+1)+1)+1)+1)+1)+1))-2)&amp;S87&amp;MID(D88,FIND(" ",D88,FIND(" ",D88,FIND(" ",D88,FIND(" ",D88,FIND(" ",D88,FIND(" ",D88,FIND(" ",D88,FIND(" ",D88,FIND(" ",D88,FIND(" ",D88,FIND(" ",D88,FIND(" ",D88,FIND(" ",D88,FIND(" ",D88,FIND(" ",D88,FIND(" ",D88,1)+1)+1)+1)+1)+1)+1)+1)+1)+1)+1)+1)+1)+1)+1))-1,1)=VLOOKUP(MID(D88,FIND(" ",D88,FIND(" ",D88,FIND(" ",D88,FIND(" ",D88,FIND(" ",D88,FIND(" ",D88,FIND(" ",D88,FIND(" ",D88,FIND(" ",D88,FIND(" ",D88,FIND(" ",D88,FIND(" ",D88,FIND(" ",D88,FIND(" ",D88,FIND(" ",D88,1)+1)+1)+1)+1)+1)+1)+1)+1)+1)+1)+1)+1)+1))+1,FIND(" ",D88,FIND(" ",D88,FIND(" ",D88,FIND(" ",D88,FIND(" ",D88,FIND(" ",D88,FIND(" ",D88,FIND(" ",D88,FIND(" ",D88,FIND(" ",D88,FIND(" ",D88,FIND(" ",D88,FIND(" ",D88,FIND(" ",D88,FIND(" ",D88,FIND(" ",D88,1)+1)+1)+1)+1)+1)+1)+1)+1)+1)+1)+1)+1)+1)+1))-FIND(" ",D88,FIND(" ",D88,FIND(" ",D88,FIND(" ",D88,FIND(" ",D88,FIND(" ",D88,FIND(" ",D88,FIND(" ",D88,FIND(" ",D88,FIND(" ",D88,FIND(" ",D88,FIND(" ",D88,FIND(" ",D88,FIND(" ",D88,FIND(" ",D88,1)+1)+1)+1)+1)+1)+1)+1)+1)+1)+1)+1)+1)+1))-2)&amp;S87&amp;MID(D88,FIND(" ",D88,FIND(" ",D88,FIND(" ",D88,FIND(" ",D88,FIND(" ",D88,FIND(" ",D88,FIND(" ",D88,FIND(" ",D88,FIND(" ",D88,FIND(" ",D88,FIND(" ",D88,FIND(" ",D88,FIND(" ",D88,FIND(" ",D88,FIND(" ",D88,FIND(" ",D88,1)+1)+1)+1)+1)+1)+1)+1)+1)+1)+1)+1)+1)+1)+1))-1,1),'フレーズ表抜粋'!$B$3:$E$2150,1,FALSE),"○","×")</f>
        <v>#VALUE!</v>
      </c>
      <c r="T88" s="112" t="e">
        <f>IF(MID(D88,FIND(" ",D88,FIND(" ",D88,FIND(" ",D88,FIND(" ",D88,FIND(" ",D88,FIND(" ",D88,FIND(" ",D88,FIND(" ",D88,FIND(" ",D88,FIND(" ",D88,FIND(" ",D88,FIND(" ",D88,FIND(" ",D88,FIND(" ",D88,FIND(" ",D88,FIND(" ",D88,1)+1)+1)+1)+1)+1)+1)+1)+1)+1)+1)+1)+1)+1)+1))+1,FIND(" ",D88,FIND(" ",D88,FIND(" ",D88,FIND(" ",D88,FIND(" ",D88,FIND(" ",D88,FIND(" ",D88,FIND(" ",D88,FIND(" ",D88,FIND(" ",D88,FIND(" ",D88,FIND(" ",D88,FIND(" ",D88,FIND(" ",D88,FIND(" ",D88,FIND(" ",D88,FIND(" ",D88,1)+1)+1)+1)+1)+1)+1)+1)+1)+1)+1)+1)+1)+1)+1)+1))-FIND(" ",D88,FIND(" ",D88,FIND(" ",D88,FIND(" ",D88,FIND(" ",D88,FIND(" ",D88,FIND(" ",D88,FIND(" ",D88,FIND(" ",D88,FIND(" ",D88,FIND(" ",D88,FIND(" ",D88,FIND(" ",D88,FIND(" ",D88,FIND(" ",D88,FIND(" ",D88,1)+1)+1)+1)+1)+1)+1)+1)+1)+1)+1)+1)+1)+1)+1))-2)&amp;T87&amp;MID(D88,FIND(" ",D88,FIND(" ",D88,FIND(" ",D88,FIND(" ",D88,FIND(" ",D88,FIND(" ",D88,FIND(" ",D88,FIND(" ",D88,FIND(" ",D88,FIND(" ",D88,FIND(" ",D88,FIND(" ",D88,FIND(" ",D88,FIND(" ",D88,FIND(" ",D88,FIND(" ",D88,FIND(" ",D88,1)+1)+1)+1)+1)+1)+1)+1)+1)+1)+1)+1)+1)+1)+1)+1))-1,1)=VLOOKUP(MID(D88,FIND(" ",D88,FIND(" ",D88,FIND(" ",D88,FIND(" ",D88,FIND(" ",D88,FIND(" ",D88,FIND(" ",D88,FIND(" ",D88,FIND(" ",D88,FIND(" ",D88,FIND(" ",D88,FIND(" ",D88,FIND(" ",D88,FIND(" ",D88,FIND(" ",D88,FIND(" ",D88,1)+1)+1)+1)+1)+1)+1)+1)+1)+1)+1)+1)+1)+1)+1))+1,FIND(" ",D88,FIND(" ",D88,FIND(" ",D88,FIND(" ",D88,FIND(" ",D88,FIND(" ",D88,FIND(" ",D88,FIND(" ",D88,FIND(" ",D88,FIND(" ",D88,FIND(" ",D88,FIND(" ",D88,FIND(" ",D88,FIND(" ",D88,FIND(" ",D88,FIND(" ",D88,FIND(" ",D88,1)+1)+1)+1)+1)+1)+1)+1)+1)+1)+1)+1)+1)+1)+1)+1))-FIND(" ",D88,FIND(" ",D88,FIND(" ",D88,FIND(" ",D88,FIND(" ",D88,FIND(" ",D88,FIND(" ",D88,FIND(" ",D88,FIND(" ",D88,FIND(" ",D88,FIND(" ",D88,FIND(" ",D88,FIND(" ",D88,FIND(" ",D88,FIND(" ",D88,FIND(" ",D88,1)+1)+1)+1)+1)+1)+1)+1)+1)+1)+1)+1)+1)+1)+1))-2)&amp;T87&amp;MID(D88,FIND(" ",D88,FIND(" ",D88,FIND(" ",D88,FIND(" ",D88,FIND(" ",D88,FIND(" ",D88,FIND(" ",D88,FIND(" ",D88,FIND(" ",D88,FIND(" ",D88,FIND(" ",D88,FIND(" ",D88,FIND(" ",D88,FIND(" ",D88,FIND(" ",D88,FIND(" ",D88,FIND(" ",D88,1)+1)+1)+1)+1)+1)+1)+1)+1)+1)+1)+1)+1)+1)+1)+1))-1,1),'フレーズ表抜粋'!$B$3:$E$2150,1,FALSE),"○","×")</f>
        <v>#VALUE!</v>
      </c>
      <c r="U88" s="112" t="e">
        <f>IF(MID(D88,FIND(" ",D88,FIND(" ",D88,FIND(" ",D88,FIND(" ",D88,FIND(" ",D88,FIND(" ",D88,FIND(" ",D88,FIND(" ",D88,FIND(" ",D88,FIND(" ",D88,FIND(" ",D88,FIND(" ",D88,FIND(" ",D88,FIND(" ",D88,FIND(" ",D88,FIND(" ",D88,FIND(" ",D88,1)+1)+1)+1)+1)+1)+1)+1)+1)+1)+1)+1)+1)+1)+1)+1))+1,FIND("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",D88,1)+1)+1)+1)+1)+1)+1)+1)+1)+1)+1)+1)+1)+1)+1)+1)+1))-FIND(" ",D88,FIND(" ",D88,FIND(" ",D88,FIND(" ",D88,FIND(" ",D88,FIND(" ",D88,FIND(" ",D88,FIND(" ",D88,FIND(" ",D88,FIND(" ",D88,FIND(" ",D88,FIND(" ",D88,FIND(" ",D88,FIND(" ",D88,FIND(" ",D88,FIND(" ",D88,FIND(" ",D88,1)+1)+1)+1)+1)+1)+1)+1)+1)+1)+1)+1)+1)+1)+1)+1))-2)&amp;U87&amp;MID(D88,FIND("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",D88,1)+1)+1)+1)+1)+1)+1)+1)+1)+1)+1)+1)+1)+1)+1)+1)+1))-FIND(" ",D88,FIND(" ",D88,FIND(" ",D88,FIND(" ",D88,FIND(" ",D88,FIND(" ",D88,FIND(" ",D88,FIND(" ",D88,FIND(" ",D88,FIND(" ",D88,FIND(" ",D88,FIND(" ",D88,FIND(" ",D88,FIND(" ",D88,FIND(" ",D88,FIND(" ",D88,FIND(" ",D88,1)+1)+1)+1)+1)+1)+1)+1)+1)+1)+1)+1)+1)+1)+1)+1))-2)&amp;U87&amp;MID(D88,FIND("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",D88,1)+1)+1)+1)+1)+1)+1)+1)+1)+1)+1)+1)+1)+1)+1)+1)+1))-1,1),'フレーズ表抜粋'!$B$3:$E$2150,1,FALSE),"○","×")</f>
        <v>#VALUE!</v>
      </c>
      <c r="V88" s="112" t="e">
        <f>IF(MID(D88,FIND("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",D88,1)+1)+1)+1)+1)+1)+1)+1)+1)+1)+1)+1)+1)+1)+1)+1)+1))-2)&amp;V87&amp;MID(D88,FIND("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",D88,1)+1)+1)+1)+1)+1)+1)+1)+1)+1)+1)+1)+1)+1)+1)+1)+1))-2)&amp;V87&amp;MID(D88,FIND("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",D88,1)+1)+1)+1)+1)+1)+1)+1)+1)+1)+1)+1)+1)+1)+1)+1)+1)+1))-1,1),'フレーズ表抜粋'!$B$3:$E$2150,1,FALSE),"○","×")</f>
        <v>#VALUE!</v>
      </c>
      <c r="W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",D88,1)+1)+1)+1)+1)+1)+1)+1)+1)+1)+1)+1)+1)+1)+1)+1)+1)+1))-2)&amp;W87&amp;MID(D88,FIND("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",D88,1)+1)+1)+1)+1)+1)+1)+1)+1)+1)+1)+1)+1)+1)+1)+1)+1)+1))-2)&amp;W87&amp;MID(D88,FIND("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",D88,1)+1)+1)+1)+1)+1)+1)+1)+1)+1)+1)+1)+1)+1)+1)+1)+1)+1)+1))-1,1),'フレーズ表抜粋'!$B$3:$E$2150,1,FALSE),"○","×")</f>
        <v>#VALUE!</v>
      </c>
      <c r="X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",D88,1)+1)+1)+1)+1)+1)+1)+1)+1)+1)+1)+1)+1)+1)+1)+1)+1)+1)+1))-2)&amp;X87&amp;MID(D88,FIND("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",D88,1)+1)+1)+1)+1)+1)+1)+1)+1)+1)+1)+1)+1)+1)+1)+1)+1)+1)+1))-2)&amp;X87&amp;MID(D88,FIND("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",D88,1)+1)+1)+1)+1)+1)+1)+1)+1)+1)+1)+1)+1)+1)+1)+1)+1)+1)+1)+1))-1,1),'フレーズ表抜粋'!$B$3:$E$2150,1,FALSE),"○","×")</f>
        <v>#VALUE!</v>
      </c>
      <c r="Y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",D88,1)+1)+1)+1)+1)+1)+1)+1)+1)+1)+1)+1)+1)+1)+1)+1)+1)+1)+1)+1))-2)&amp;Y87&amp;MID(D88,FIND("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",D88,1)+1)+1)+1)+1)+1)+1)+1)+1)+1)+1)+1)+1)+1)+1)+1)+1)+1)+1)+1))-2)&amp;Y87&amp;MID(D88,FIND("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",D88,1)+1)+1)+1)+1)+1)+1)+1)+1)+1)+1)+1)+1)+1)+1)+1)+1)+1)+1)+1)+1))-1,1),'フレーズ表抜粋'!$B$3:$E$2150,1,FALSE),"○","×")</f>
        <v>#VALUE!</v>
      </c>
      <c r="Z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",D88,1)+1)+1)+1)+1)+1)+1)+1)+1)+1)+1)+1)+1)+1)+1)+1)+1)+1)+1)+1)+1))-2)&amp;Z87&amp;MID(D88,FIND("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",D88,1)+1)+1)+1)+1)+1)+1)+1)+1)+1)+1)+1)+1)+1)+1)+1)+1)+1)+1)+1)+1))-2)&amp;Z87&amp;MID(D88,FIND("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",D88,1)+1)+1)+1)+1)+1)+1)+1)+1)+1)+1)+1)+1)+1)+1)+1)+1)+1)+1)+1)+1)+1))-1,1),'フレーズ表抜粋'!$B$3:$E$2150,1,FALSE),"○","×")</f>
        <v>#VALUE!</v>
      </c>
      <c r="AA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",D88,1)+1)+1)+1)+1)+1)+1)+1)+1)+1)+1)+1)+1)+1)+1)+1)+1)+1)+1)+1)+1)+1))-2)&amp;AA87&amp;MID(D88,FIND("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",D88,1)+1)+1)+1)+1)+1)+1)+1)+1)+1)+1)+1)+1)+1)+1)+1)+1)+1)+1)+1)+1)+1))-2)&amp;AA87&amp;MID(D88,FIND("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",D88,1)+1)+1)+1)+1)+1)+1)+1)+1)+1)+1)+1)+1)+1)+1)+1)+1)+1)+1)+1)+1)+1)+1))-1,1),'フレーズ表抜粋'!$B$3:$E$2150,1,FALSE),"○","×")</f>
        <v>#VALUE!</v>
      </c>
      <c r="AB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",D88,1)+1)+1)+1)+1)+1)+1)+1)+1)+1)+1)+1)+1)+1)+1)+1)+1)+1)+1)+1)+1)+1)+1))-2)&amp;AB87&amp;MID(D88,FIND("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",D88,1)+1)+1)+1)+1)+1)+1)+1)+1)+1)+1)+1)+1)+1)+1)+1)+1)+1)+1)+1)+1)+1)+1))-2)&amp;AB87&amp;MID(D88,FIND("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",D88,1)+1)+1)+1)+1)+1)+1)+1)+1)+1)+1)+1)+1)+1)+1)+1)+1)+1)+1)+1)+1)+1)+1)+1))-1,1),'フレーズ表抜粋'!$B$3:$E$2150,1,FALSE),"○","×")</f>
        <v>#VALUE!</v>
      </c>
      <c r="AC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",D88,1)+1)+1)+1)+1)+1)+1)+1)+1)+1)+1)+1)+1)+1)+1)+1)+1)+1)+1)+1)+1)+1)+1)+1))-2)&amp;AC87&amp;MID(D88,FIND("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",D88,1)+1)+1)+1)+1)+1)+1)+1)+1)+1)+1)+1)+1)+1)+1)+1)+1)+1)+1)+1)+1)+1)+1)+1))-2)&amp;AC87&amp;MID(D88,FIND("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",D88,1)+1)+1)+1)+1)+1)+1)+1)+1)+1)+1)+1)+1)+1)+1)+1)+1)+1)+1)+1)+1)+1)+1)+1)+1))-1,1),'フレーズ表抜粋'!$B$3:$E$2150,1,FALSE),"○","×")</f>
        <v>#VALUE!</v>
      </c>
      <c r="AD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",D88,1)+1)+1)+1)+1)+1)+1)+1)+1)+1)+1)+1)+1)+1)+1)+1)+1)+1)+1)+1)+1)+1)+1)+1)+1))-2)&amp;AD87&amp;MID(D88,FIND("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",D88,1)+1)+1)+1)+1)+1)+1)+1)+1)+1)+1)+1)+1)+1)+1)+1)+1)+1)+1)+1)+1)+1)+1)+1)+1))-2)&amp;AD87&amp;MID(D88,FIND("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",D88,1)+1)+1)+1)+1)+1)+1)+1)+1)+1)+1)+1)+1)+1)+1)+1)+1)+1)+1)+1)+1)+1)+1)+1)+1)+1))-1,1),'フレーズ表抜粋'!$B$3:$E$2150,1,FALSE),"○","×")</f>
        <v>#VALUE!</v>
      </c>
      <c r="AE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",D88,1)+1)+1)+1)+1)+1)+1)+1)+1)+1)+1)+1)+1)+1)+1)+1)+1)+1)+1)+1)+1)+1)+1)+1)+1)+1))-2)&amp;AE87&amp;MID(D88,FIND("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",D88,1)+1)+1)+1)+1)+1)+1)+1)+1)+1)+1)+1)+1)+1)+1)+1)+1)+1)+1)+1)+1)+1)+1)+1)+1)+1))-2)&amp;AE87&amp;MID(D88,FIND("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",D88,1)+1)+1)+1)+1)+1)+1)+1)+1)+1)+1)+1)+1)+1)+1)+1)+1)+1)+1)+1)+1)+1)+1)+1)+1)+1)+1))-1,1),'フレーズ表抜粋'!$B$3:$E$2150,1,FALSE),"○","×")</f>
        <v>#VALUE!</v>
      </c>
      <c r="AF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",D88,1)+1)+1)+1)+1)+1)+1)+1)+1)+1)+1)+1)+1)+1)+1)+1)+1)+1)+1)+1)+1)+1)+1)+1)+1)+1)+1))-2)&amp;AF87&amp;MID(D88,FIND("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",D88,1)+1)+1)+1)+1)+1)+1)+1)+1)+1)+1)+1)+1)+1)+1)+1)+1)+1)+1)+1)+1)+1)+1)+1)+1)+1)+1))-2)&amp;AF87&amp;MID(D88,FIND("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",D88,1)+1)+1)+1)+1)+1)+1)+1)+1)+1)+1)+1)+1)+1)+1)+1)+1)+1)+1)+1)+1)+1)+1)+1)+1)+1)+1)+1))-1,1),'フレーズ表抜粋'!$B$3:$E$2150,1,FALSE),"○","×")</f>
        <v>#VALUE!</v>
      </c>
      <c r="AG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",D88,1)+1)+1)+1)+1)+1)+1)+1)+1)+1)+1)+1)+1)+1)+1)+1)+1)+1)+1)+1)+1)+1)+1)+1)+1)+1)+1)+1))-2)&amp;AG87&amp;MID(D88,FIND("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",D88,1)+1)+1)+1)+1)+1)+1)+1)+1)+1)+1)+1)+1)+1)+1)+1)+1)+1)+1)+1)+1)+1)+1)+1)+1)+1)+1)+1))-2)&amp;AG87&amp;MID(D88,FIND("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",D88,1)+1)+1)+1)+1)+1)+1)+1)+1)+1)+1)+1)+1)+1)+1)+1)+1)+1)+1)+1)+1)+1)+1)+1)+1)+1)+1)+1)+1))-1,1),'フレーズ表抜粋'!$B$3:$E$2150,1,FALSE),"○","×")</f>
        <v>#VALUE!</v>
      </c>
      <c r="AH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",D88,1)+1)+1)+1)+1)+1)+1)+1)+1)+1)+1)+1)+1)+1)+1)+1)+1)+1)+1)+1)+1)+1)+1)+1)+1)+1)+1)+1)+1))-2)&amp;AH87&amp;MID(D88,FIND("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",D88,1)+1)+1)+1)+1)+1)+1)+1)+1)+1)+1)+1)+1)+1)+1)+1)+1)+1)+1)+1)+1)+1)+1)+1)+1)+1)+1)+1)+1))-2)&amp;AH87&amp;MID(D88,FIND("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",D88,1)+1)+1)+1)+1)+1)+1)+1)+1)+1)+1)+1)+1)+1)+1)+1)+1)+1)+1)+1)+1)+1)+1)+1)+1)+1)+1)+1)+1)+1))-1,1),'フレーズ表抜粋'!$B$3:$E$2150,1,FALSE),"○","×")</f>
        <v>#VALUE!</v>
      </c>
      <c r="AI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",D88,1)+1)+1)+1)+1)+1)+1)+1)+1)+1)+1)+1)+1)+1)+1)+1)+1)+1)+1)+1)+1)+1)+1)+1)+1)+1)+1)+1)+1)+1))-2)&amp;AI87&amp;MID(D88,FIND("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",D88,1)+1)+1)+1)+1)+1)+1)+1)+1)+1)+1)+1)+1)+1)+1)+1)+1)+1)+1)+1)+1)+1)+1)+1)+1)+1)+1)+1)+1)+1))-2)&amp;AI87&amp;MID(D88,FIND("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",D88,1)+1)+1)+1)+1)+1)+1)+1)+1)+1)+1)+1)+1)+1)+1)+1)+1)+1)+1)+1)+1)+1)+1)+1)+1)+1)+1)+1)+1)+1)+1))-1,1),'フレーズ表抜粋'!$B$3:$E$2150,1,FALSE),"○","×")</f>
        <v>#VALUE!</v>
      </c>
      <c r="AJ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",D88,1)+1)+1)+1)+1)+1)+1)+1)+1)+1)+1)+1)+1)+1)+1)+1)+1)+1)+1)+1)+1)+1)+1)+1)+1)+1)+1)+1)+1)+1)+1))-2)&amp;AJ87&amp;MID(D88,FIND("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",D88,1)+1)+1)+1)+1)+1)+1)+1)+1)+1)+1)+1)+1)+1)+1)+1)+1)+1)+1)+1)+1)+1)+1)+1)+1)+1)+1)+1)+1)+1)+1))-2)&amp;AJ87&amp;MID(D88,FIND("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",D88,1)+1)+1)+1)+1)+1)+1)+1)+1)+1)+1)+1)+1)+1)+1)+1)+1)+1)+1)+1)+1)+1)+1)+1)+1)+1)+1)+1)+1)+1)+1)+1))-1,1),'フレーズ表抜粋'!$B$3:$E$2150,1,FALSE),"○","×")</f>
        <v>#VALUE!</v>
      </c>
      <c r="AK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",D88,1)+1)+1)+1)+1)+1)+1)+1)+1)+1)+1)+1)+1)+1)+1)+1)+1)+1)+1)+1)+1)+1)+1)+1)+1)+1)+1)+1)+1)+1)+1)+1))-2)&amp;AK87&amp;MID(D88,FIND("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",D88,1)+1)+1)+1)+1)+1)+1)+1)+1)+1)+1)+1)+1)+1)+1)+1)+1)+1)+1)+1)+1)+1)+1)+1)+1)+1)+1)+1)+1)+1)+1)+1))-2)&amp;AK87&amp;MID(D88,FIND("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",D88,1)+1)+1)+1)+1)+1)+1)+1)+1)+1)+1)+1)+1)+1)+1)+1)+1)+1)+1)+1)+1)+1)+1)+1)+1)+1)+1)+1)+1)+1)+1)+1)+1))-1,1),'フレーズ表抜粋'!$B$3:$E$2150,1,FALSE),"○","×")</f>
        <v>#VALUE!</v>
      </c>
      <c r="AL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",D88,1)+1)+1)+1)+1)+1)+1)+1)+1)+1)+1)+1)+1)+1)+1)+1)+1)+1)+1)+1)+1)+1)+1)+1)+1)+1)+1)+1)+1)+1)+1)+1)+1))-2)&amp;AL87&amp;MID(D88,FIND("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",D88,1)+1)+1)+1)+1)+1)+1)+1)+1)+1)+1)+1)+1)+1)+1)+1)+1)+1)+1)+1)+1)+1)+1)+1)+1)+1)+1)+1)+1)+1)+1)+1)+1))-2)&amp;AL87&amp;MID(D88,FIND("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",D88,1)+1)+1)+1)+1)+1)+1)+1)+1)+1)+1)+1)+1)+1)+1)+1)+1)+1)+1)+1)+1)+1)+1)+1)+1)+1)+1)+1)+1)+1)+1)+1)+1)+1))-1,1),'フレーズ表抜粋'!$B$3:$E$2150,1,FALSE),"○","×")</f>
        <v>#VALUE!</v>
      </c>
      <c r="AM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",D88,1)+1)+1)+1)+1)+1)+1)+1)+1)+1)+1)+1)+1)+1)+1)+1)+1)+1)+1)+1)+1)+1)+1)+1)+1)+1)+1)+1)+1)+1)+1)+1)+1)+1))-2)&amp;AM87&amp;MID(D88,FIND("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",D88,1)+1)+1)+1)+1)+1)+1)+1)+1)+1)+1)+1)+1)+1)+1)+1)+1)+1)+1)+1)+1)+1)+1)+1)+1)+1)+1)+1)+1)+1)+1)+1)+1)+1))-2)&amp;AM87&amp;MID(D88,FIND("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",D88,1)+1)+1)+1)+1)+1)+1)+1)+1)+1)+1)+1)+1)+1)+1)+1)+1)+1)+1)+1)+1)+1)+1)+1)+1)+1)+1)+1)+1)+1)+1)+1)+1)+1)+1))-1,1),'フレーズ表抜粋'!$B$3:$E$2150,1,FALSE),"○","×")</f>
        <v>#VALUE!</v>
      </c>
      <c r="AN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",D88,1)+1)+1)+1)+1)+1)+1)+1)+1)+1)+1)+1)+1)+1)+1)+1)+1)+1)+1)+1)+1)+1)+1)+1)+1)+1)+1)+1)+1)+1)+1)+1)+1)+1)+1))-2)&amp;AN87&amp;MID(D88,FIND("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",D88,1)+1)+1)+1)+1)+1)+1)+1)+1)+1)+1)+1)+1)+1)+1)+1)+1)+1)+1)+1)+1)+1)+1)+1)+1)+1)+1)+1)+1)+1)+1)+1)+1)+1)+1))-2)&amp;AN87&amp;MID(D88,FIND("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",D88,1)+1)+1)+1)+1)+1)+1)+1)+1)+1)+1)+1)+1)+1)+1)+1)+1)+1)+1)+1)+1)+1)+1)+1)+1)+1)+1)+1)+1)+1)+1)+1)+1)+1)+1)+1))-1,1),'フレーズ表抜粋'!$B$3:$E$2150,1,FALSE),"○","×")</f>
        <v>#VALUE!</v>
      </c>
      <c r="AO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",D88,1)+1)+1)+1)+1)+1)+1)+1)+1)+1)+1)+1)+1)+1)+1)+1)+1)+1)+1)+1)+1)+1)+1)+1)+1)+1)+1)+1)+1)+1)+1)+1)+1)+1)+1)+1))-2)&amp;AO87&amp;MID(D88,FIND("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",D88,1)+1)+1)+1)+1)+1)+1)+1)+1)+1)+1)+1)+1)+1)+1)+1)+1)+1)+1)+1)+1)+1)+1)+1)+1)+1)+1)+1)+1)+1)+1)+1)+1)+1)+1)+1))-2)&amp;AO87&amp;MID(D88,FIND("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",D88,1)+1)+1)+1)+1)+1)+1)+1)+1)+1)+1)+1)+1)+1)+1)+1)+1)+1)+1)+1)+1)+1)+1)+1)+1)+1)+1)+1)+1)+1)+1)+1)+1)+1)+1)+1)+1))-1,1),'フレーズ表抜粋'!$B$3:$E$2150,1,FALSE),"○","×")</f>
        <v>#VALUE!</v>
      </c>
      <c r="AP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",D88,1)+1)+1)+1)+1)+1)+1)+1)+1)+1)+1)+1)+1)+1)+1)+1)+1)+1)+1)+1)+1)+1)+1)+1)+1)+1)+1)+1)+1)+1)+1)+1)+1)+1)+1)+1)+1))-2)&amp;AP87&amp;MID(D88,FIND("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",D88,1)+1)+1)+1)+1)+1)+1)+1)+1)+1)+1)+1)+1)+1)+1)+1)+1)+1)+1)+1)+1)+1)+1)+1)+1)+1)+1)+1)+1)+1)+1)+1)+1)+1)+1)+1)+1))-2)&amp;AP87&amp;MID(D88,FIND("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",D88,1)+1)+1)+1)+1)+1)+1)+1)+1)+1)+1)+1)+1)+1)+1)+1)+1)+1)+1)+1)+1)+1)+1)+1)+1)+1)+1)+1)+1)+1)+1)+1)+1)+1)+1)+1)+1)+1))-1,1),'フレーズ表抜粋'!$B$3:$E$2150,1,FALSE),"○","×")</f>
        <v>#VALUE!</v>
      </c>
      <c r="AQ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",D88,1)+1)+1)+1)+1)+1)+1)+1)+1)+1)+1)+1)+1)+1)+1)+1)+1)+1)+1)+1)+1)+1)+1)+1)+1)+1)+1)+1)+1)+1)+1)+1)+1)+1)+1)+1)+1)+1))-2)&amp;AQ87&amp;MID(D88,FIND("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",D88,1)+1)+1)+1)+1)+1)+1)+1)+1)+1)+1)+1)+1)+1)+1)+1)+1)+1)+1)+1)+1)+1)+1)+1)+1)+1)+1)+1)+1)+1)+1)+1)+1)+1)+1)+1)+1)+1))-2)&amp;AQ87&amp;MID(D88,FIND("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",D88,1)+1)+1)+1)+1)+1)+1)+1)+1)+1)+1)+1)+1)+1)+1)+1)+1)+1)+1)+1)+1)+1)+1)+1)+1)+1)+1)+1)+1)+1)+1)+1)+1)+1)+1)+1)+1)+1)+1))-1,1),'フレーズ表抜粋'!$B$3:$E$2150,1,FALSE),"○","×")</f>
        <v>#VALUE!</v>
      </c>
      <c r="AR88" s="112" t="e">
        <f>IF(MID(D88,FIND("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",D88,1)+1)+1)+1)+1)+1)+1)+1)+1)+1)+1)+1)+1)+1)+1)+1)+1)+1)+1)+1)+1)+1)+1)+1)+1)+1)+1)+1)+1)+1)+1)+1)+1)+1)+1)+1)+1)+1)+1))-2)&amp;AR87&amp;MID(D88,FIND("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",D88,1)+1)+1)+1)+1)+1)+1)+1)+1)+1)+1)+1)+1)+1)+1)+1)+1)+1)+1)+1)+1)+1)+1)+1)+1)+1)+1)+1)+1)+1)+1)+1)+1)+1)+1)+1)+1)+1)+1)+1))-1,1)=VLOOKUP(MID(D88,FIND("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",D88,1)+1)+1)+1)+1)+1)+1)+1)+1)+1)+1)+1)+1)+1)+1)+1)+1)+1)+1)+1)+1)+1)+1)+1)+1)+1)+1)+1)+1)+1)+1)+1)+1)+1)+1)+1)+1)+1)+1))+1,FIND("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",D88,1)+1)+1)+1)+1)+1)+1)+1)+1)+1)+1)+1)+1)+1)+1)+1)+1)+1)+1)+1)+1)+1)+1)+1)+1)+1)+1)+1)+1)+1)+1)+1)+1)+1)+1)+1)+1)+1)+1)+1))-FIND("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",D88,1)+1)+1)+1)+1)+1)+1)+1)+1)+1)+1)+1)+1)+1)+1)+1)+1)+1)+1)+1)+1)+1)+1)+1)+1)+1)+1)+1)+1)+1)+1)+1)+1)+1)+1)+1)+1)+1)+1))-2)&amp;AR87&amp;MID(D88,FIND("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",D88,FIND(" ",D88,1)+1)+1)+1)+1)+1)+1)+1)+1)+1)+1)+1)+1)+1)+1)+1)+1)+1)+1)+1)+1)+1)+1)+1)+1)+1)+1)+1)+1)+1)+1)+1)+1)+1)+1)+1)+1)+1)+1)+1))-1,1),'フレーズ表抜粋'!$B$3:$E$2150,1,FALSE),"○","×")</f>
        <v>#VALUE!</v>
      </c>
    </row>
    <row r="89" spans="3:37" s="95" customFormat="1" ht="15">
      <c r="C89" s="106"/>
      <c r="D89" s="106"/>
      <c r="E89" s="99"/>
      <c r="F89" s="98"/>
      <c r="G89" s="98"/>
      <c r="J89" s="98"/>
      <c r="K89" s="98"/>
      <c r="L89" s="98"/>
      <c r="M89" s="98"/>
      <c r="O89" s="98"/>
      <c r="P89" s="98"/>
      <c r="V89" s="100"/>
      <c r="X89" s="98"/>
      <c r="Y89" s="98"/>
      <c r="Z89" s="98"/>
      <c r="AA89" s="98"/>
      <c r="AB89" s="98"/>
      <c r="AC89" s="98"/>
      <c r="AE89" s="98"/>
      <c r="AF89" s="98"/>
      <c r="AK89" s="100"/>
    </row>
    <row r="90" spans="2:67" ht="15">
      <c r="B90" s="116" t="s">
        <v>10685</v>
      </c>
      <c r="C90" s="112" t="s">
        <v>10676</v>
      </c>
      <c r="D90" s="112" t="s">
        <v>10682</v>
      </c>
      <c r="E90" s="112">
        <v>1</v>
      </c>
      <c r="F90" s="112">
        <v>2</v>
      </c>
      <c r="G90" s="112">
        <v>3</v>
      </c>
      <c r="H90" s="112">
        <v>4</v>
      </c>
      <c r="I90" s="112">
        <v>5</v>
      </c>
      <c r="J90" s="112">
        <v>6</v>
      </c>
      <c r="K90" s="112">
        <v>7</v>
      </c>
      <c r="L90" s="112">
        <v>8</v>
      </c>
      <c r="M90" s="112">
        <v>9</v>
      </c>
      <c r="N90" s="112">
        <v>10</v>
      </c>
      <c r="O90" s="112">
        <v>11</v>
      </c>
      <c r="P90" s="112">
        <v>12</v>
      </c>
      <c r="Q90" s="112">
        <v>13</v>
      </c>
      <c r="R90" s="112">
        <v>14</v>
      </c>
      <c r="S90" s="112">
        <v>15</v>
      </c>
      <c r="T90" s="112">
        <v>16</v>
      </c>
      <c r="U90" s="112">
        <v>17</v>
      </c>
      <c r="V90" s="112">
        <v>18</v>
      </c>
      <c r="W90" s="112">
        <v>19</v>
      </c>
      <c r="X90" s="112">
        <v>20</v>
      </c>
      <c r="Y90" s="112">
        <v>21</v>
      </c>
      <c r="Z90" s="112">
        <v>22</v>
      </c>
      <c r="AA90" s="112">
        <v>23</v>
      </c>
      <c r="AB90" s="112">
        <v>24</v>
      </c>
      <c r="AC90" s="112">
        <v>25</v>
      </c>
      <c r="AD90" s="112">
        <v>26</v>
      </c>
      <c r="AE90" s="112">
        <v>27</v>
      </c>
      <c r="AF90" s="112">
        <v>28</v>
      </c>
      <c r="AG90" s="112">
        <v>29</v>
      </c>
      <c r="AH90" s="112">
        <v>30</v>
      </c>
      <c r="AI90" s="112">
        <v>31</v>
      </c>
      <c r="AJ90" s="112">
        <v>32</v>
      </c>
      <c r="AK90" s="112">
        <v>33</v>
      </c>
      <c r="AL90" s="112">
        <v>34</v>
      </c>
      <c r="AM90" s="112">
        <v>35</v>
      </c>
      <c r="AN90" s="112">
        <v>36</v>
      </c>
      <c r="AO90" s="112">
        <v>37</v>
      </c>
      <c r="AP90" s="112">
        <v>38</v>
      </c>
      <c r="AQ90" s="112">
        <v>39</v>
      </c>
      <c r="AR90" s="112">
        <v>40</v>
      </c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</row>
    <row r="91" spans="2:44" s="96" customFormat="1" ht="16.5">
      <c r="B91" s="112" t="s">
        <v>10677</v>
      </c>
      <c r="C91" s="113"/>
      <c r="D91" s="114"/>
      <c r="E91" s="112" t="str">
        <f>MID($D91,1,1)</f>
        <v/>
      </c>
      <c r="F91" s="112" t="str">
        <f>MID($D91,2,1)</f>
        <v/>
      </c>
      <c r="G91" s="112" t="str">
        <f>MID($D91,3,1)</f>
        <v/>
      </c>
      <c r="H91" s="112" t="str">
        <f>MID($D91,4,1)</f>
        <v/>
      </c>
      <c r="I91" s="112" t="str">
        <f>MID($D91,5,1)</f>
        <v/>
      </c>
      <c r="J91" s="112" t="str">
        <f>MID($D91,6,1)</f>
        <v/>
      </c>
      <c r="K91" s="112" t="str">
        <f>MID($D91,7,1)</f>
        <v/>
      </c>
      <c r="L91" s="112" t="str">
        <f>MID($D91,8,1)</f>
        <v/>
      </c>
      <c r="M91" s="112" t="str">
        <f>MID($D91,9,1)</f>
        <v/>
      </c>
      <c r="N91" s="112" t="str">
        <f>MID($D91,10,1)</f>
        <v/>
      </c>
      <c r="O91" s="112" t="str">
        <f>MID($D91,11,1)</f>
        <v/>
      </c>
      <c r="P91" s="112" t="str">
        <f>MID($D91,12,1)</f>
        <v/>
      </c>
      <c r="Q91" s="112" t="str">
        <f>MID($D91,13,1)</f>
        <v/>
      </c>
      <c r="R91" s="112" t="str">
        <f>MID($D91,14,1)</f>
        <v/>
      </c>
      <c r="S91" s="112" t="str">
        <f>MID($D91,15,1)</f>
        <v/>
      </c>
      <c r="T91" s="112" t="str">
        <f>MID($D91,16,1)</f>
        <v/>
      </c>
      <c r="U91" s="112" t="str">
        <f>MID($D91,17,1)</f>
        <v/>
      </c>
      <c r="V91" s="112" t="str">
        <f>MID($D91,18,1)</f>
        <v/>
      </c>
      <c r="W91" s="112" t="str">
        <f>MID($D91,19,1)</f>
        <v/>
      </c>
      <c r="X91" s="112" t="str">
        <f>MID($D91,20,1)</f>
        <v/>
      </c>
      <c r="Y91" s="112" t="str">
        <f>MID($D91,21,1)</f>
        <v/>
      </c>
      <c r="Z91" s="112" t="str">
        <f>MID($D91,22,1)</f>
        <v/>
      </c>
      <c r="AA91" s="112" t="str">
        <f>MID($D91,23,1)</f>
        <v/>
      </c>
      <c r="AB91" s="112" t="str">
        <f>MID($D91,24,1)</f>
        <v/>
      </c>
      <c r="AC91" s="112" t="str">
        <f>MID($D91,25,1)</f>
        <v/>
      </c>
      <c r="AD91" s="112" t="str">
        <f>MID($D91,26,1)</f>
        <v/>
      </c>
      <c r="AE91" s="112" t="str">
        <f>MID($D91,27,1)</f>
        <v/>
      </c>
      <c r="AF91" s="112" t="str">
        <f>MID($D91,28,1)</f>
        <v/>
      </c>
      <c r="AG91" s="112" t="str">
        <f>MID($D91,29,1)</f>
        <v/>
      </c>
      <c r="AH91" s="112" t="str">
        <f>MID($D91,30,1)</f>
        <v/>
      </c>
      <c r="AI91" s="112" t="str">
        <f>MID($D91,31,1)</f>
        <v/>
      </c>
      <c r="AJ91" s="112" t="str">
        <f>MID($D91,32,1)</f>
        <v/>
      </c>
      <c r="AK91" s="112" t="str">
        <f>MID($D91,33,1)</f>
        <v/>
      </c>
      <c r="AL91" s="112" t="str">
        <f>MID($D91,34,1)</f>
        <v/>
      </c>
      <c r="AM91" s="112" t="str">
        <f>MID($D91,35,1)</f>
        <v/>
      </c>
      <c r="AN91" s="112" t="str">
        <f>MID($D91,36,1)</f>
        <v/>
      </c>
      <c r="AO91" s="112" t="str">
        <f>MID($D91,37,1)</f>
        <v/>
      </c>
      <c r="AP91" s="112" t="str">
        <f>MID($D91,38,1)</f>
        <v/>
      </c>
      <c r="AQ91" s="112" t="str">
        <f>MID($D91,39,1)</f>
        <v/>
      </c>
      <c r="AR91" s="112" t="str">
        <f>MID($D91,40,1)</f>
        <v/>
      </c>
    </row>
    <row r="92" spans="2:44" s="96" customFormat="1" ht="15">
      <c r="B92" s="112" t="s">
        <v>10678</v>
      </c>
      <c r="C92" s="115"/>
      <c r="D92" s="113"/>
      <c r="E92" s="112" t="e">
        <f>IF(MID(D92,1,FIND(" ",D92,1)-2)&amp;E91&amp;MID(D92,FIND(" ",D92,1)-1,1)=VLOOKUP(MID(D92,1,FIND(" ",D92,1)-2)&amp;E91&amp;MID(D92,FIND(" ",D92,1)-1,1),'フレーズ表抜粋'!$B$3:$E$2150,1,FALSE),"○","×")</f>
        <v>#VALUE!</v>
      </c>
      <c r="F92" s="112" t="e">
        <f>IF(MID(D92,FIND(" ",D92,1)+1,FIND(" ",D92,FIND(" ",D92,1)+1)-FIND(" ",D92,1)-2)&amp;F91&amp;MID(D92,FIND(" ",D92,FIND(" ",D92,1)+1)-1,1)=VLOOKUP(MID(D92,FIND(" ",D92,1)+1,FIND(" ",D92,FIND(" ",D92,1)+1)-FIND(" ",D92,1)-2)&amp;F91&amp;MID(D92,FIND(" ",D92,FIND(" ",D92,1)+1)-1,1),'フレーズ表抜粋'!$B$3:$E$2150,1,FALSE),"○","×")</f>
        <v>#VALUE!</v>
      </c>
      <c r="G92" s="112" t="e">
        <f>IF(MID(D92,FIND(" ",D92,FIND(" ",D92,1)+1)+1,FIND(" ",D92,FIND(" ",D92,FIND(" ",D92,1)+1)+1)-FIND(" ",D92,FIND(" ",D92,1)+1)-2)&amp;G91&amp;MID(D92,FIND(" ",D92,FIND(" ",D92,FIND(" ",D92,1)+1)+1)-1,1)=VLOOKUP(MID(D92,FIND(" ",D92,FIND(" ",D92,1)+1)+1,FIND(" ",D92,FIND(" ",D92,FIND(" ",D92,1)+1)+1)-FIND(" ",D92,FIND(" ",D92,1)+1)-2)&amp;G91&amp;MID(D92,FIND(" ",D92,FIND(" ",D92,FIND(" ",D92,1)+1)+1)-1,1),'フレーズ表抜粋'!$B$3:$E$2150,1,FALSE),"○","×")</f>
        <v>#VALUE!</v>
      </c>
      <c r="H92" s="112" t="e">
        <f>IF(MID(D92,FIND(" ",D92,FIND(" ",D92,FIND(" ",D92,1)+1)+1)+1,FIND(" ",D92,FIND(" ",D92,FIND(" ",D92,FIND(" ",D92,1)+1)+1)+1)-FIND(" ",D92,FIND(" ",D92,FIND(" ",D92,1)+1)+1)-2)&amp;H91&amp;MID(D92,FIND(" ",D92,FIND(" ",D92,FIND(" ",D92,FIND(" ",D92,1)+1)+1)+1)-1,1)=VLOOKUP(MID(D92,FIND(" ",D92,FIND(" ",D92,FIND(" ",D92,1)+1)+1)+1,FIND(" ",D92,FIND(" ",D92,FIND(" ",D92,FIND(" ",D92,1)+1)+1)+1)-FIND(" ",D92,FIND(" ",D92,FIND(" ",D92,1)+1)+1)-2)&amp;H91&amp;MID(D92,FIND(" ",D92,FIND(" ",D92,FIND(" ",D92,FIND(" ",D92,1)+1)+1)+1)-1,1),'フレーズ表抜粋'!$B$3:$E$2150,1,FALSE),"○","×")</f>
        <v>#VALUE!</v>
      </c>
      <c r="I92" s="112" t="e">
        <f>IF(MID(D92,FIND(" ",D92,FIND(" ",D92,FIND(" ",D92,FIND(" ",D92,1)+1)+1)+1)+1,FIND(" ",D92,FIND(" ",D92,FIND(" ",D92,FIND(" ",D92,FIND(" ",D92,FIND(" ",D92,1)+1)+1)+1)+1))-FIND(" ",D92,FIND(" ",D92,FIND(" ",D92,FIND(" ",D92,1)+1)+1)+1)-2)&amp;I91&amp;MID(D92,FIND(" ",D92,FIND(" ",D92,FIND(" ",D92,FIND(" ",D92,FIND(" ",D92,FIND(" ",D92,1)+1)+1)+1)+1))-1,1)=VLOOKUP(MID(D92,FIND(" ",D92,FIND(" ",D92,FIND(" ",D92,FIND(" ",D92,1)+1)+1)+1)+1,FIND(" ",D92,FIND(" ",D92,FIND(" ",D92,FIND(" ",D92,FIND(" ",D92,FIND(" ",D92,1)+1)+1)+1)+1))-FIND(" ",D92,FIND(" ",D92,FIND(" ",D92,FIND(" ",D92,1)+1)+1)+1)-2)&amp;I91&amp;MID(D92,FIND(" ",D92,FIND(" ",D92,FIND(" ",D92,FIND(" ",D92,FIND(" ",D92,FIND(" ",D92,1)+1)+1)+1)+1))-1,1),'フレーズ表抜粋'!$B$3:$E$2150,1,FALSE),"○","×")</f>
        <v>#VALUE!</v>
      </c>
      <c r="J92" s="112" t="e">
        <f>IF(MID(D92,FIND(" ",D92,FIND(" ",D92,FIND(" ",D92,FIND(" ",D92,FIND(" ",D92,FIND(" ",D92,1)+1)+1)+1)+1))+1,FIND(" ",D92,FIND(" ",D92,FIND(" ",D92,FIND(" ",D92,FIND(" ",D92,FIND(" ",D92,FIND(" ",D92,1)+1)+1)+1)+1)+1))-FIND(" ",D92,FIND(" ",D92,FIND(" ",D92,FIND(" ",D92,FIND(" ",D92,FIND(" ",D92,1)+1)+1)+1)+1))-2)&amp;J91&amp;MID(D92,FIND(" ",D92,FIND(" ",D92,FIND(" ",D92,FIND(" ",D92,FIND(" ",D92,FIND(" ",D92,FIND(" ",D92,1)+1)+1)+1)+1)+1))-1,1)=VLOOKUP(MID(D92,FIND(" ",D92,FIND(" ",D92,FIND(" ",D92,FIND(" ",D92,FIND(" ",D92,FIND(" ",D92,1)+1)+1)+1)+1))+1,FIND(" ",D92,FIND(" ",D92,FIND(" ",D92,FIND(" ",D92,FIND(" ",D92,FIND(" ",D92,FIND(" ",D92,1)+1)+1)+1)+1)+1))-FIND(" ",D92,FIND(" ",D92,FIND(" ",D92,FIND(" ",D92,FIND(" ",D92,FIND(" ",D92,1)+1)+1)+1)+1))-2)&amp;J91&amp;MID(D92,FIND(" ",D92,FIND(" ",D92,FIND(" ",D92,FIND(" ",D92,FIND(" ",D92,FIND(" ",D92,FIND(" ",D92,1)+1)+1)+1)+1)+1))-1,1),'フレーズ表抜粋'!$B$3:$E$2150,1,FALSE),"○","×")</f>
        <v>#VALUE!</v>
      </c>
      <c r="K92" s="112" t="e">
        <f>IF(MID(D92,FIND(" ",D92,FIND(" ",D92,FIND(" ",D92,FIND(" ",D92,FIND(" ",D92,FIND(" ",D92,FIND(" ",D92,1)+1)+1)+1)+1)+1))+1,FIND(" ",D92,FIND(" ",D92,FIND(" ",D92,FIND(" ",D92,FIND(" ",D92,FIND(" ",D92,FIND(" ",D92,FIND(" ",D92,1)+1)+1)+1)+1)+1)+1))-FIND(" ",D92,FIND(" ",D92,FIND(" ",D92,FIND(" ",D92,FIND(" ",D92,FIND(" ",D92,FIND(" ",D92,1)+1)+1)+1)+1)+1))-2)&amp;K91&amp;MID(D92,FIND(" ",D92,FIND(" ",D92,FIND(" ",D92,FIND(" ",D92,FIND(" ",D92,FIND(" ",D92,FIND(" ",D92,FIND(" ",D92,1)+1)+1)+1)+1)+1)+1))-1,1)=VLOOKUP(MID(D92,FIND(" ",D92,FIND(" ",D92,FIND(" ",D92,FIND(" ",D92,FIND(" ",D92,FIND(" ",D92,FIND(" ",D92,1)+1)+1)+1)+1)+1))+1,FIND(" ",D92,FIND(" ",D92,FIND(" ",D92,FIND(" ",D92,FIND(" ",D92,FIND(" ",D92,FIND(" ",D92,FIND(" ",D92,1)+1)+1)+1)+1)+1)+1))-FIND(" ",D92,FIND(" ",D92,FIND(" ",D92,FIND(" ",D92,FIND(" ",D92,FIND(" ",D92,FIND(" ",D92,1)+1)+1)+1)+1)+1))-2)&amp;K91&amp;MID(D92,FIND(" ",D92,FIND(" ",D92,FIND(" ",D92,FIND(" ",D92,FIND(" ",D92,FIND(" ",D92,FIND(" ",D92,FIND(" ",D92,1)+1)+1)+1)+1)+1)+1))-1,1),'フレーズ表抜粋'!$B$3:$E$2150,1,FALSE),"○","×")</f>
        <v>#VALUE!</v>
      </c>
      <c r="L92" s="112" t="e">
        <f>IF(MID(D92,FIND(" ",D92,FIND(" ",D92,FIND(" ",D92,FIND(" ",D92,FIND(" ",D92,FIND(" ",D92,FIND(" ",D92,FIND(" ",D92,1)+1)+1)+1)+1)+1)+1))+1,FIND(" ",D92,FIND(" ",D92,FIND(" ",D92,FIND(" ",D92,FIND(" ",D92,FIND(" ",D92,FIND(" ",D92,FIND(" ",D92,FIND(" ",D92,1)+1)+1)+1)+1)+1)+1)+1))-FIND(" ",D92,FIND(" ",D92,FIND(" ",D92,FIND(" ",D92,FIND(" ",D92,FIND(" ",D92,FIND(" ",D92,FIND(" ",D92,1)+1)+1)+1)+1)+1)+1))-2)&amp;L91&amp;MID(D92,FIND(" ",D92,FIND(" ",D92,FIND(" ",D92,FIND(" ",D92,FIND(" ",D92,FIND(" ",D92,FIND(" ",D92,FIND(" ",D92,FIND(" ",D92,1)+1)+1)+1)+1)+1)+1)+1))-1,1)=VLOOKUP(MID(D92,FIND(" ",D92,FIND(" ",D92,FIND(" ",D92,FIND(" ",D92,FIND(" ",D92,FIND(" ",D92,FIND(" ",D92,FIND(" ",D92,1)+1)+1)+1)+1)+1)+1))+1,FIND(" ",D92,FIND(" ",D92,FIND(" ",D92,FIND(" ",D92,FIND(" ",D92,FIND(" ",D92,FIND(" ",D92,FIND(" ",D92,FIND(" ",D92,1)+1)+1)+1)+1)+1)+1)+1))-FIND(" ",D92,FIND(" ",D92,FIND(" ",D92,FIND(" ",D92,FIND(" ",D92,FIND(" ",D92,FIND(" ",D92,FIND(" ",D92,1)+1)+1)+1)+1)+1)+1))-2)&amp;L91&amp;MID(D92,FIND(" ",D92,FIND(" ",D92,FIND(" ",D92,FIND(" ",D92,FIND(" ",D92,FIND(" ",D92,FIND(" ",D92,FIND(" ",D92,FIND(" ",D92,1)+1)+1)+1)+1)+1)+1)+1))-1,1),'フレーズ表抜粋'!$B$3:$E$2150,1,FALSE),"○","×")</f>
        <v>#VALUE!</v>
      </c>
      <c r="M92" s="112" t="e">
        <f>IF(MID(D92,FIND(" ",D92,FIND(" ",D92,FIND(" ",D92,FIND(" ",D92,FIND(" ",D92,FIND(" ",D92,FIND(" ",D92,FIND(" ",D92,FIND(" ",D92,1)+1)+1)+1)+1)+1)+1)+1))+1,FIND(" ",D92,FIND(" ",D92,FIND(" ",D92,FIND(" ",D92,FIND(" ",D92,FIND(" ",D92,FIND(" ",D92,FIND(" ",D92,FIND(" ",D92,FIND(" ",D92,1)+1)+1)+1)+1)+1)+1)+1)+1))-FIND(" ",D92,FIND(" ",D92,FIND(" ",D92,FIND(" ",D92,FIND(" ",D92,FIND(" ",D92,FIND(" ",D92,FIND(" ",D92,FIND(" ",D92,1)+1)+1)+1)+1)+1)+1)+1))-2)&amp;M91&amp;MID(D92,FIND(" ",D92,FIND(" ",D92,FIND(" ",D92,FIND(" ",D92,FIND(" ",D92,FIND(" ",D92,FIND(" ",D92,FIND(" ",D92,FIND(" ",D92,FIND(" ",D92,1)+1)+1)+1)+1)+1)+1)+1)+1))-1,1)=VLOOKUP(MID(D92,FIND(" ",D92,FIND(" ",D92,FIND(" ",D92,FIND(" ",D92,FIND(" ",D92,FIND(" ",D92,FIND(" ",D92,FIND(" ",D92,FIND(" ",D92,1)+1)+1)+1)+1)+1)+1)+1))+1,FIND(" ",D92,FIND(" ",D92,FIND(" ",D92,FIND(" ",D92,FIND(" ",D92,FIND(" ",D92,FIND(" ",D92,FIND(" ",D92,FIND(" ",D92,FIND(" ",D92,1)+1)+1)+1)+1)+1)+1)+1)+1))-FIND(" ",D92,FIND(" ",D92,FIND(" ",D92,FIND(" ",D92,FIND(" ",D92,FIND(" ",D92,FIND(" ",D92,FIND(" ",D92,FIND(" ",D92,1)+1)+1)+1)+1)+1)+1)+1))-2)&amp;M91&amp;MID(D92,FIND(" ",D92,FIND(" ",D92,FIND(" ",D92,FIND(" ",D92,FIND(" ",D92,FIND(" ",D92,FIND(" ",D92,FIND(" ",D92,FIND(" ",D92,FIND(" ",D92,1)+1)+1)+1)+1)+1)+1)+1)+1))-1,1),'フレーズ表抜粋'!$B$3:$E$2150,1,FALSE),"○","×")</f>
        <v>#VALUE!</v>
      </c>
      <c r="N92" s="112" t="e">
        <f>IF(MID(D92,FIND(" ",D92,FIND(" ",D92,FIND(" ",D92,FIND(" ",D92,FIND(" ",D92,FIND(" ",D92,FIND(" ",D92,FIND(" ",D92,FIND(" ",D92,FIND(" ",D92,1)+1)+1)+1)+1)+1)+1)+1)+1))+1,FIND(" ",D92,FIND(" ",D92,FIND(" ",D92,FIND(" ",D92,FIND(" ",D92,FIND(" ",D92,FIND(" ",D92,FIND(" ",D92,FIND(" ",D92,FIND(" ",D92,FIND(" ",D92,1)+1)+1)+1)+1)+1)+1)+1)+1)+1))-FIND(" ",D92,FIND(" ",D92,FIND(" ",D92,FIND(" ",D92,FIND(" ",D92,FIND(" ",D92,FIND(" ",D92,FIND(" ",D92,FIND(" ",D92,FIND(" ",D92,1)+1)+1)+1)+1)+1)+1)+1)+1))-2)&amp;N91&amp;MID(D92,FIND(" ",D92,FIND(" ",D92,FIND(" ",D92,FIND(" ",D92,FIND(" ",D92,FIND(" ",D92,FIND(" ",D92,FIND(" ",D92,FIND(" ",D92,FIND(" ",D92,FIND(" ",D92,1)+1)+1)+1)+1)+1)+1)+1)+1)+1))-1,1)=VLOOKUP(MID(D92,FIND(" ",D92,FIND(" ",D92,FIND(" ",D92,FIND(" ",D92,FIND(" ",D92,FIND(" ",D92,FIND(" ",D92,FIND(" ",D92,FIND(" ",D92,FIND(" ",D92,1)+1)+1)+1)+1)+1)+1)+1)+1))+1,FIND(" ",D92,FIND(" ",D92,FIND(" ",D92,FIND(" ",D92,FIND(" ",D92,FIND(" ",D92,FIND(" ",D92,FIND(" ",D92,FIND(" ",D92,FIND(" ",D92,FIND(" ",D92,1)+1)+1)+1)+1)+1)+1)+1)+1)+1))-FIND(" ",D92,FIND(" ",D92,FIND(" ",D92,FIND(" ",D92,FIND(" ",D92,FIND(" ",D92,FIND(" ",D92,FIND(" ",D92,FIND(" ",D92,FIND(" ",D92,1)+1)+1)+1)+1)+1)+1)+1)+1))-2)&amp;N91&amp;MID(D92,FIND(" ",D92,FIND(" ",D92,FIND(" ",D92,FIND(" ",D92,FIND(" ",D92,FIND(" ",D92,FIND(" ",D92,FIND(" ",D92,FIND(" ",D92,FIND(" ",D92,FIND(" ",D92,1)+1)+1)+1)+1)+1)+1)+1)+1)+1))-1,1),'フレーズ表抜粋'!$B$3:$E$2150,1,FALSE),"○","×")</f>
        <v>#VALUE!</v>
      </c>
      <c r="O92" s="112" t="e">
        <f>IF(MID(D92,FIND(" ",D92,FIND(" ",D92,FIND(" ",D92,FIND(" ",D92,FIND(" ",D92,FIND(" ",D92,FIND(" ",D92,FIND(" ",D92,FIND(" ",D92,FIND(" ",D92,FIND(" ",D92,1)+1)+1)+1)+1)+1)+1)+1)+1)+1))+1,FIND(" ",D92,FIND(" ",D92,FIND(" ",D92,FIND(" ",D92,FIND(" ",D92,FIND(" ",D92,FIND(" ",D92,FIND(" ",D92,FIND(" ",D92,FIND(" ",D92,FIND(" ",D92,FIND(" ",D92,1)+1)+1)+1)+1)+1)+1)+1)+1)+1)+1))-FIND(" ",D92,FIND(" ",D92,FIND(" ",D92,FIND(" ",D92,FIND(" ",D92,FIND(" ",D92,FIND(" ",D92,FIND(" ",D92,FIND(" ",D92,FIND(" ",D92,FIND(" ",D92,1)+1)+1)+1)+1)+1)+1)+1)+1)+1))-2)&amp;O91&amp;MID(D92,FIND(" ",D92,FIND(" ",D92,FIND(" ",D92,FIND(" ",D92,FIND(" ",D92,FIND(" ",D92,FIND(" ",D92,FIND(" ",D92,FIND(" ",D92,FIND(" ",D92,FIND(" ",D92,FIND(" ",D92,1)+1)+1)+1)+1)+1)+1)+1)+1)+1)+1))-1,1)=VLOOKUP(MID(D92,FIND(" ",D92,FIND(" ",D92,FIND(" ",D92,FIND(" ",D92,FIND(" ",D92,FIND(" ",D92,FIND(" ",D92,FIND(" ",D92,FIND(" ",D92,FIND(" ",D92,FIND(" ",D92,1)+1)+1)+1)+1)+1)+1)+1)+1)+1))+1,FIND(" ",D92,FIND(" ",D92,FIND(" ",D92,FIND(" ",D92,FIND(" ",D92,FIND(" ",D92,FIND(" ",D92,FIND(" ",D92,FIND(" ",D92,FIND(" ",D92,FIND(" ",D92,FIND(" ",D92,1)+1)+1)+1)+1)+1)+1)+1)+1)+1)+1))-FIND(" ",D92,FIND(" ",D92,FIND(" ",D92,FIND(" ",D92,FIND(" ",D92,FIND(" ",D92,FIND(" ",D92,FIND(" ",D92,FIND(" ",D92,FIND(" ",D92,FIND(" ",D92,1)+1)+1)+1)+1)+1)+1)+1)+1)+1))-2)&amp;O91&amp;MID(D92,FIND(" ",D92,FIND(" ",D92,FIND(" ",D92,FIND(" ",D92,FIND(" ",D92,FIND(" ",D92,FIND(" ",D92,FIND(" ",D92,FIND(" ",D92,FIND(" ",D92,FIND(" ",D92,FIND(" ",D92,1)+1)+1)+1)+1)+1)+1)+1)+1)+1)+1))-1,1),'フレーズ表抜粋'!$B$3:$E$2150,1,FALSE),"○","×")</f>
        <v>#VALUE!</v>
      </c>
      <c r="P92" s="112" t="e">
        <f>IF(MID(D92,FIND(" ",D92,FIND(" ",D92,FIND(" ",D92,FIND(" ",D92,FIND(" ",D92,FIND(" ",D92,FIND(" ",D92,FIND(" ",D92,FIND(" ",D92,FIND(" ",D92,FIND(" ",D92,FIND(" ",D92,1)+1)+1)+1)+1)+1)+1)+1)+1)+1)+1))+1,FIND(" ",D92,FIND(" ",D92,FIND(" ",D92,FIND(" ",D92,FIND(" ",D92,FIND(" ",D92,FIND(" ",D92,FIND(" ",D92,FIND(" ",D92,FIND(" ",D92,FIND(" ",D92,FIND(" ",D92,FIND(" ",D92,1)+1)+1)+1)+1)+1)+1)+1)+1)+1)+1)+1))-FIND(" ",D92,FIND(" ",D92,FIND(" ",D92,FIND(" ",D92,FIND(" ",D92,FIND(" ",D92,FIND(" ",D92,FIND(" ",D92,FIND(" ",D92,FIND(" ",D92,FIND(" ",D92,FIND(" ",D92,1)+1)+1)+1)+1)+1)+1)+1)+1)+1)+1))-2)&amp;P91&amp;MID(D92,FIND(" ",D92,FIND(" ",D92,FIND(" ",D92,FIND(" ",D92,FIND(" ",D92,FIND(" ",D92,FIND(" ",D92,FIND(" ",D92,FIND(" ",D92,FIND(" ",D92,FIND(" ",D92,FIND(" ",D92,FIND(" ",D92,1)+1)+1)+1)+1)+1)+1)+1)+1)+1)+1)+1))-1,1)=VLOOKUP(MID(D92,FIND(" ",D92,FIND(" ",D92,FIND(" ",D92,FIND(" ",D92,FIND(" ",D92,FIND(" ",D92,FIND(" ",D92,FIND(" ",D92,FIND(" ",D92,FIND(" ",D92,FIND(" ",D92,FIND(" ",D92,1)+1)+1)+1)+1)+1)+1)+1)+1)+1)+1))+1,FIND(" ",D92,FIND(" ",D92,FIND(" ",D92,FIND(" ",D92,FIND(" ",D92,FIND(" ",D92,FIND(" ",D92,FIND(" ",D92,FIND(" ",D92,FIND(" ",D92,FIND(" ",D92,FIND(" ",D92,FIND(" ",D92,1)+1)+1)+1)+1)+1)+1)+1)+1)+1)+1)+1))-FIND(" ",D92,FIND(" ",D92,FIND(" ",D92,FIND(" ",D92,FIND(" ",D92,FIND(" ",D92,FIND(" ",D92,FIND(" ",D92,FIND(" ",D92,FIND(" ",D92,FIND(" ",D92,FIND(" ",D92,1)+1)+1)+1)+1)+1)+1)+1)+1)+1)+1))-2)&amp;P91&amp;MID(D92,FIND(" ",D92,FIND(" ",D92,FIND(" ",D92,FIND(" ",D92,FIND(" ",D92,FIND(" ",D92,FIND(" ",D92,FIND(" ",D92,FIND(" ",D92,FIND(" ",D92,FIND(" ",D92,FIND(" ",D92,FIND(" ",D92,1)+1)+1)+1)+1)+1)+1)+1)+1)+1)+1)+1))-1,1),'フレーズ表抜粋'!$B$3:$E$2150,1,FALSE),"○","×")</f>
        <v>#VALUE!</v>
      </c>
      <c r="Q92" s="112" t="e">
        <f>IF(MID(D92,FIND(" ",D92,FIND(" ",D92,FIND(" ",D92,FIND(" ",D92,FIND(" ",D92,FIND(" ",D92,FIND(" ",D92,FIND(" ",D92,FIND(" ",D92,FIND(" ",D92,FIND(" ",D92,FIND(" ",D92,FIND(" ",D92,1)+1)+1)+1)+1)+1)+1)+1)+1)+1)+1)+1))+1,FIND(" ",D92,FIND(" ",D92,FIND(" ",D92,FIND(" ",D92,FIND(" ",D92,FIND(" ",D92,FIND(" ",D92,FIND(" ",D92,FIND(" ",D92,FIND(" ",D92,FIND(" ",D92,FIND(" ",D92,FIND(" ",D92,FIND(" ",D92,1)+1)+1)+1)+1)+1)+1)+1)+1)+1)+1)+1)+1))-FIND(" ",D92,FIND(" ",D92,FIND(" ",D92,FIND(" ",D92,FIND(" ",D92,FIND(" ",D92,FIND(" ",D92,FIND(" ",D92,FIND(" ",D92,FIND(" ",D92,FIND(" ",D92,FIND(" ",D92,FIND(" ",D92,1)+1)+1)+1)+1)+1)+1)+1)+1)+1)+1)+1))-2)&amp;Q91&amp;MID(D92,FIND(" ",D92,FIND(" ",D92,FIND(" ",D92,FIND(" ",D92,FIND(" ",D92,FIND(" ",D92,FIND(" ",D92,FIND(" ",D92,FIND(" ",D92,FIND(" ",D92,FIND(" ",D92,FIND(" ",D92,FIND(" ",D92,FIND(" ",D92,1)+1)+1)+1)+1)+1)+1)+1)+1)+1)+1)+1)+1))-1,1)=VLOOKUP(MID(D92,FIND(" ",D92,FIND(" ",D92,FIND(" ",D92,FIND(" ",D92,FIND(" ",D92,FIND(" ",D92,FIND(" ",D92,FIND(" ",D92,FIND(" ",D92,FIND(" ",D92,FIND(" ",D92,FIND(" ",D92,FIND(" ",D92,1)+1)+1)+1)+1)+1)+1)+1)+1)+1)+1)+1))+1,FIND(" ",D92,FIND(" ",D92,FIND(" ",D92,FIND(" ",D92,FIND(" ",D92,FIND(" ",D92,FIND(" ",D92,FIND(" ",D92,FIND(" ",D92,FIND(" ",D92,FIND(" ",D92,FIND(" ",D92,FIND(" ",D92,FIND(" ",D92,1)+1)+1)+1)+1)+1)+1)+1)+1)+1)+1)+1)+1))-FIND(" ",D92,FIND(" ",D92,FIND(" ",D92,FIND(" ",D92,FIND(" ",D92,FIND(" ",D92,FIND(" ",D92,FIND(" ",D92,FIND(" ",D92,FIND(" ",D92,FIND(" ",D92,FIND(" ",D92,FIND(" ",D92,1)+1)+1)+1)+1)+1)+1)+1)+1)+1)+1)+1))-2)&amp;Q91&amp;MID(D92,FIND(" ",D92,FIND(" ",D92,FIND(" ",D92,FIND(" ",D92,FIND(" ",D92,FIND(" ",D92,FIND(" ",D92,FIND(" ",D92,FIND(" ",D92,FIND(" ",D92,FIND(" ",D92,FIND(" ",D92,FIND(" ",D92,FIND(" ",D92,1)+1)+1)+1)+1)+1)+1)+1)+1)+1)+1)+1)+1))-1,1),'フレーズ表抜粋'!$B$3:$E$2150,1,FALSE),"○","×")</f>
        <v>#VALUE!</v>
      </c>
      <c r="R92" s="112" t="e">
        <f>IF(MID(D92,FIND(" ",D92,FIND(" ",D92,FIND(" ",D92,FIND(" ",D92,FIND(" ",D92,FIND(" ",D92,FIND(" ",D92,FIND(" ",D92,FIND(" ",D92,FIND(" ",D92,FIND(" ",D92,FIND(" ",D92,FIND(" ",D92,FIND(" ",D92,1)+1)+1)+1)+1)+1)+1)+1)+1)+1)+1)+1)+1))+1,FIND(" ",D92,FIND(" ",D92,FIND(" ",D92,FIND(" ",D92,FIND(" ",D92,FIND(" ",D92,FIND(" ",D92,FIND(" ",D92,FIND(" ",D92,FIND(" ",D92,FIND(" ",D92,FIND(" ",D92,FIND(" ",D92,FIND(" ",D92,FIND(" ",D92,1)+1)+1)+1)+1)+1)+1)+1)+1)+1)+1)+1)+1)+1))-FIND(" ",D92,FIND(" ",D92,FIND(" ",D92,FIND(" ",D92,FIND(" ",D92,FIND(" ",D92,FIND(" ",D92,FIND(" ",D92,FIND(" ",D92,FIND(" ",D92,FIND(" ",D92,FIND(" ",D92,FIND(" ",D92,FIND(" ",D92,1)+1)+1)+1)+1)+1)+1)+1)+1)+1)+1)+1)+1))-2)&amp;R91&amp;MID(D92,FIND(" ",D92,FIND(" ",D92,FIND(" ",D92,FIND(" ",D92,FIND(" ",D92,FIND(" ",D92,FIND(" ",D92,FIND(" ",D92,FIND(" ",D92,FIND(" ",D92,FIND(" ",D92,FIND(" ",D92,FIND(" ",D92,FIND(" ",D92,FIND(" ",D92,1)+1)+1)+1)+1)+1)+1)+1)+1)+1)+1)+1)+1)+1))-1,1)=VLOOKUP(MID(D92,FIND(" ",D92,FIND(" ",D92,FIND(" ",D92,FIND(" ",D92,FIND(" ",D92,FIND(" ",D92,FIND(" ",D92,FIND(" ",D92,FIND(" ",D92,FIND(" ",D92,FIND(" ",D92,FIND(" ",D92,FIND(" ",D92,FIND(" ",D92,1)+1)+1)+1)+1)+1)+1)+1)+1)+1)+1)+1)+1))+1,FIND(" ",D92,FIND(" ",D92,FIND(" ",D92,FIND(" ",D92,FIND(" ",D92,FIND(" ",D92,FIND(" ",D92,FIND(" ",D92,FIND(" ",D92,FIND(" ",D92,FIND(" ",D92,FIND(" ",D92,FIND(" ",D92,FIND(" ",D92,FIND(" ",D92,1)+1)+1)+1)+1)+1)+1)+1)+1)+1)+1)+1)+1)+1))-FIND(" ",D92,FIND(" ",D92,FIND(" ",D92,FIND(" ",D92,FIND(" ",D92,FIND(" ",D92,FIND(" ",D92,FIND(" ",D92,FIND(" ",D92,FIND(" ",D92,FIND(" ",D92,FIND(" ",D92,FIND(" ",D92,FIND(" ",D92,1)+1)+1)+1)+1)+1)+1)+1)+1)+1)+1)+1)+1))-2)&amp;R91&amp;MID(D92,FIND(" ",D92,FIND(" ",D92,FIND(" ",D92,FIND(" ",D92,FIND(" ",D92,FIND(" ",D92,FIND(" ",D92,FIND(" ",D92,FIND(" ",D92,FIND(" ",D92,FIND(" ",D92,FIND(" ",D92,FIND(" ",D92,FIND(" ",D92,FIND(" ",D92,1)+1)+1)+1)+1)+1)+1)+1)+1)+1)+1)+1)+1)+1))-1,1),'フレーズ表抜粋'!$B$3:$E$2150,1,FALSE),"○","×")</f>
        <v>#VALUE!</v>
      </c>
      <c r="S92" s="112" t="e">
        <f>IF(MID(D92,FIND(" ",D92,FIND(" ",D92,FIND(" ",D92,FIND(" ",D92,FIND(" ",D92,FIND(" ",D92,FIND(" ",D92,FIND(" ",D92,FIND(" ",D92,FIND(" ",D92,FIND(" ",D92,FIND(" ",D92,FIND(" ",D92,FIND(" ",D92,FIND(" ",D92,1)+1)+1)+1)+1)+1)+1)+1)+1)+1)+1)+1)+1)+1))+1,FIND(" ",D92,FIND(" ",D92,FIND(" ",D92,FIND(" ",D92,FIND(" ",D92,FIND(" ",D92,FIND(" ",D92,FIND(" ",D92,FIND(" ",D92,FIND(" ",D92,FIND(" ",D92,FIND(" ",D92,FIND(" ",D92,FIND(" ",D92,FIND(" ",D92,FIND(" ",D92,1)+1)+1)+1)+1)+1)+1)+1)+1)+1)+1)+1)+1)+1)+1))-FIND(" ",D92,FIND(" ",D92,FIND(" ",D92,FIND(" ",D92,FIND(" ",D92,FIND(" ",D92,FIND(" ",D92,FIND(" ",D92,FIND(" ",D92,FIND(" ",D92,FIND(" ",D92,FIND(" ",D92,FIND(" ",D92,FIND(" ",D92,FIND(" ",D92,1)+1)+1)+1)+1)+1)+1)+1)+1)+1)+1)+1)+1)+1))-2)&amp;S91&amp;MID(D92,FIND(" ",D92,FIND(" ",D92,FIND(" ",D92,FIND(" ",D92,FIND(" ",D92,FIND(" ",D92,FIND(" ",D92,FIND(" ",D92,FIND(" ",D92,FIND(" ",D92,FIND(" ",D92,FIND(" ",D92,FIND(" ",D92,FIND(" ",D92,FIND(" ",D92,FIND(" ",D92,1)+1)+1)+1)+1)+1)+1)+1)+1)+1)+1)+1)+1)+1)+1))-1,1)=VLOOKUP(MID(D92,FIND(" ",D92,FIND(" ",D92,FIND(" ",D92,FIND(" ",D92,FIND(" ",D92,FIND(" ",D92,FIND(" ",D92,FIND(" ",D92,FIND(" ",D92,FIND(" ",D92,FIND(" ",D92,FIND(" ",D92,FIND(" ",D92,FIND(" ",D92,FIND(" ",D92,1)+1)+1)+1)+1)+1)+1)+1)+1)+1)+1)+1)+1)+1))+1,FIND(" ",D92,FIND(" ",D92,FIND(" ",D92,FIND(" ",D92,FIND(" ",D92,FIND(" ",D92,FIND(" ",D92,FIND(" ",D92,FIND(" ",D92,FIND(" ",D92,FIND(" ",D92,FIND(" ",D92,FIND(" ",D92,FIND(" ",D92,FIND(" ",D92,FIND(" ",D92,1)+1)+1)+1)+1)+1)+1)+1)+1)+1)+1)+1)+1)+1)+1))-FIND(" ",D92,FIND(" ",D92,FIND(" ",D92,FIND(" ",D92,FIND(" ",D92,FIND(" ",D92,FIND(" ",D92,FIND(" ",D92,FIND(" ",D92,FIND(" ",D92,FIND(" ",D92,FIND(" ",D92,FIND(" ",D92,FIND(" ",D92,FIND(" ",D92,1)+1)+1)+1)+1)+1)+1)+1)+1)+1)+1)+1)+1)+1))-2)&amp;S91&amp;MID(D92,FIND(" ",D92,FIND(" ",D92,FIND(" ",D92,FIND(" ",D92,FIND(" ",D92,FIND(" ",D92,FIND(" ",D92,FIND(" ",D92,FIND(" ",D92,FIND(" ",D92,FIND(" ",D92,FIND(" ",D92,FIND(" ",D92,FIND(" ",D92,FIND(" ",D92,FIND(" ",D92,1)+1)+1)+1)+1)+1)+1)+1)+1)+1)+1)+1)+1)+1)+1))-1,1),'フレーズ表抜粋'!$B$3:$E$2150,1,FALSE),"○","×")</f>
        <v>#VALUE!</v>
      </c>
      <c r="T92" s="112" t="e">
        <f>IF(MID(D92,FIND(" ",D92,FIND(" ",D92,FIND(" ",D92,FIND(" ",D92,FIND(" ",D92,FIND(" ",D92,FIND(" ",D92,FIND(" ",D92,FIND(" ",D92,FIND(" ",D92,FIND(" ",D92,FIND(" ",D92,FIND(" ",D92,FIND(" ",D92,FIND(" ",D92,FIND(" ",D92,1)+1)+1)+1)+1)+1)+1)+1)+1)+1)+1)+1)+1)+1)+1))+1,FIND(" ",D92,FIND(" ",D92,FIND(" ",D92,FIND(" ",D92,FIND(" ",D92,FIND(" ",D92,FIND(" ",D92,FIND(" ",D92,FIND(" ",D92,FIND(" ",D92,FIND(" ",D92,FIND(" ",D92,FIND(" ",D92,FIND(" ",D92,FIND(" ",D92,FIND(" ",D92,FIND(" ",D92,1)+1)+1)+1)+1)+1)+1)+1)+1)+1)+1)+1)+1)+1)+1)+1))-FIND(" ",D92,FIND(" ",D92,FIND(" ",D92,FIND(" ",D92,FIND(" ",D92,FIND(" ",D92,FIND(" ",D92,FIND(" ",D92,FIND(" ",D92,FIND(" ",D92,FIND(" ",D92,FIND(" ",D92,FIND(" ",D92,FIND(" ",D92,FIND(" ",D92,FIND(" ",D92,1)+1)+1)+1)+1)+1)+1)+1)+1)+1)+1)+1)+1)+1)+1))-2)&amp;T91&amp;MID(D92,FIND(" ",D92,FIND(" ",D92,FIND(" ",D92,FIND(" ",D92,FIND(" ",D92,FIND(" ",D92,FIND(" ",D92,FIND(" ",D92,FIND(" ",D92,FIND(" ",D92,FIND(" ",D92,FIND(" ",D92,FIND(" ",D92,FIND(" ",D92,FIND(" ",D92,FIND(" ",D92,FIND(" ",D92,1)+1)+1)+1)+1)+1)+1)+1)+1)+1)+1)+1)+1)+1)+1)+1))-1,1)=VLOOKUP(MID(D92,FIND(" ",D92,FIND(" ",D92,FIND(" ",D92,FIND(" ",D92,FIND(" ",D92,FIND(" ",D92,FIND(" ",D92,FIND(" ",D92,FIND(" ",D92,FIND(" ",D92,FIND(" ",D92,FIND(" ",D92,FIND(" ",D92,FIND(" ",D92,FIND(" ",D92,FIND(" ",D92,1)+1)+1)+1)+1)+1)+1)+1)+1)+1)+1)+1)+1)+1)+1))+1,FIND(" ",D92,FIND(" ",D92,FIND(" ",D92,FIND(" ",D92,FIND(" ",D92,FIND(" ",D92,FIND(" ",D92,FIND(" ",D92,FIND(" ",D92,FIND(" ",D92,FIND(" ",D92,FIND(" ",D92,FIND(" ",D92,FIND(" ",D92,FIND(" ",D92,FIND(" ",D92,FIND(" ",D92,1)+1)+1)+1)+1)+1)+1)+1)+1)+1)+1)+1)+1)+1)+1)+1))-FIND(" ",D92,FIND(" ",D92,FIND(" ",D92,FIND(" ",D92,FIND(" ",D92,FIND(" ",D92,FIND(" ",D92,FIND(" ",D92,FIND(" ",D92,FIND(" ",D92,FIND(" ",D92,FIND(" ",D92,FIND(" ",D92,FIND(" ",D92,FIND(" ",D92,FIND(" ",D92,1)+1)+1)+1)+1)+1)+1)+1)+1)+1)+1)+1)+1)+1)+1))-2)&amp;T91&amp;MID(D92,FIND(" ",D92,FIND(" ",D92,FIND(" ",D92,FIND(" ",D92,FIND(" ",D92,FIND(" ",D92,FIND(" ",D92,FIND(" ",D92,FIND(" ",D92,FIND(" ",D92,FIND(" ",D92,FIND(" ",D92,FIND(" ",D92,FIND(" ",D92,FIND(" ",D92,FIND(" ",D92,FIND(" ",D92,1)+1)+1)+1)+1)+1)+1)+1)+1)+1)+1)+1)+1)+1)+1)+1))-1,1),'フレーズ表抜粋'!$B$3:$E$2150,1,FALSE),"○","×")</f>
        <v>#VALUE!</v>
      </c>
      <c r="U92" s="112" t="e">
        <f>IF(MID(D92,FIND(" ",D92,FIND(" ",D92,FIND(" ",D92,FIND(" ",D92,FIND(" ",D92,FIND(" ",D92,FIND(" ",D92,FIND(" ",D92,FIND(" ",D92,FIND(" ",D92,FIND(" ",D92,FIND(" ",D92,FIND(" ",D92,FIND(" ",D92,FIND(" ",D92,FIND(" ",D92,FIND(" ",D92,1)+1)+1)+1)+1)+1)+1)+1)+1)+1)+1)+1)+1)+1)+1)+1))+1,FIND("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",D92,1)+1)+1)+1)+1)+1)+1)+1)+1)+1)+1)+1)+1)+1)+1)+1)+1))-FIND(" ",D92,FIND(" ",D92,FIND(" ",D92,FIND(" ",D92,FIND(" ",D92,FIND(" ",D92,FIND(" ",D92,FIND(" ",D92,FIND(" ",D92,FIND(" ",D92,FIND(" ",D92,FIND(" ",D92,FIND(" ",D92,FIND(" ",D92,FIND(" ",D92,FIND(" ",D92,FIND(" ",D92,1)+1)+1)+1)+1)+1)+1)+1)+1)+1)+1)+1)+1)+1)+1)+1))-2)&amp;U91&amp;MID(D92,FIND("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",D92,1)+1)+1)+1)+1)+1)+1)+1)+1)+1)+1)+1)+1)+1)+1)+1)+1))-FIND(" ",D92,FIND(" ",D92,FIND(" ",D92,FIND(" ",D92,FIND(" ",D92,FIND(" ",D92,FIND(" ",D92,FIND(" ",D92,FIND(" ",D92,FIND(" ",D92,FIND(" ",D92,FIND(" ",D92,FIND(" ",D92,FIND(" ",D92,FIND(" ",D92,FIND(" ",D92,FIND(" ",D92,1)+1)+1)+1)+1)+1)+1)+1)+1)+1)+1)+1)+1)+1)+1)+1))-2)&amp;U91&amp;MID(D92,FIND("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",D92,1)+1)+1)+1)+1)+1)+1)+1)+1)+1)+1)+1)+1)+1)+1)+1)+1))-1,1),'フレーズ表抜粋'!$B$3:$E$2150,1,FALSE),"○","×")</f>
        <v>#VALUE!</v>
      </c>
      <c r="V92" s="112" t="e">
        <f>IF(MID(D92,FIND("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",D92,1)+1)+1)+1)+1)+1)+1)+1)+1)+1)+1)+1)+1)+1)+1)+1)+1))-2)&amp;V91&amp;MID(D92,FIND("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",D92,1)+1)+1)+1)+1)+1)+1)+1)+1)+1)+1)+1)+1)+1)+1)+1)+1))-2)&amp;V91&amp;MID(D92,FIND("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",D92,1)+1)+1)+1)+1)+1)+1)+1)+1)+1)+1)+1)+1)+1)+1)+1)+1)+1))-1,1),'フレーズ表抜粋'!$B$3:$E$2150,1,FALSE),"○","×")</f>
        <v>#VALUE!</v>
      </c>
      <c r="W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",D92,1)+1)+1)+1)+1)+1)+1)+1)+1)+1)+1)+1)+1)+1)+1)+1)+1)+1))-2)&amp;W91&amp;MID(D92,FIND("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",D92,1)+1)+1)+1)+1)+1)+1)+1)+1)+1)+1)+1)+1)+1)+1)+1)+1)+1))-2)&amp;W91&amp;MID(D92,FIND("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",D92,1)+1)+1)+1)+1)+1)+1)+1)+1)+1)+1)+1)+1)+1)+1)+1)+1)+1)+1))-1,1),'フレーズ表抜粋'!$B$3:$E$2150,1,FALSE),"○","×")</f>
        <v>#VALUE!</v>
      </c>
      <c r="X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",D92,1)+1)+1)+1)+1)+1)+1)+1)+1)+1)+1)+1)+1)+1)+1)+1)+1)+1)+1))-2)&amp;X91&amp;MID(D92,FIND("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",D92,1)+1)+1)+1)+1)+1)+1)+1)+1)+1)+1)+1)+1)+1)+1)+1)+1)+1)+1))-2)&amp;X91&amp;MID(D92,FIND("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",D92,1)+1)+1)+1)+1)+1)+1)+1)+1)+1)+1)+1)+1)+1)+1)+1)+1)+1)+1)+1))-1,1),'フレーズ表抜粋'!$B$3:$E$2150,1,FALSE),"○","×")</f>
        <v>#VALUE!</v>
      </c>
      <c r="Y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",D92,1)+1)+1)+1)+1)+1)+1)+1)+1)+1)+1)+1)+1)+1)+1)+1)+1)+1)+1)+1))-2)&amp;Y91&amp;MID(D92,FIND("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",D92,1)+1)+1)+1)+1)+1)+1)+1)+1)+1)+1)+1)+1)+1)+1)+1)+1)+1)+1)+1))-2)&amp;Y91&amp;MID(D92,FIND("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",D92,1)+1)+1)+1)+1)+1)+1)+1)+1)+1)+1)+1)+1)+1)+1)+1)+1)+1)+1)+1)+1))-1,1),'フレーズ表抜粋'!$B$3:$E$2150,1,FALSE),"○","×")</f>
        <v>#VALUE!</v>
      </c>
      <c r="Z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",D92,1)+1)+1)+1)+1)+1)+1)+1)+1)+1)+1)+1)+1)+1)+1)+1)+1)+1)+1)+1)+1))-2)&amp;Z91&amp;MID(D92,FIND("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",D92,1)+1)+1)+1)+1)+1)+1)+1)+1)+1)+1)+1)+1)+1)+1)+1)+1)+1)+1)+1)+1))-2)&amp;Z91&amp;MID(D92,FIND("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",D92,1)+1)+1)+1)+1)+1)+1)+1)+1)+1)+1)+1)+1)+1)+1)+1)+1)+1)+1)+1)+1)+1))-1,1),'フレーズ表抜粋'!$B$3:$E$2150,1,FALSE),"○","×")</f>
        <v>#VALUE!</v>
      </c>
      <c r="AA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",D92,1)+1)+1)+1)+1)+1)+1)+1)+1)+1)+1)+1)+1)+1)+1)+1)+1)+1)+1)+1)+1)+1))-2)&amp;AA91&amp;MID(D92,FIND("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",D92,1)+1)+1)+1)+1)+1)+1)+1)+1)+1)+1)+1)+1)+1)+1)+1)+1)+1)+1)+1)+1)+1))-2)&amp;AA91&amp;MID(D92,FIND("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",D92,1)+1)+1)+1)+1)+1)+1)+1)+1)+1)+1)+1)+1)+1)+1)+1)+1)+1)+1)+1)+1)+1)+1))-1,1),'フレーズ表抜粋'!$B$3:$E$2150,1,FALSE),"○","×")</f>
        <v>#VALUE!</v>
      </c>
      <c r="AB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",D92,1)+1)+1)+1)+1)+1)+1)+1)+1)+1)+1)+1)+1)+1)+1)+1)+1)+1)+1)+1)+1)+1)+1))-2)&amp;AB91&amp;MID(D92,FIND("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",D92,1)+1)+1)+1)+1)+1)+1)+1)+1)+1)+1)+1)+1)+1)+1)+1)+1)+1)+1)+1)+1)+1)+1))-2)&amp;AB91&amp;MID(D92,FIND("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",D92,1)+1)+1)+1)+1)+1)+1)+1)+1)+1)+1)+1)+1)+1)+1)+1)+1)+1)+1)+1)+1)+1)+1)+1))-1,1),'フレーズ表抜粋'!$B$3:$E$2150,1,FALSE),"○","×")</f>
        <v>#VALUE!</v>
      </c>
      <c r="AC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",D92,1)+1)+1)+1)+1)+1)+1)+1)+1)+1)+1)+1)+1)+1)+1)+1)+1)+1)+1)+1)+1)+1)+1)+1))-2)&amp;AC91&amp;MID(D92,FIND("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",D92,1)+1)+1)+1)+1)+1)+1)+1)+1)+1)+1)+1)+1)+1)+1)+1)+1)+1)+1)+1)+1)+1)+1)+1))-2)&amp;AC91&amp;MID(D92,FIND("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",D92,1)+1)+1)+1)+1)+1)+1)+1)+1)+1)+1)+1)+1)+1)+1)+1)+1)+1)+1)+1)+1)+1)+1)+1)+1))-1,1),'フレーズ表抜粋'!$B$3:$E$2150,1,FALSE),"○","×")</f>
        <v>#VALUE!</v>
      </c>
      <c r="AD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",D92,1)+1)+1)+1)+1)+1)+1)+1)+1)+1)+1)+1)+1)+1)+1)+1)+1)+1)+1)+1)+1)+1)+1)+1)+1))-2)&amp;AD91&amp;MID(D92,FIND("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",D92,1)+1)+1)+1)+1)+1)+1)+1)+1)+1)+1)+1)+1)+1)+1)+1)+1)+1)+1)+1)+1)+1)+1)+1)+1))-2)&amp;AD91&amp;MID(D92,FIND("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",D92,1)+1)+1)+1)+1)+1)+1)+1)+1)+1)+1)+1)+1)+1)+1)+1)+1)+1)+1)+1)+1)+1)+1)+1)+1)+1))-1,1),'フレーズ表抜粋'!$B$3:$E$2150,1,FALSE),"○","×")</f>
        <v>#VALUE!</v>
      </c>
      <c r="AE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",D92,1)+1)+1)+1)+1)+1)+1)+1)+1)+1)+1)+1)+1)+1)+1)+1)+1)+1)+1)+1)+1)+1)+1)+1)+1)+1))-2)&amp;AE91&amp;MID(D92,FIND("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",D92,1)+1)+1)+1)+1)+1)+1)+1)+1)+1)+1)+1)+1)+1)+1)+1)+1)+1)+1)+1)+1)+1)+1)+1)+1)+1))-2)&amp;AE91&amp;MID(D92,FIND("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",D92,1)+1)+1)+1)+1)+1)+1)+1)+1)+1)+1)+1)+1)+1)+1)+1)+1)+1)+1)+1)+1)+1)+1)+1)+1)+1)+1))-1,1),'フレーズ表抜粋'!$B$3:$E$2150,1,FALSE),"○","×")</f>
        <v>#VALUE!</v>
      </c>
      <c r="AF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",D92,1)+1)+1)+1)+1)+1)+1)+1)+1)+1)+1)+1)+1)+1)+1)+1)+1)+1)+1)+1)+1)+1)+1)+1)+1)+1)+1))-2)&amp;AF91&amp;MID(D92,FIND("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",D92,1)+1)+1)+1)+1)+1)+1)+1)+1)+1)+1)+1)+1)+1)+1)+1)+1)+1)+1)+1)+1)+1)+1)+1)+1)+1)+1))-2)&amp;AF91&amp;MID(D92,FIND("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",D92,1)+1)+1)+1)+1)+1)+1)+1)+1)+1)+1)+1)+1)+1)+1)+1)+1)+1)+1)+1)+1)+1)+1)+1)+1)+1)+1)+1))-1,1),'フレーズ表抜粋'!$B$3:$E$2150,1,FALSE),"○","×")</f>
        <v>#VALUE!</v>
      </c>
      <c r="AG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",D92,1)+1)+1)+1)+1)+1)+1)+1)+1)+1)+1)+1)+1)+1)+1)+1)+1)+1)+1)+1)+1)+1)+1)+1)+1)+1)+1)+1))-2)&amp;AG91&amp;MID(D92,FIND("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",D92,1)+1)+1)+1)+1)+1)+1)+1)+1)+1)+1)+1)+1)+1)+1)+1)+1)+1)+1)+1)+1)+1)+1)+1)+1)+1)+1)+1))-2)&amp;AG91&amp;MID(D92,FIND("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",D92,1)+1)+1)+1)+1)+1)+1)+1)+1)+1)+1)+1)+1)+1)+1)+1)+1)+1)+1)+1)+1)+1)+1)+1)+1)+1)+1)+1)+1))-1,1),'フレーズ表抜粋'!$B$3:$E$2150,1,FALSE),"○","×")</f>
        <v>#VALUE!</v>
      </c>
      <c r="AH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",D92,1)+1)+1)+1)+1)+1)+1)+1)+1)+1)+1)+1)+1)+1)+1)+1)+1)+1)+1)+1)+1)+1)+1)+1)+1)+1)+1)+1)+1))-2)&amp;AH91&amp;MID(D92,FIND("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",D92,1)+1)+1)+1)+1)+1)+1)+1)+1)+1)+1)+1)+1)+1)+1)+1)+1)+1)+1)+1)+1)+1)+1)+1)+1)+1)+1)+1)+1))-2)&amp;AH91&amp;MID(D92,FIND("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",D92,1)+1)+1)+1)+1)+1)+1)+1)+1)+1)+1)+1)+1)+1)+1)+1)+1)+1)+1)+1)+1)+1)+1)+1)+1)+1)+1)+1)+1)+1))-1,1),'フレーズ表抜粋'!$B$3:$E$2150,1,FALSE),"○","×")</f>
        <v>#VALUE!</v>
      </c>
      <c r="AI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",D92,1)+1)+1)+1)+1)+1)+1)+1)+1)+1)+1)+1)+1)+1)+1)+1)+1)+1)+1)+1)+1)+1)+1)+1)+1)+1)+1)+1)+1)+1))-2)&amp;AI91&amp;MID(D92,FIND("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",D92,1)+1)+1)+1)+1)+1)+1)+1)+1)+1)+1)+1)+1)+1)+1)+1)+1)+1)+1)+1)+1)+1)+1)+1)+1)+1)+1)+1)+1)+1))-2)&amp;AI91&amp;MID(D92,FIND("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",D92,1)+1)+1)+1)+1)+1)+1)+1)+1)+1)+1)+1)+1)+1)+1)+1)+1)+1)+1)+1)+1)+1)+1)+1)+1)+1)+1)+1)+1)+1)+1))-1,1),'フレーズ表抜粋'!$B$3:$E$2150,1,FALSE),"○","×")</f>
        <v>#VALUE!</v>
      </c>
      <c r="AJ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",D92,1)+1)+1)+1)+1)+1)+1)+1)+1)+1)+1)+1)+1)+1)+1)+1)+1)+1)+1)+1)+1)+1)+1)+1)+1)+1)+1)+1)+1)+1)+1))-2)&amp;AJ91&amp;MID(D92,FIND("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",D92,1)+1)+1)+1)+1)+1)+1)+1)+1)+1)+1)+1)+1)+1)+1)+1)+1)+1)+1)+1)+1)+1)+1)+1)+1)+1)+1)+1)+1)+1)+1))-2)&amp;AJ91&amp;MID(D92,FIND("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",D92,1)+1)+1)+1)+1)+1)+1)+1)+1)+1)+1)+1)+1)+1)+1)+1)+1)+1)+1)+1)+1)+1)+1)+1)+1)+1)+1)+1)+1)+1)+1)+1))-1,1),'フレーズ表抜粋'!$B$3:$E$2150,1,FALSE),"○","×")</f>
        <v>#VALUE!</v>
      </c>
      <c r="AK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",D92,1)+1)+1)+1)+1)+1)+1)+1)+1)+1)+1)+1)+1)+1)+1)+1)+1)+1)+1)+1)+1)+1)+1)+1)+1)+1)+1)+1)+1)+1)+1)+1))-2)&amp;AK91&amp;MID(D92,FIND("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",D92,1)+1)+1)+1)+1)+1)+1)+1)+1)+1)+1)+1)+1)+1)+1)+1)+1)+1)+1)+1)+1)+1)+1)+1)+1)+1)+1)+1)+1)+1)+1)+1))-2)&amp;AK91&amp;MID(D92,FIND("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",D92,1)+1)+1)+1)+1)+1)+1)+1)+1)+1)+1)+1)+1)+1)+1)+1)+1)+1)+1)+1)+1)+1)+1)+1)+1)+1)+1)+1)+1)+1)+1)+1)+1))-1,1),'フレーズ表抜粋'!$B$3:$E$2150,1,FALSE),"○","×")</f>
        <v>#VALUE!</v>
      </c>
      <c r="AL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",D92,1)+1)+1)+1)+1)+1)+1)+1)+1)+1)+1)+1)+1)+1)+1)+1)+1)+1)+1)+1)+1)+1)+1)+1)+1)+1)+1)+1)+1)+1)+1)+1)+1))-2)&amp;AL91&amp;MID(D92,FIND("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",D92,1)+1)+1)+1)+1)+1)+1)+1)+1)+1)+1)+1)+1)+1)+1)+1)+1)+1)+1)+1)+1)+1)+1)+1)+1)+1)+1)+1)+1)+1)+1)+1)+1))-2)&amp;AL91&amp;MID(D92,FIND("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",D92,1)+1)+1)+1)+1)+1)+1)+1)+1)+1)+1)+1)+1)+1)+1)+1)+1)+1)+1)+1)+1)+1)+1)+1)+1)+1)+1)+1)+1)+1)+1)+1)+1)+1))-1,1),'フレーズ表抜粋'!$B$3:$E$2150,1,FALSE),"○","×")</f>
        <v>#VALUE!</v>
      </c>
      <c r="AM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",D92,1)+1)+1)+1)+1)+1)+1)+1)+1)+1)+1)+1)+1)+1)+1)+1)+1)+1)+1)+1)+1)+1)+1)+1)+1)+1)+1)+1)+1)+1)+1)+1)+1)+1))-2)&amp;AM91&amp;MID(D92,FIND("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",D92,1)+1)+1)+1)+1)+1)+1)+1)+1)+1)+1)+1)+1)+1)+1)+1)+1)+1)+1)+1)+1)+1)+1)+1)+1)+1)+1)+1)+1)+1)+1)+1)+1)+1))-2)&amp;AM91&amp;MID(D92,FIND("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",D92,1)+1)+1)+1)+1)+1)+1)+1)+1)+1)+1)+1)+1)+1)+1)+1)+1)+1)+1)+1)+1)+1)+1)+1)+1)+1)+1)+1)+1)+1)+1)+1)+1)+1)+1))-1,1),'フレーズ表抜粋'!$B$3:$E$2150,1,FALSE),"○","×")</f>
        <v>#VALUE!</v>
      </c>
      <c r="AN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",D92,1)+1)+1)+1)+1)+1)+1)+1)+1)+1)+1)+1)+1)+1)+1)+1)+1)+1)+1)+1)+1)+1)+1)+1)+1)+1)+1)+1)+1)+1)+1)+1)+1)+1)+1))-2)&amp;AN91&amp;MID(D92,FIND("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",D92,1)+1)+1)+1)+1)+1)+1)+1)+1)+1)+1)+1)+1)+1)+1)+1)+1)+1)+1)+1)+1)+1)+1)+1)+1)+1)+1)+1)+1)+1)+1)+1)+1)+1)+1))-2)&amp;AN91&amp;MID(D92,FIND("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",D92,1)+1)+1)+1)+1)+1)+1)+1)+1)+1)+1)+1)+1)+1)+1)+1)+1)+1)+1)+1)+1)+1)+1)+1)+1)+1)+1)+1)+1)+1)+1)+1)+1)+1)+1)+1))-1,1),'フレーズ表抜粋'!$B$3:$E$2150,1,FALSE),"○","×")</f>
        <v>#VALUE!</v>
      </c>
      <c r="AO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",D92,1)+1)+1)+1)+1)+1)+1)+1)+1)+1)+1)+1)+1)+1)+1)+1)+1)+1)+1)+1)+1)+1)+1)+1)+1)+1)+1)+1)+1)+1)+1)+1)+1)+1)+1)+1))-2)&amp;AO91&amp;MID(D92,FIND("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",D92,1)+1)+1)+1)+1)+1)+1)+1)+1)+1)+1)+1)+1)+1)+1)+1)+1)+1)+1)+1)+1)+1)+1)+1)+1)+1)+1)+1)+1)+1)+1)+1)+1)+1)+1)+1))-2)&amp;AO91&amp;MID(D92,FIND("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",D92,1)+1)+1)+1)+1)+1)+1)+1)+1)+1)+1)+1)+1)+1)+1)+1)+1)+1)+1)+1)+1)+1)+1)+1)+1)+1)+1)+1)+1)+1)+1)+1)+1)+1)+1)+1)+1))-1,1),'フレーズ表抜粋'!$B$3:$E$2150,1,FALSE),"○","×")</f>
        <v>#VALUE!</v>
      </c>
      <c r="AP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",D92,1)+1)+1)+1)+1)+1)+1)+1)+1)+1)+1)+1)+1)+1)+1)+1)+1)+1)+1)+1)+1)+1)+1)+1)+1)+1)+1)+1)+1)+1)+1)+1)+1)+1)+1)+1)+1))-2)&amp;AP91&amp;MID(D92,FIND("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",D92,1)+1)+1)+1)+1)+1)+1)+1)+1)+1)+1)+1)+1)+1)+1)+1)+1)+1)+1)+1)+1)+1)+1)+1)+1)+1)+1)+1)+1)+1)+1)+1)+1)+1)+1)+1)+1))-2)&amp;AP91&amp;MID(D92,FIND("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",D92,1)+1)+1)+1)+1)+1)+1)+1)+1)+1)+1)+1)+1)+1)+1)+1)+1)+1)+1)+1)+1)+1)+1)+1)+1)+1)+1)+1)+1)+1)+1)+1)+1)+1)+1)+1)+1)+1))-1,1),'フレーズ表抜粋'!$B$3:$E$2150,1,FALSE),"○","×")</f>
        <v>#VALUE!</v>
      </c>
      <c r="AQ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",D92,1)+1)+1)+1)+1)+1)+1)+1)+1)+1)+1)+1)+1)+1)+1)+1)+1)+1)+1)+1)+1)+1)+1)+1)+1)+1)+1)+1)+1)+1)+1)+1)+1)+1)+1)+1)+1)+1))-2)&amp;AQ91&amp;MID(D92,FIND("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",D92,1)+1)+1)+1)+1)+1)+1)+1)+1)+1)+1)+1)+1)+1)+1)+1)+1)+1)+1)+1)+1)+1)+1)+1)+1)+1)+1)+1)+1)+1)+1)+1)+1)+1)+1)+1)+1)+1))-2)&amp;AQ91&amp;MID(D92,FIND("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",D92,1)+1)+1)+1)+1)+1)+1)+1)+1)+1)+1)+1)+1)+1)+1)+1)+1)+1)+1)+1)+1)+1)+1)+1)+1)+1)+1)+1)+1)+1)+1)+1)+1)+1)+1)+1)+1)+1)+1))-1,1),'フレーズ表抜粋'!$B$3:$E$2150,1,FALSE),"○","×")</f>
        <v>#VALUE!</v>
      </c>
      <c r="AR92" s="112" t="e">
        <f>IF(MID(D92,FIND("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",D92,1)+1)+1)+1)+1)+1)+1)+1)+1)+1)+1)+1)+1)+1)+1)+1)+1)+1)+1)+1)+1)+1)+1)+1)+1)+1)+1)+1)+1)+1)+1)+1)+1)+1)+1)+1)+1)+1)+1))-2)&amp;AR91&amp;MID(D92,FIND("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",D92,1)+1)+1)+1)+1)+1)+1)+1)+1)+1)+1)+1)+1)+1)+1)+1)+1)+1)+1)+1)+1)+1)+1)+1)+1)+1)+1)+1)+1)+1)+1)+1)+1)+1)+1)+1)+1)+1)+1)+1))-1,1)=VLOOKUP(MID(D92,FIND("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",D92,1)+1)+1)+1)+1)+1)+1)+1)+1)+1)+1)+1)+1)+1)+1)+1)+1)+1)+1)+1)+1)+1)+1)+1)+1)+1)+1)+1)+1)+1)+1)+1)+1)+1)+1)+1)+1)+1)+1))+1,FIND("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",D92,1)+1)+1)+1)+1)+1)+1)+1)+1)+1)+1)+1)+1)+1)+1)+1)+1)+1)+1)+1)+1)+1)+1)+1)+1)+1)+1)+1)+1)+1)+1)+1)+1)+1)+1)+1)+1)+1)+1)+1))-FIND("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",D92,1)+1)+1)+1)+1)+1)+1)+1)+1)+1)+1)+1)+1)+1)+1)+1)+1)+1)+1)+1)+1)+1)+1)+1)+1)+1)+1)+1)+1)+1)+1)+1)+1)+1)+1)+1)+1)+1)+1))-2)&amp;AR91&amp;MID(D92,FIND("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",D92,FIND(" ",D92,1)+1)+1)+1)+1)+1)+1)+1)+1)+1)+1)+1)+1)+1)+1)+1)+1)+1)+1)+1)+1)+1)+1)+1)+1)+1)+1)+1)+1)+1)+1)+1)+1)+1)+1)+1)+1)+1)+1)+1))-1,1),'フレーズ表抜粋'!$B$3:$E$2150,1,FALSE),"○","×")</f>
        <v>#VALUE!</v>
      </c>
    </row>
    <row r="93" spans="3:37" s="95" customFormat="1" ht="15">
      <c r="C93" s="106"/>
      <c r="D93" s="106"/>
      <c r="E93" s="99"/>
      <c r="F93" s="98"/>
      <c r="G93" s="98"/>
      <c r="J93" s="98"/>
      <c r="K93" s="98"/>
      <c r="L93" s="98"/>
      <c r="M93" s="98"/>
      <c r="O93" s="98"/>
      <c r="P93" s="98"/>
      <c r="V93" s="100"/>
      <c r="X93" s="98"/>
      <c r="Y93" s="98"/>
      <c r="Z93" s="98"/>
      <c r="AA93" s="98"/>
      <c r="AB93" s="98"/>
      <c r="AC93" s="98"/>
      <c r="AE93" s="98"/>
      <c r="AF93" s="98"/>
      <c r="AK93" s="100"/>
    </row>
    <row r="94" spans="2:67" ht="15">
      <c r="B94" s="116" t="s">
        <v>10685</v>
      </c>
      <c r="C94" s="112" t="s">
        <v>10676</v>
      </c>
      <c r="D94" s="112" t="s">
        <v>10682</v>
      </c>
      <c r="E94" s="112">
        <v>1</v>
      </c>
      <c r="F94" s="112">
        <v>2</v>
      </c>
      <c r="G94" s="112">
        <v>3</v>
      </c>
      <c r="H94" s="112">
        <v>4</v>
      </c>
      <c r="I94" s="112">
        <v>5</v>
      </c>
      <c r="J94" s="112">
        <v>6</v>
      </c>
      <c r="K94" s="112">
        <v>7</v>
      </c>
      <c r="L94" s="112">
        <v>8</v>
      </c>
      <c r="M94" s="112">
        <v>9</v>
      </c>
      <c r="N94" s="112">
        <v>10</v>
      </c>
      <c r="O94" s="112">
        <v>11</v>
      </c>
      <c r="P94" s="112">
        <v>12</v>
      </c>
      <c r="Q94" s="112">
        <v>13</v>
      </c>
      <c r="R94" s="112">
        <v>14</v>
      </c>
      <c r="S94" s="112">
        <v>15</v>
      </c>
      <c r="T94" s="112">
        <v>16</v>
      </c>
      <c r="U94" s="112">
        <v>17</v>
      </c>
      <c r="V94" s="112">
        <v>18</v>
      </c>
      <c r="W94" s="112">
        <v>19</v>
      </c>
      <c r="X94" s="112">
        <v>20</v>
      </c>
      <c r="Y94" s="112">
        <v>21</v>
      </c>
      <c r="Z94" s="112">
        <v>22</v>
      </c>
      <c r="AA94" s="112">
        <v>23</v>
      </c>
      <c r="AB94" s="112">
        <v>24</v>
      </c>
      <c r="AC94" s="112">
        <v>25</v>
      </c>
      <c r="AD94" s="112">
        <v>26</v>
      </c>
      <c r="AE94" s="112">
        <v>27</v>
      </c>
      <c r="AF94" s="112">
        <v>28</v>
      </c>
      <c r="AG94" s="112">
        <v>29</v>
      </c>
      <c r="AH94" s="112">
        <v>30</v>
      </c>
      <c r="AI94" s="112">
        <v>31</v>
      </c>
      <c r="AJ94" s="112">
        <v>32</v>
      </c>
      <c r="AK94" s="112">
        <v>33</v>
      </c>
      <c r="AL94" s="112">
        <v>34</v>
      </c>
      <c r="AM94" s="112">
        <v>35</v>
      </c>
      <c r="AN94" s="112">
        <v>36</v>
      </c>
      <c r="AO94" s="112">
        <v>37</v>
      </c>
      <c r="AP94" s="112">
        <v>38</v>
      </c>
      <c r="AQ94" s="112">
        <v>39</v>
      </c>
      <c r="AR94" s="112">
        <v>40</v>
      </c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</row>
    <row r="95" spans="2:44" s="96" customFormat="1" ht="16.5">
      <c r="B95" s="112" t="s">
        <v>10677</v>
      </c>
      <c r="C95" s="113"/>
      <c r="D95" s="114"/>
      <c r="E95" s="112" t="str">
        <f>MID($D95,1,1)</f>
        <v/>
      </c>
      <c r="F95" s="112" t="str">
        <f>MID($D95,2,1)</f>
        <v/>
      </c>
      <c r="G95" s="112" t="str">
        <f>MID($D95,3,1)</f>
        <v/>
      </c>
      <c r="H95" s="112" t="str">
        <f>MID($D95,4,1)</f>
        <v/>
      </c>
      <c r="I95" s="112" t="str">
        <f>MID($D95,5,1)</f>
        <v/>
      </c>
      <c r="J95" s="112" t="str">
        <f>MID($D95,6,1)</f>
        <v/>
      </c>
      <c r="K95" s="112" t="str">
        <f>MID($D95,7,1)</f>
        <v/>
      </c>
      <c r="L95" s="112" t="str">
        <f>MID($D95,8,1)</f>
        <v/>
      </c>
      <c r="M95" s="112" t="str">
        <f>MID($D95,9,1)</f>
        <v/>
      </c>
      <c r="N95" s="112" t="str">
        <f>MID($D95,10,1)</f>
        <v/>
      </c>
      <c r="O95" s="112" t="str">
        <f>MID($D95,11,1)</f>
        <v/>
      </c>
      <c r="P95" s="112" t="str">
        <f>MID($D95,12,1)</f>
        <v/>
      </c>
      <c r="Q95" s="112" t="str">
        <f>MID($D95,13,1)</f>
        <v/>
      </c>
      <c r="R95" s="112" t="str">
        <f>MID($D95,14,1)</f>
        <v/>
      </c>
      <c r="S95" s="112" t="str">
        <f>MID($D95,15,1)</f>
        <v/>
      </c>
      <c r="T95" s="112" t="str">
        <f>MID($D95,16,1)</f>
        <v/>
      </c>
      <c r="U95" s="112" t="str">
        <f>MID($D95,17,1)</f>
        <v/>
      </c>
      <c r="V95" s="112" t="str">
        <f>MID($D95,18,1)</f>
        <v/>
      </c>
      <c r="W95" s="112" t="str">
        <f>MID($D95,19,1)</f>
        <v/>
      </c>
      <c r="X95" s="112" t="str">
        <f>MID($D95,20,1)</f>
        <v/>
      </c>
      <c r="Y95" s="112" t="str">
        <f>MID($D95,21,1)</f>
        <v/>
      </c>
      <c r="Z95" s="112" t="str">
        <f>MID($D95,22,1)</f>
        <v/>
      </c>
      <c r="AA95" s="112" t="str">
        <f>MID($D95,23,1)</f>
        <v/>
      </c>
      <c r="AB95" s="112" t="str">
        <f>MID($D95,24,1)</f>
        <v/>
      </c>
      <c r="AC95" s="112" t="str">
        <f>MID($D95,25,1)</f>
        <v/>
      </c>
      <c r="AD95" s="112" t="str">
        <f>MID($D95,26,1)</f>
        <v/>
      </c>
      <c r="AE95" s="112" t="str">
        <f>MID($D95,27,1)</f>
        <v/>
      </c>
      <c r="AF95" s="112" t="str">
        <f>MID($D95,28,1)</f>
        <v/>
      </c>
      <c r="AG95" s="112" t="str">
        <f>MID($D95,29,1)</f>
        <v/>
      </c>
      <c r="AH95" s="112" t="str">
        <f>MID($D95,30,1)</f>
        <v/>
      </c>
      <c r="AI95" s="112" t="str">
        <f>MID($D95,31,1)</f>
        <v/>
      </c>
      <c r="AJ95" s="112" t="str">
        <f>MID($D95,32,1)</f>
        <v/>
      </c>
      <c r="AK95" s="112" t="str">
        <f>MID($D95,33,1)</f>
        <v/>
      </c>
      <c r="AL95" s="112" t="str">
        <f>MID($D95,34,1)</f>
        <v/>
      </c>
      <c r="AM95" s="112" t="str">
        <f>MID($D95,35,1)</f>
        <v/>
      </c>
      <c r="AN95" s="112" t="str">
        <f>MID($D95,36,1)</f>
        <v/>
      </c>
      <c r="AO95" s="112" t="str">
        <f>MID($D95,37,1)</f>
        <v/>
      </c>
      <c r="AP95" s="112" t="str">
        <f>MID($D95,38,1)</f>
        <v/>
      </c>
      <c r="AQ95" s="112" t="str">
        <f>MID($D95,39,1)</f>
        <v/>
      </c>
      <c r="AR95" s="112" t="str">
        <f>MID($D95,40,1)</f>
        <v/>
      </c>
    </row>
    <row r="96" spans="2:44" s="96" customFormat="1" ht="15">
      <c r="B96" s="112" t="s">
        <v>10678</v>
      </c>
      <c r="C96" s="115"/>
      <c r="D96" s="113"/>
      <c r="E96" s="112" t="e">
        <f>IF(MID(D96,1,FIND(" ",D96,1)-2)&amp;E95&amp;MID(D96,FIND(" ",D96,1)-1,1)=VLOOKUP(MID(D96,1,FIND(" ",D96,1)-2)&amp;E95&amp;MID(D96,FIND(" ",D96,1)-1,1),'フレーズ表抜粋'!$B$3:$E$2150,1,FALSE),"○","×")</f>
        <v>#VALUE!</v>
      </c>
      <c r="F96" s="112" t="e">
        <f>IF(MID(D96,FIND(" ",D96,1)+1,FIND(" ",D96,FIND(" ",D96,1)+1)-FIND(" ",D96,1)-2)&amp;F95&amp;MID(D96,FIND(" ",D96,FIND(" ",D96,1)+1)-1,1)=VLOOKUP(MID(D96,FIND(" ",D96,1)+1,FIND(" ",D96,FIND(" ",D96,1)+1)-FIND(" ",D96,1)-2)&amp;F95&amp;MID(D96,FIND(" ",D96,FIND(" ",D96,1)+1)-1,1),'フレーズ表抜粋'!$B$3:$E$2150,1,FALSE),"○","×")</f>
        <v>#VALUE!</v>
      </c>
      <c r="G96" s="112" t="e">
        <f>IF(MID(D96,FIND(" ",D96,FIND(" ",D96,1)+1)+1,FIND(" ",D96,FIND(" ",D96,FIND(" ",D96,1)+1)+1)-FIND(" ",D96,FIND(" ",D96,1)+1)-2)&amp;G95&amp;MID(D96,FIND(" ",D96,FIND(" ",D96,FIND(" ",D96,1)+1)+1)-1,1)=VLOOKUP(MID(D96,FIND(" ",D96,FIND(" ",D96,1)+1)+1,FIND(" ",D96,FIND(" ",D96,FIND(" ",D96,1)+1)+1)-FIND(" ",D96,FIND(" ",D96,1)+1)-2)&amp;G95&amp;MID(D96,FIND(" ",D96,FIND(" ",D96,FIND(" ",D96,1)+1)+1)-1,1),'フレーズ表抜粋'!$B$3:$E$2150,1,FALSE),"○","×")</f>
        <v>#VALUE!</v>
      </c>
      <c r="H96" s="112" t="e">
        <f>IF(MID(D96,FIND(" ",D96,FIND(" ",D96,FIND(" ",D96,1)+1)+1)+1,FIND(" ",D96,FIND(" ",D96,FIND(" ",D96,FIND(" ",D96,1)+1)+1)+1)-FIND(" ",D96,FIND(" ",D96,FIND(" ",D96,1)+1)+1)-2)&amp;H95&amp;MID(D96,FIND(" ",D96,FIND(" ",D96,FIND(" ",D96,FIND(" ",D96,1)+1)+1)+1)-1,1)=VLOOKUP(MID(D96,FIND(" ",D96,FIND(" ",D96,FIND(" ",D96,1)+1)+1)+1,FIND(" ",D96,FIND(" ",D96,FIND(" ",D96,FIND(" ",D96,1)+1)+1)+1)-FIND(" ",D96,FIND(" ",D96,FIND(" ",D96,1)+1)+1)-2)&amp;H95&amp;MID(D96,FIND(" ",D96,FIND(" ",D96,FIND(" ",D96,FIND(" ",D96,1)+1)+1)+1)-1,1),'フレーズ表抜粋'!$B$3:$E$2150,1,FALSE),"○","×")</f>
        <v>#VALUE!</v>
      </c>
      <c r="I96" s="112" t="e">
        <f>IF(MID(D96,FIND(" ",D96,FIND(" ",D96,FIND(" ",D96,FIND(" ",D96,1)+1)+1)+1)+1,FIND(" ",D96,FIND(" ",D96,FIND(" ",D96,FIND(" ",D96,FIND(" ",D96,FIND(" ",D96,1)+1)+1)+1)+1))-FIND(" ",D96,FIND(" ",D96,FIND(" ",D96,FIND(" ",D96,1)+1)+1)+1)-2)&amp;I95&amp;MID(D96,FIND(" ",D96,FIND(" ",D96,FIND(" ",D96,FIND(" ",D96,FIND(" ",D96,FIND(" ",D96,1)+1)+1)+1)+1))-1,1)=VLOOKUP(MID(D96,FIND(" ",D96,FIND(" ",D96,FIND(" ",D96,FIND(" ",D96,1)+1)+1)+1)+1,FIND(" ",D96,FIND(" ",D96,FIND(" ",D96,FIND(" ",D96,FIND(" ",D96,FIND(" ",D96,1)+1)+1)+1)+1))-FIND(" ",D96,FIND(" ",D96,FIND(" ",D96,FIND(" ",D96,1)+1)+1)+1)-2)&amp;I95&amp;MID(D96,FIND(" ",D96,FIND(" ",D96,FIND(" ",D96,FIND(" ",D96,FIND(" ",D96,FIND(" ",D96,1)+1)+1)+1)+1))-1,1),'フレーズ表抜粋'!$B$3:$E$2150,1,FALSE),"○","×")</f>
        <v>#VALUE!</v>
      </c>
      <c r="J96" s="112" t="e">
        <f>IF(MID(D96,FIND(" ",D96,FIND(" ",D96,FIND(" ",D96,FIND(" ",D96,FIND(" ",D96,FIND(" ",D96,1)+1)+1)+1)+1))+1,FIND(" ",D96,FIND(" ",D96,FIND(" ",D96,FIND(" ",D96,FIND(" ",D96,FIND(" ",D96,FIND(" ",D96,1)+1)+1)+1)+1)+1))-FIND(" ",D96,FIND(" ",D96,FIND(" ",D96,FIND(" ",D96,FIND(" ",D96,FIND(" ",D96,1)+1)+1)+1)+1))-2)&amp;J95&amp;MID(D96,FIND(" ",D96,FIND(" ",D96,FIND(" ",D96,FIND(" ",D96,FIND(" ",D96,FIND(" ",D96,FIND(" ",D96,1)+1)+1)+1)+1)+1))-1,1)=VLOOKUP(MID(D96,FIND(" ",D96,FIND(" ",D96,FIND(" ",D96,FIND(" ",D96,FIND(" ",D96,FIND(" ",D96,1)+1)+1)+1)+1))+1,FIND(" ",D96,FIND(" ",D96,FIND(" ",D96,FIND(" ",D96,FIND(" ",D96,FIND(" ",D96,FIND(" ",D96,1)+1)+1)+1)+1)+1))-FIND(" ",D96,FIND(" ",D96,FIND(" ",D96,FIND(" ",D96,FIND(" ",D96,FIND(" ",D96,1)+1)+1)+1)+1))-2)&amp;J95&amp;MID(D96,FIND(" ",D96,FIND(" ",D96,FIND(" ",D96,FIND(" ",D96,FIND(" ",D96,FIND(" ",D96,FIND(" ",D96,1)+1)+1)+1)+1)+1))-1,1),'フレーズ表抜粋'!$B$3:$E$2150,1,FALSE),"○","×")</f>
        <v>#VALUE!</v>
      </c>
      <c r="K96" s="112" t="e">
        <f>IF(MID(D96,FIND(" ",D96,FIND(" ",D96,FIND(" ",D96,FIND(" ",D96,FIND(" ",D96,FIND(" ",D96,FIND(" ",D96,1)+1)+1)+1)+1)+1))+1,FIND(" ",D96,FIND(" ",D96,FIND(" ",D96,FIND(" ",D96,FIND(" ",D96,FIND(" ",D96,FIND(" ",D96,FIND(" ",D96,1)+1)+1)+1)+1)+1)+1))-FIND(" ",D96,FIND(" ",D96,FIND(" ",D96,FIND(" ",D96,FIND(" ",D96,FIND(" ",D96,FIND(" ",D96,1)+1)+1)+1)+1)+1))-2)&amp;K95&amp;MID(D96,FIND(" ",D96,FIND(" ",D96,FIND(" ",D96,FIND(" ",D96,FIND(" ",D96,FIND(" ",D96,FIND(" ",D96,FIND(" ",D96,1)+1)+1)+1)+1)+1)+1))-1,1)=VLOOKUP(MID(D96,FIND(" ",D96,FIND(" ",D96,FIND(" ",D96,FIND(" ",D96,FIND(" ",D96,FIND(" ",D96,FIND(" ",D96,1)+1)+1)+1)+1)+1))+1,FIND(" ",D96,FIND(" ",D96,FIND(" ",D96,FIND(" ",D96,FIND(" ",D96,FIND(" ",D96,FIND(" ",D96,FIND(" ",D96,1)+1)+1)+1)+1)+1)+1))-FIND(" ",D96,FIND(" ",D96,FIND(" ",D96,FIND(" ",D96,FIND(" ",D96,FIND(" ",D96,FIND(" ",D96,1)+1)+1)+1)+1)+1))-2)&amp;K95&amp;MID(D96,FIND(" ",D96,FIND(" ",D96,FIND(" ",D96,FIND(" ",D96,FIND(" ",D96,FIND(" ",D96,FIND(" ",D96,FIND(" ",D96,1)+1)+1)+1)+1)+1)+1))-1,1),'フレーズ表抜粋'!$B$3:$E$2150,1,FALSE),"○","×")</f>
        <v>#VALUE!</v>
      </c>
      <c r="L96" s="112" t="e">
        <f>IF(MID(D96,FIND(" ",D96,FIND(" ",D96,FIND(" ",D96,FIND(" ",D96,FIND(" ",D96,FIND(" ",D96,FIND(" ",D96,FIND(" ",D96,1)+1)+1)+1)+1)+1)+1))+1,FIND(" ",D96,FIND(" ",D96,FIND(" ",D96,FIND(" ",D96,FIND(" ",D96,FIND(" ",D96,FIND(" ",D96,FIND(" ",D96,FIND(" ",D96,1)+1)+1)+1)+1)+1)+1)+1))-FIND(" ",D96,FIND(" ",D96,FIND(" ",D96,FIND(" ",D96,FIND(" ",D96,FIND(" ",D96,FIND(" ",D96,FIND(" ",D96,1)+1)+1)+1)+1)+1)+1))-2)&amp;L95&amp;MID(D96,FIND(" ",D96,FIND(" ",D96,FIND(" ",D96,FIND(" ",D96,FIND(" ",D96,FIND(" ",D96,FIND(" ",D96,FIND(" ",D96,FIND(" ",D96,1)+1)+1)+1)+1)+1)+1)+1))-1,1)=VLOOKUP(MID(D96,FIND(" ",D96,FIND(" ",D96,FIND(" ",D96,FIND(" ",D96,FIND(" ",D96,FIND(" ",D96,FIND(" ",D96,FIND(" ",D96,1)+1)+1)+1)+1)+1)+1))+1,FIND(" ",D96,FIND(" ",D96,FIND(" ",D96,FIND(" ",D96,FIND(" ",D96,FIND(" ",D96,FIND(" ",D96,FIND(" ",D96,FIND(" ",D96,1)+1)+1)+1)+1)+1)+1)+1))-FIND(" ",D96,FIND(" ",D96,FIND(" ",D96,FIND(" ",D96,FIND(" ",D96,FIND(" ",D96,FIND(" ",D96,FIND(" ",D96,1)+1)+1)+1)+1)+1)+1))-2)&amp;L95&amp;MID(D96,FIND(" ",D96,FIND(" ",D96,FIND(" ",D96,FIND(" ",D96,FIND(" ",D96,FIND(" ",D96,FIND(" ",D96,FIND(" ",D96,FIND(" ",D96,1)+1)+1)+1)+1)+1)+1)+1))-1,1),'フレーズ表抜粋'!$B$3:$E$2150,1,FALSE),"○","×")</f>
        <v>#VALUE!</v>
      </c>
      <c r="M96" s="112" t="e">
        <f>IF(MID(D96,FIND(" ",D96,FIND(" ",D96,FIND(" ",D96,FIND(" ",D96,FIND(" ",D96,FIND(" ",D96,FIND(" ",D96,FIND(" ",D96,FIND(" ",D96,1)+1)+1)+1)+1)+1)+1)+1))+1,FIND(" ",D96,FIND(" ",D96,FIND(" ",D96,FIND(" ",D96,FIND(" ",D96,FIND(" ",D96,FIND(" ",D96,FIND(" ",D96,FIND(" ",D96,FIND(" ",D96,1)+1)+1)+1)+1)+1)+1)+1)+1))-FIND(" ",D96,FIND(" ",D96,FIND(" ",D96,FIND(" ",D96,FIND(" ",D96,FIND(" ",D96,FIND(" ",D96,FIND(" ",D96,FIND(" ",D96,1)+1)+1)+1)+1)+1)+1)+1))-2)&amp;M95&amp;MID(D96,FIND(" ",D96,FIND(" ",D96,FIND(" ",D96,FIND(" ",D96,FIND(" ",D96,FIND(" ",D96,FIND(" ",D96,FIND(" ",D96,FIND(" ",D96,FIND(" ",D96,1)+1)+1)+1)+1)+1)+1)+1)+1))-1,1)=VLOOKUP(MID(D96,FIND(" ",D96,FIND(" ",D96,FIND(" ",D96,FIND(" ",D96,FIND(" ",D96,FIND(" ",D96,FIND(" ",D96,FIND(" ",D96,FIND(" ",D96,1)+1)+1)+1)+1)+1)+1)+1))+1,FIND(" ",D96,FIND(" ",D96,FIND(" ",D96,FIND(" ",D96,FIND(" ",D96,FIND(" ",D96,FIND(" ",D96,FIND(" ",D96,FIND(" ",D96,FIND(" ",D96,1)+1)+1)+1)+1)+1)+1)+1)+1))-FIND(" ",D96,FIND(" ",D96,FIND(" ",D96,FIND(" ",D96,FIND(" ",D96,FIND(" ",D96,FIND(" ",D96,FIND(" ",D96,FIND(" ",D96,1)+1)+1)+1)+1)+1)+1)+1))-2)&amp;M95&amp;MID(D96,FIND(" ",D96,FIND(" ",D96,FIND(" ",D96,FIND(" ",D96,FIND(" ",D96,FIND(" ",D96,FIND(" ",D96,FIND(" ",D96,FIND(" ",D96,FIND(" ",D96,1)+1)+1)+1)+1)+1)+1)+1)+1))-1,1),'フレーズ表抜粋'!$B$3:$E$2150,1,FALSE),"○","×")</f>
        <v>#VALUE!</v>
      </c>
      <c r="N96" s="112" t="e">
        <f>IF(MID(D96,FIND(" ",D96,FIND(" ",D96,FIND(" ",D96,FIND(" ",D96,FIND(" ",D96,FIND(" ",D96,FIND(" ",D96,FIND(" ",D96,FIND(" ",D96,FIND(" ",D96,1)+1)+1)+1)+1)+1)+1)+1)+1))+1,FIND(" ",D96,FIND(" ",D96,FIND(" ",D96,FIND(" ",D96,FIND(" ",D96,FIND(" ",D96,FIND(" ",D96,FIND(" ",D96,FIND(" ",D96,FIND(" ",D96,FIND(" ",D96,1)+1)+1)+1)+1)+1)+1)+1)+1)+1))-FIND(" ",D96,FIND(" ",D96,FIND(" ",D96,FIND(" ",D96,FIND(" ",D96,FIND(" ",D96,FIND(" ",D96,FIND(" ",D96,FIND(" ",D96,FIND(" ",D96,1)+1)+1)+1)+1)+1)+1)+1)+1))-2)&amp;N95&amp;MID(D96,FIND(" ",D96,FIND(" ",D96,FIND(" ",D96,FIND(" ",D96,FIND(" ",D96,FIND(" ",D96,FIND(" ",D96,FIND(" ",D96,FIND(" ",D96,FIND(" ",D96,FIND(" ",D96,1)+1)+1)+1)+1)+1)+1)+1)+1)+1))-1,1)=VLOOKUP(MID(D96,FIND(" ",D96,FIND(" ",D96,FIND(" ",D96,FIND(" ",D96,FIND(" ",D96,FIND(" ",D96,FIND(" ",D96,FIND(" ",D96,FIND(" ",D96,FIND(" ",D96,1)+1)+1)+1)+1)+1)+1)+1)+1))+1,FIND(" ",D96,FIND(" ",D96,FIND(" ",D96,FIND(" ",D96,FIND(" ",D96,FIND(" ",D96,FIND(" ",D96,FIND(" ",D96,FIND(" ",D96,FIND(" ",D96,FIND(" ",D96,1)+1)+1)+1)+1)+1)+1)+1)+1)+1))-FIND(" ",D96,FIND(" ",D96,FIND(" ",D96,FIND(" ",D96,FIND(" ",D96,FIND(" ",D96,FIND(" ",D96,FIND(" ",D96,FIND(" ",D96,FIND(" ",D96,1)+1)+1)+1)+1)+1)+1)+1)+1))-2)&amp;N95&amp;MID(D96,FIND(" ",D96,FIND(" ",D96,FIND(" ",D96,FIND(" ",D96,FIND(" ",D96,FIND(" ",D96,FIND(" ",D96,FIND(" ",D96,FIND(" ",D96,FIND(" ",D96,FIND(" ",D96,1)+1)+1)+1)+1)+1)+1)+1)+1)+1))-1,1),'フレーズ表抜粋'!$B$3:$E$2150,1,FALSE),"○","×")</f>
        <v>#VALUE!</v>
      </c>
      <c r="O96" s="112" t="e">
        <f>IF(MID(D96,FIND(" ",D96,FIND(" ",D96,FIND(" ",D96,FIND(" ",D96,FIND(" ",D96,FIND(" ",D96,FIND(" ",D96,FIND(" ",D96,FIND(" ",D96,FIND(" ",D96,FIND(" ",D96,1)+1)+1)+1)+1)+1)+1)+1)+1)+1))+1,FIND(" ",D96,FIND(" ",D96,FIND(" ",D96,FIND(" ",D96,FIND(" ",D96,FIND(" ",D96,FIND(" ",D96,FIND(" ",D96,FIND(" ",D96,FIND(" ",D96,FIND(" ",D96,FIND(" ",D96,1)+1)+1)+1)+1)+1)+1)+1)+1)+1)+1))-FIND(" ",D96,FIND(" ",D96,FIND(" ",D96,FIND(" ",D96,FIND(" ",D96,FIND(" ",D96,FIND(" ",D96,FIND(" ",D96,FIND(" ",D96,FIND(" ",D96,FIND(" ",D96,1)+1)+1)+1)+1)+1)+1)+1)+1)+1))-2)&amp;O95&amp;MID(D96,FIND(" ",D96,FIND(" ",D96,FIND(" ",D96,FIND(" ",D96,FIND(" ",D96,FIND(" ",D96,FIND(" ",D96,FIND(" ",D96,FIND(" ",D96,FIND(" ",D96,FIND(" ",D96,FIND(" ",D96,1)+1)+1)+1)+1)+1)+1)+1)+1)+1)+1))-1,1)=VLOOKUP(MID(D96,FIND(" ",D96,FIND(" ",D96,FIND(" ",D96,FIND(" ",D96,FIND(" ",D96,FIND(" ",D96,FIND(" ",D96,FIND(" ",D96,FIND(" ",D96,FIND(" ",D96,FIND(" ",D96,1)+1)+1)+1)+1)+1)+1)+1)+1)+1))+1,FIND(" ",D96,FIND(" ",D96,FIND(" ",D96,FIND(" ",D96,FIND(" ",D96,FIND(" ",D96,FIND(" ",D96,FIND(" ",D96,FIND(" ",D96,FIND(" ",D96,FIND(" ",D96,FIND(" ",D96,1)+1)+1)+1)+1)+1)+1)+1)+1)+1)+1))-FIND(" ",D96,FIND(" ",D96,FIND(" ",D96,FIND(" ",D96,FIND(" ",D96,FIND(" ",D96,FIND(" ",D96,FIND(" ",D96,FIND(" ",D96,FIND(" ",D96,FIND(" ",D96,1)+1)+1)+1)+1)+1)+1)+1)+1)+1))-2)&amp;O95&amp;MID(D96,FIND(" ",D96,FIND(" ",D96,FIND(" ",D96,FIND(" ",D96,FIND(" ",D96,FIND(" ",D96,FIND(" ",D96,FIND(" ",D96,FIND(" ",D96,FIND(" ",D96,FIND(" ",D96,FIND(" ",D96,1)+1)+1)+1)+1)+1)+1)+1)+1)+1)+1))-1,1),'フレーズ表抜粋'!$B$3:$E$2150,1,FALSE),"○","×")</f>
        <v>#VALUE!</v>
      </c>
      <c r="P96" s="112" t="e">
        <f>IF(MID(D96,FIND(" ",D96,FIND(" ",D96,FIND(" ",D96,FIND(" ",D96,FIND(" ",D96,FIND(" ",D96,FIND(" ",D96,FIND(" ",D96,FIND(" ",D96,FIND(" ",D96,FIND(" ",D96,FIND(" ",D96,1)+1)+1)+1)+1)+1)+1)+1)+1)+1)+1))+1,FIND(" ",D96,FIND(" ",D96,FIND(" ",D96,FIND(" ",D96,FIND(" ",D96,FIND(" ",D96,FIND(" ",D96,FIND(" ",D96,FIND(" ",D96,FIND(" ",D96,FIND(" ",D96,FIND(" ",D96,FIND(" ",D96,1)+1)+1)+1)+1)+1)+1)+1)+1)+1)+1)+1))-FIND(" ",D96,FIND(" ",D96,FIND(" ",D96,FIND(" ",D96,FIND(" ",D96,FIND(" ",D96,FIND(" ",D96,FIND(" ",D96,FIND(" ",D96,FIND(" ",D96,FIND(" ",D96,FIND(" ",D96,1)+1)+1)+1)+1)+1)+1)+1)+1)+1)+1))-2)&amp;P95&amp;MID(D96,FIND(" ",D96,FIND(" ",D96,FIND(" ",D96,FIND(" ",D96,FIND(" ",D96,FIND(" ",D96,FIND(" ",D96,FIND(" ",D96,FIND(" ",D96,FIND(" ",D96,FIND(" ",D96,FIND(" ",D96,FIND(" ",D96,1)+1)+1)+1)+1)+1)+1)+1)+1)+1)+1)+1))-1,1)=VLOOKUP(MID(D96,FIND(" ",D96,FIND(" ",D96,FIND(" ",D96,FIND(" ",D96,FIND(" ",D96,FIND(" ",D96,FIND(" ",D96,FIND(" ",D96,FIND(" ",D96,FIND(" ",D96,FIND(" ",D96,FIND(" ",D96,1)+1)+1)+1)+1)+1)+1)+1)+1)+1)+1))+1,FIND(" ",D96,FIND(" ",D96,FIND(" ",D96,FIND(" ",D96,FIND(" ",D96,FIND(" ",D96,FIND(" ",D96,FIND(" ",D96,FIND(" ",D96,FIND(" ",D96,FIND(" ",D96,FIND(" ",D96,FIND(" ",D96,1)+1)+1)+1)+1)+1)+1)+1)+1)+1)+1)+1))-FIND(" ",D96,FIND(" ",D96,FIND(" ",D96,FIND(" ",D96,FIND(" ",D96,FIND(" ",D96,FIND(" ",D96,FIND(" ",D96,FIND(" ",D96,FIND(" ",D96,FIND(" ",D96,FIND(" ",D96,1)+1)+1)+1)+1)+1)+1)+1)+1)+1)+1))-2)&amp;P95&amp;MID(D96,FIND(" ",D96,FIND(" ",D96,FIND(" ",D96,FIND(" ",D96,FIND(" ",D96,FIND(" ",D96,FIND(" ",D96,FIND(" ",D96,FIND(" ",D96,FIND(" ",D96,FIND(" ",D96,FIND(" ",D96,FIND(" ",D96,1)+1)+1)+1)+1)+1)+1)+1)+1)+1)+1)+1))-1,1),'フレーズ表抜粋'!$B$3:$E$2150,1,FALSE),"○","×")</f>
        <v>#VALUE!</v>
      </c>
      <c r="Q96" s="112" t="e">
        <f>IF(MID(D96,FIND(" ",D96,FIND(" ",D96,FIND(" ",D96,FIND(" ",D96,FIND(" ",D96,FIND(" ",D96,FIND(" ",D96,FIND(" ",D96,FIND(" ",D96,FIND(" ",D96,FIND(" ",D96,FIND(" ",D96,FIND(" ",D96,1)+1)+1)+1)+1)+1)+1)+1)+1)+1)+1)+1))+1,FIND(" ",D96,FIND(" ",D96,FIND(" ",D96,FIND(" ",D96,FIND(" ",D96,FIND(" ",D96,FIND(" ",D96,FIND(" ",D96,FIND(" ",D96,FIND(" ",D96,FIND(" ",D96,FIND(" ",D96,FIND(" ",D96,FIND(" ",D96,1)+1)+1)+1)+1)+1)+1)+1)+1)+1)+1)+1)+1))-FIND(" ",D96,FIND(" ",D96,FIND(" ",D96,FIND(" ",D96,FIND(" ",D96,FIND(" ",D96,FIND(" ",D96,FIND(" ",D96,FIND(" ",D96,FIND(" ",D96,FIND(" ",D96,FIND(" ",D96,FIND(" ",D96,1)+1)+1)+1)+1)+1)+1)+1)+1)+1)+1)+1))-2)&amp;Q95&amp;MID(D96,FIND(" ",D96,FIND(" ",D96,FIND(" ",D96,FIND(" ",D96,FIND(" ",D96,FIND(" ",D96,FIND(" ",D96,FIND(" ",D96,FIND(" ",D96,FIND(" ",D96,FIND(" ",D96,FIND(" ",D96,FIND(" ",D96,FIND(" ",D96,1)+1)+1)+1)+1)+1)+1)+1)+1)+1)+1)+1)+1))-1,1)=VLOOKUP(MID(D96,FIND(" ",D96,FIND(" ",D96,FIND(" ",D96,FIND(" ",D96,FIND(" ",D96,FIND(" ",D96,FIND(" ",D96,FIND(" ",D96,FIND(" ",D96,FIND(" ",D96,FIND(" ",D96,FIND(" ",D96,FIND(" ",D96,1)+1)+1)+1)+1)+1)+1)+1)+1)+1)+1)+1))+1,FIND(" ",D96,FIND(" ",D96,FIND(" ",D96,FIND(" ",D96,FIND(" ",D96,FIND(" ",D96,FIND(" ",D96,FIND(" ",D96,FIND(" ",D96,FIND(" ",D96,FIND(" ",D96,FIND(" ",D96,FIND(" ",D96,FIND(" ",D96,1)+1)+1)+1)+1)+1)+1)+1)+1)+1)+1)+1)+1))-FIND(" ",D96,FIND(" ",D96,FIND(" ",D96,FIND(" ",D96,FIND(" ",D96,FIND(" ",D96,FIND(" ",D96,FIND(" ",D96,FIND(" ",D96,FIND(" ",D96,FIND(" ",D96,FIND(" ",D96,FIND(" ",D96,1)+1)+1)+1)+1)+1)+1)+1)+1)+1)+1)+1))-2)&amp;Q95&amp;MID(D96,FIND(" ",D96,FIND(" ",D96,FIND(" ",D96,FIND(" ",D96,FIND(" ",D96,FIND(" ",D96,FIND(" ",D96,FIND(" ",D96,FIND(" ",D96,FIND(" ",D96,FIND(" ",D96,FIND(" ",D96,FIND(" ",D96,FIND(" ",D96,1)+1)+1)+1)+1)+1)+1)+1)+1)+1)+1)+1)+1))-1,1),'フレーズ表抜粋'!$B$3:$E$2150,1,FALSE),"○","×")</f>
        <v>#VALUE!</v>
      </c>
      <c r="R96" s="112" t="e">
        <f>IF(MID(D96,FIND(" ",D96,FIND(" ",D96,FIND(" ",D96,FIND(" ",D96,FIND(" ",D96,FIND(" ",D96,FIND(" ",D96,FIND(" ",D96,FIND(" ",D96,FIND(" ",D96,FIND(" ",D96,FIND(" ",D96,FIND(" ",D96,FIND(" ",D96,1)+1)+1)+1)+1)+1)+1)+1)+1)+1)+1)+1)+1))+1,FIND(" ",D96,FIND(" ",D96,FIND(" ",D96,FIND(" ",D96,FIND(" ",D96,FIND(" ",D96,FIND(" ",D96,FIND(" ",D96,FIND(" ",D96,FIND(" ",D96,FIND(" ",D96,FIND(" ",D96,FIND(" ",D96,FIND(" ",D96,FIND(" ",D96,1)+1)+1)+1)+1)+1)+1)+1)+1)+1)+1)+1)+1)+1))-FIND(" ",D96,FIND(" ",D96,FIND(" ",D96,FIND(" ",D96,FIND(" ",D96,FIND(" ",D96,FIND(" ",D96,FIND(" ",D96,FIND(" ",D96,FIND(" ",D96,FIND(" ",D96,FIND(" ",D96,FIND(" ",D96,FIND(" ",D96,1)+1)+1)+1)+1)+1)+1)+1)+1)+1)+1)+1)+1))-2)&amp;R95&amp;MID(D96,FIND(" ",D96,FIND(" ",D96,FIND(" ",D96,FIND(" ",D96,FIND(" ",D96,FIND(" ",D96,FIND(" ",D96,FIND(" ",D96,FIND(" ",D96,FIND(" ",D96,FIND(" ",D96,FIND(" ",D96,FIND(" ",D96,FIND(" ",D96,FIND(" ",D96,1)+1)+1)+1)+1)+1)+1)+1)+1)+1)+1)+1)+1)+1))-1,1)=VLOOKUP(MID(D96,FIND(" ",D96,FIND(" ",D96,FIND(" ",D96,FIND(" ",D96,FIND(" ",D96,FIND(" ",D96,FIND(" ",D96,FIND(" ",D96,FIND(" ",D96,FIND(" ",D96,FIND(" ",D96,FIND(" ",D96,FIND(" ",D96,FIND(" ",D96,1)+1)+1)+1)+1)+1)+1)+1)+1)+1)+1)+1)+1))+1,FIND(" ",D96,FIND(" ",D96,FIND(" ",D96,FIND(" ",D96,FIND(" ",D96,FIND(" ",D96,FIND(" ",D96,FIND(" ",D96,FIND(" ",D96,FIND(" ",D96,FIND(" ",D96,FIND(" ",D96,FIND(" ",D96,FIND(" ",D96,FIND(" ",D96,1)+1)+1)+1)+1)+1)+1)+1)+1)+1)+1)+1)+1)+1))-FIND(" ",D96,FIND(" ",D96,FIND(" ",D96,FIND(" ",D96,FIND(" ",D96,FIND(" ",D96,FIND(" ",D96,FIND(" ",D96,FIND(" ",D96,FIND(" ",D96,FIND(" ",D96,FIND(" ",D96,FIND(" ",D96,FIND(" ",D96,1)+1)+1)+1)+1)+1)+1)+1)+1)+1)+1)+1)+1))-2)&amp;R95&amp;MID(D96,FIND(" ",D96,FIND(" ",D96,FIND(" ",D96,FIND(" ",D96,FIND(" ",D96,FIND(" ",D96,FIND(" ",D96,FIND(" ",D96,FIND(" ",D96,FIND(" ",D96,FIND(" ",D96,FIND(" ",D96,FIND(" ",D96,FIND(" ",D96,FIND(" ",D96,1)+1)+1)+1)+1)+1)+1)+1)+1)+1)+1)+1)+1)+1))-1,1),'フレーズ表抜粋'!$B$3:$E$2150,1,FALSE),"○","×")</f>
        <v>#VALUE!</v>
      </c>
      <c r="S96" s="112" t="e">
        <f>IF(MID(D96,FIND(" ",D96,FIND(" ",D96,FIND(" ",D96,FIND(" ",D96,FIND(" ",D96,FIND(" ",D96,FIND(" ",D96,FIND(" ",D96,FIND(" ",D96,FIND(" ",D96,FIND(" ",D96,FIND(" ",D96,FIND(" ",D96,FIND(" ",D96,FIND(" ",D96,1)+1)+1)+1)+1)+1)+1)+1)+1)+1)+1)+1)+1)+1))+1,FIND(" ",D96,FIND(" ",D96,FIND(" ",D96,FIND(" ",D96,FIND(" ",D96,FIND(" ",D96,FIND(" ",D96,FIND(" ",D96,FIND(" ",D96,FIND(" ",D96,FIND(" ",D96,FIND(" ",D96,FIND(" ",D96,FIND(" ",D96,FIND(" ",D96,FIND(" ",D96,1)+1)+1)+1)+1)+1)+1)+1)+1)+1)+1)+1)+1)+1)+1))-FIND(" ",D96,FIND(" ",D96,FIND(" ",D96,FIND(" ",D96,FIND(" ",D96,FIND(" ",D96,FIND(" ",D96,FIND(" ",D96,FIND(" ",D96,FIND(" ",D96,FIND(" ",D96,FIND(" ",D96,FIND(" ",D96,FIND(" ",D96,FIND(" ",D96,1)+1)+1)+1)+1)+1)+1)+1)+1)+1)+1)+1)+1)+1))-2)&amp;S95&amp;MID(D96,FIND(" ",D96,FIND(" ",D96,FIND(" ",D96,FIND(" ",D96,FIND(" ",D96,FIND(" ",D96,FIND(" ",D96,FIND(" ",D96,FIND(" ",D96,FIND(" ",D96,FIND(" ",D96,FIND(" ",D96,FIND(" ",D96,FIND(" ",D96,FIND(" ",D96,FIND(" ",D96,1)+1)+1)+1)+1)+1)+1)+1)+1)+1)+1)+1)+1)+1)+1))-1,1)=VLOOKUP(MID(D96,FIND(" ",D96,FIND(" ",D96,FIND(" ",D96,FIND(" ",D96,FIND(" ",D96,FIND(" ",D96,FIND(" ",D96,FIND(" ",D96,FIND(" ",D96,FIND(" ",D96,FIND(" ",D96,FIND(" ",D96,FIND(" ",D96,FIND(" ",D96,FIND(" ",D96,1)+1)+1)+1)+1)+1)+1)+1)+1)+1)+1)+1)+1)+1))+1,FIND(" ",D96,FIND(" ",D96,FIND(" ",D96,FIND(" ",D96,FIND(" ",D96,FIND(" ",D96,FIND(" ",D96,FIND(" ",D96,FIND(" ",D96,FIND(" ",D96,FIND(" ",D96,FIND(" ",D96,FIND(" ",D96,FIND(" ",D96,FIND(" ",D96,FIND(" ",D96,1)+1)+1)+1)+1)+1)+1)+1)+1)+1)+1)+1)+1)+1)+1))-FIND(" ",D96,FIND(" ",D96,FIND(" ",D96,FIND(" ",D96,FIND(" ",D96,FIND(" ",D96,FIND(" ",D96,FIND(" ",D96,FIND(" ",D96,FIND(" ",D96,FIND(" ",D96,FIND(" ",D96,FIND(" ",D96,FIND(" ",D96,FIND(" ",D96,1)+1)+1)+1)+1)+1)+1)+1)+1)+1)+1)+1)+1)+1))-2)&amp;S95&amp;MID(D96,FIND(" ",D96,FIND(" ",D96,FIND(" ",D96,FIND(" ",D96,FIND(" ",D96,FIND(" ",D96,FIND(" ",D96,FIND(" ",D96,FIND(" ",D96,FIND(" ",D96,FIND(" ",D96,FIND(" ",D96,FIND(" ",D96,FIND(" ",D96,FIND(" ",D96,FIND(" ",D96,1)+1)+1)+1)+1)+1)+1)+1)+1)+1)+1)+1)+1)+1)+1))-1,1),'フレーズ表抜粋'!$B$3:$E$2150,1,FALSE),"○","×")</f>
        <v>#VALUE!</v>
      </c>
      <c r="T96" s="112" t="e">
        <f>IF(MID(D96,FIND(" ",D96,FIND(" ",D96,FIND(" ",D96,FIND(" ",D96,FIND(" ",D96,FIND(" ",D96,FIND(" ",D96,FIND(" ",D96,FIND(" ",D96,FIND(" ",D96,FIND(" ",D96,FIND(" ",D96,FIND(" ",D96,FIND(" ",D96,FIND(" ",D96,FIND(" ",D96,1)+1)+1)+1)+1)+1)+1)+1)+1)+1)+1)+1)+1)+1)+1))+1,FIND(" ",D96,FIND(" ",D96,FIND(" ",D96,FIND(" ",D96,FIND(" ",D96,FIND(" ",D96,FIND(" ",D96,FIND(" ",D96,FIND(" ",D96,FIND(" ",D96,FIND(" ",D96,FIND(" ",D96,FIND(" ",D96,FIND(" ",D96,FIND(" ",D96,FIND(" ",D96,FIND(" ",D96,1)+1)+1)+1)+1)+1)+1)+1)+1)+1)+1)+1)+1)+1)+1)+1))-FIND(" ",D96,FIND(" ",D96,FIND(" ",D96,FIND(" ",D96,FIND(" ",D96,FIND(" ",D96,FIND(" ",D96,FIND(" ",D96,FIND(" ",D96,FIND(" ",D96,FIND(" ",D96,FIND(" ",D96,FIND(" ",D96,FIND(" ",D96,FIND(" ",D96,FIND(" ",D96,1)+1)+1)+1)+1)+1)+1)+1)+1)+1)+1)+1)+1)+1)+1))-2)&amp;T95&amp;MID(D96,FIND(" ",D96,FIND(" ",D96,FIND(" ",D96,FIND(" ",D96,FIND(" ",D96,FIND(" ",D96,FIND(" ",D96,FIND(" ",D96,FIND(" ",D96,FIND(" ",D96,FIND(" ",D96,FIND(" ",D96,FIND(" ",D96,FIND(" ",D96,FIND(" ",D96,FIND(" ",D96,FIND(" ",D96,1)+1)+1)+1)+1)+1)+1)+1)+1)+1)+1)+1)+1)+1)+1)+1))-1,1)=VLOOKUP(MID(D96,FIND(" ",D96,FIND(" ",D96,FIND(" ",D96,FIND(" ",D96,FIND(" ",D96,FIND(" ",D96,FIND(" ",D96,FIND(" ",D96,FIND(" ",D96,FIND(" ",D96,FIND(" ",D96,FIND(" ",D96,FIND(" ",D96,FIND(" ",D96,FIND(" ",D96,FIND(" ",D96,1)+1)+1)+1)+1)+1)+1)+1)+1)+1)+1)+1)+1)+1)+1))+1,FIND(" ",D96,FIND(" ",D96,FIND(" ",D96,FIND(" ",D96,FIND(" ",D96,FIND(" ",D96,FIND(" ",D96,FIND(" ",D96,FIND(" ",D96,FIND(" ",D96,FIND(" ",D96,FIND(" ",D96,FIND(" ",D96,FIND(" ",D96,FIND(" ",D96,FIND(" ",D96,FIND(" ",D96,1)+1)+1)+1)+1)+1)+1)+1)+1)+1)+1)+1)+1)+1)+1)+1))-FIND(" ",D96,FIND(" ",D96,FIND(" ",D96,FIND(" ",D96,FIND(" ",D96,FIND(" ",D96,FIND(" ",D96,FIND(" ",D96,FIND(" ",D96,FIND(" ",D96,FIND(" ",D96,FIND(" ",D96,FIND(" ",D96,FIND(" ",D96,FIND(" ",D96,FIND(" ",D96,1)+1)+1)+1)+1)+1)+1)+1)+1)+1)+1)+1)+1)+1)+1))-2)&amp;T95&amp;MID(D96,FIND(" ",D96,FIND(" ",D96,FIND(" ",D96,FIND(" ",D96,FIND(" ",D96,FIND(" ",D96,FIND(" ",D96,FIND(" ",D96,FIND(" ",D96,FIND(" ",D96,FIND(" ",D96,FIND(" ",D96,FIND(" ",D96,FIND(" ",D96,FIND(" ",D96,FIND(" ",D96,FIND(" ",D96,1)+1)+1)+1)+1)+1)+1)+1)+1)+1)+1)+1)+1)+1)+1)+1))-1,1),'フレーズ表抜粋'!$B$3:$E$2150,1,FALSE),"○","×")</f>
        <v>#VALUE!</v>
      </c>
      <c r="U96" s="112" t="e">
        <f>IF(MID(D96,FIND(" ",D96,FIND(" ",D96,FIND(" ",D96,FIND(" ",D96,FIND(" ",D96,FIND(" ",D96,FIND(" ",D96,FIND(" ",D96,FIND(" ",D96,FIND(" ",D96,FIND(" ",D96,FIND(" ",D96,FIND(" ",D96,FIND(" ",D96,FIND(" ",D96,FIND(" ",D96,FIND(" ",D96,1)+1)+1)+1)+1)+1)+1)+1)+1)+1)+1)+1)+1)+1)+1)+1))+1,FIND("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",D96,1)+1)+1)+1)+1)+1)+1)+1)+1)+1)+1)+1)+1)+1)+1)+1)+1))-FIND(" ",D96,FIND(" ",D96,FIND(" ",D96,FIND(" ",D96,FIND(" ",D96,FIND(" ",D96,FIND(" ",D96,FIND(" ",D96,FIND(" ",D96,FIND(" ",D96,FIND(" ",D96,FIND(" ",D96,FIND(" ",D96,FIND(" ",D96,FIND(" ",D96,FIND(" ",D96,FIND(" ",D96,1)+1)+1)+1)+1)+1)+1)+1)+1)+1)+1)+1)+1)+1)+1)+1))-2)&amp;U95&amp;MID(D96,FIND("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",D96,1)+1)+1)+1)+1)+1)+1)+1)+1)+1)+1)+1)+1)+1)+1)+1)+1))-FIND(" ",D96,FIND(" ",D96,FIND(" ",D96,FIND(" ",D96,FIND(" ",D96,FIND(" ",D96,FIND(" ",D96,FIND(" ",D96,FIND(" ",D96,FIND(" ",D96,FIND(" ",D96,FIND(" ",D96,FIND(" ",D96,FIND(" ",D96,FIND(" ",D96,FIND(" ",D96,FIND(" ",D96,1)+1)+1)+1)+1)+1)+1)+1)+1)+1)+1)+1)+1)+1)+1)+1))-2)&amp;U95&amp;MID(D96,FIND("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",D96,1)+1)+1)+1)+1)+1)+1)+1)+1)+1)+1)+1)+1)+1)+1)+1)+1))-1,1),'フレーズ表抜粋'!$B$3:$E$2150,1,FALSE),"○","×")</f>
        <v>#VALUE!</v>
      </c>
      <c r="V96" s="112" t="e">
        <f>IF(MID(D96,FIND("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",D96,1)+1)+1)+1)+1)+1)+1)+1)+1)+1)+1)+1)+1)+1)+1)+1)+1))-2)&amp;V95&amp;MID(D96,FIND("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",D96,1)+1)+1)+1)+1)+1)+1)+1)+1)+1)+1)+1)+1)+1)+1)+1)+1))-2)&amp;V95&amp;MID(D96,FIND("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",D96,1)+1)+1)+1)+1)+1)+1)+1)+1)+1)+1)+1)+1)+1)+1)+1)+1)+1))-1,1),'フレーズ表抜粋'!$B$3:$E$2150,1,FALSE),"○","×")</f>
        <v>#VALUE!</v>
      </c>
      <c r="W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",D96,1)+1)+1)+1)+1)+1)+1)+1)+1)+1)+1)+1)+1)+1)+1)+1)+1)+1))-2)&amp;W95&amp;MID(D96,FIND("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",D96,1)+1)+1)+1)+1)+1)+1)+1)+1)+1)+1)+1)+1)+1)+1)+1)+1)+1))-2)&amp;W95&amp;MID(D96,FIND("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",D96,1)+1)+1)+1)+1)+1)+1)+1)+1)+1)+1)+1)+1)+1)+1)+1)+1)+1)+1))-1,1),'フレーズ表抜粋'!$B$3:$E$2150,1,FALSE),"○","×")</f>
        <v>#VALUE!</v>
      </c>
      <c r="X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",D96,1)+1)+1)+1)+1)+1)+1)+1)+1)+1)+1)+1)+1)+1)+1)+1)+1)+1)+1))-2)&amp;X95&amp;MID(D96,FIND("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",D96,1)+1)+1)+1)+1)+1)+1)+1)+1)+1)+1)+1)+1)+1)+1)+1)+1)+1)+1))-2)&amp;X95&amp;MID(D96,FIND("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",D96,1)+1)+1)+1)+1)+1)+1)+1)+1)+1)+1)+1)+1)+1)+1)+1)+1)+1)+1)+1))-1,1),'フレーズ表抜粋'!$B$3:$E$2150,1,FALSE),"○","×")</f>
        <v>#VALUE!</v>
      </c>
      <c r="Y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",D96,1)+1)+1)+1)+1)+1)+1)+1)+1)+1)+1)+1)+1)+1)+1)+1)+1)+1)+1)+1))-2)&amp;Y95&amp;MID(D96,FIND("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",D96,1)+1)+1)+1)+1)+1)+1)+1)+1)+1)+1)+1)+1)+1)+1)+1)+1)+1)+1)+1))-2)&amp;Y95&amp;MID(D96,FIND("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",D96,1)+1)+1)+1)+1)+1)+1)+1)+1)+1)+1)+1)+1)+1)+1)+1)+1)+1)+1)+1)+1))-1,1),'フレーズ表抜粋'!$B$3:$E$2150,1,FALSE),"○","×")</f>
        <v>#VALUE!</v>
      </c>
      <c r="Z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",D96,1)+1)+1)+1)+1)+1)+1)+1)+1)+1)+1)+1)+1)+1)+1)+1)+1)+1)+1)+1)+1))-2)&amp;Z95&amp;MID(D96,FIND("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",D96,1)+1)+1)+1)+1)+1)+1)+1)+1)+1)+1)+1)+1)+1)+1)+1)+1)+1)+1)+1)+1))-2)&amp;Z95&amp;MID(D96,FIND("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",D96,1)+1)+1)+1)+1)+1)+1)+1)+1)+1)+1)+1)+1)+1)+1)+1)+1)+1)+1)+1)+1)+1))-1,1),'フレーズ表抜粋'!$B$3:$E$2150,1,FALSE),"○","×")</f>
        <v>#VALUE!</v>
      </c>
      <c r="AA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",D96,1)+1)+1)+1)+1)+1)+1)+1)+1)+1)+1)+1)+1)+1)+1)+1)+1)+1)+1)+1)+1)+1))-2)&amp;AA95&amp;MID(D96,FIND("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",D96,1)+1)+1)+1)+1)+1)+1)+1)+1)+1)+1)+1)+1)+1)+1)+1)+1)+1)+1)+1)+1)+1))-2)&amp;AA95&amp;MID(D96,FIND("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",D96,1)+1)+1)+1)+1)+1)+1)+1)+1)+1)+1)+1)+1)+1)+1)+1)+1)+1)+1)+1)+1)+1)+1))-1,1),'フレーズ表抜粋'!$B$3:$E$2150,1,FALSE),"○","×")</f>
        <v>#VALUE!</v>
      </c>
      <c r="AB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",D96,1)+1)+1)+1)+1)+1)+1)+1)+1)+1)+1)+1)+1)+1)+1)+1)+1)+1)+1)+1)+1)+1)+1))-2)&amp;AB95&amp;MID(D96,FIND("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",D96,1)+1)+1)+1)+1)+1)+1)+1)+1)+1)+1)+1)+1)+1)+1)+1)+1)+1)+1)+1)+1)+1)+1))-2)&amp;AB95&amp;MID(D96,FIND("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",D96,1)+1)+1)+1)+1)+1)+1)+1)+1)+1)+1)+1)+1)+1)+1)+1)+1)+1)+1)+1)+1)+1)+1)+1))-1,1),'フレーズ表抜粋'!$B$3:$E$2150,1,FALSE),"○","×")</f>
        <v>#VALUE!</v>
      </c>
      <c r="AC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",D96,1)+1)+1)+1)+1)+1)+1)+1)+1)+1)+1)+1)+1)+1)+1)+1)+1)+1)+1)+1)+1)+1)+1)+1))-2)&amp;AC95&amp;MID(D96,FIND("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",D96,1)+1)+1)+1)+1)+1)+1)+1)+1)+1)+1)+1)+1)+1)+1)+1)+1)+1)+1)+1)+1)+1)+1)+1))-2)&amp;AC95&amp;MID(D96,FIND("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",D96,1)+1)+1)+1)+1)+1)+1)+1)+1)+1)+1)+1)+1)+1)+1)+1)+1)+1)+1)+1)+1)+1)+1)+1)+1))-1,1),'フレーズ表抜粋'!$B$3:$E$2150,1,FALSE),"○","×")</f>
        <v>#VALUE!</v>
      </c>
      <c r="AD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",D96,1)+1)+1)+1)+1)+1)+1)+1)+1)+1)+1)+1)+1)+1)+1)+1)+1)+1)+1)+1)+1)+1)+1)+1)+1))-2)&amp;AD95&amp;MID(D96,FIND("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",D96,1)+1)+1)+1)+1)+1)+1)+1)+1)+1)+1)+1)+1)+1)+1)+1)+1)+1)+1)+1)+1)+1)+1)+1)+1))-2)&amp;AD95&amp;MID(D96,FIND("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",D96,1)+1)+1)+1)+1)+1)+1)+1)+1)+1)+1)+1)+1)+1)+1)+1)+1)+1)+1)+1)+1)+1)+1)+1)+1)+1))-1,1),'フレーズ表抜粋'!$B$3:$E$2150,1,FALSE),"○","×")</f>
        <v>#VALUE!</v>
      </c>
      <c r="AE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",D96,1)+1)+1)+1)+1)+1)+1)+1)+1)+1)+1)+1)+1)+1)+1)+1)+1)+1)+1)+1)+1)+1)+1)+1)+1)+1))-2)&amp;AE95&amp;MID(D96,FIND("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",D96,1)+1)+1)+1)+1)+1)+1)+1)+1)+1)+1)+1)+1)+1)+1)+1)+1)+1)+1)+1)+1)+1)+1)+1)+1)+1))-2)&amp;AE95&amp;MID(D96,FIND("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",D96,1)+1)+1)+1)+1)+1)+1)+1)+1)+1)+1)+1)+1)+1)+1)+1)+1)+1)+1)+1)+1)+1)+1)+1)+1)+1)+1))-1,1),'フレーズ表抜粋'!$B$3:$E$2150,1,FALSE),"○","×")</f>
        <v>#VALUE!</v>
      </c>
      <c r="AF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",D96,1)+1)+1)+1)+1)+1)+1)+1)+1)+1)+1)+1)+1)+1)+1)+1)+1)+1)+1)+1)+1)+1)+1)+1)+1)+1)+1))-2)&amp;AF95&amp;MID(D96,FIND("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",D96,1)+1)+1)+1)+1)+1)+1)+1)+1)+1)+1)+1)+1)+1)+1)+1)+1)+1)+1)+1)+1)+1)+1)+1)+1)+1)+1))-2)&amp;AF95&amp;MID(D96,FIND("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",D96,1)+1)+1)+1)+1)+1)+1)+1)+1)+1)+1)+1)+1)+1)+1)+1)+1)+1)+1)+1)+1)+1)+1)+1)+1)+1)+1)+1))-1,1),'フレーズ表抜粋'!$B$3:$E$2150,1,FALSE),"○","×")</f>
        <v>#VALUE!</v>
      </c>
      <c r="AG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",D96,1)+1)+1)+1)+1)+1)+1)+1)+1)+1)+1)+1)+1)+1)+1)+1)+1)+1)+1)+1)+1)+1)+1)+1)+1)+1)+1)+1))-2)&amp;AG95&amp;MID(D96,FIND("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",D96,1)+1)+1)+1)+1)+1)+1)+1)+1)+1)+1)+1)+1)+1)+1)+1)+1)+1)+1)+1)+1)+1)+1)+1)+1)+1)+1)+1))-2)&amp;AG95&amp;MID(D96,FIND("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",D96,1)+1)+1)+1)+1)+1)+1)+1)+1)+1)+1)+1)+1)+1)+1)+1)+1)+1)+1)+1)+1)+1)+1)+1)+1)+1)+1)+1)+1))-1,1),'フレーズ表抜粋'!$B$3:$E$2150,1,FALSE),"○","×")</f>
        <v>#VALUE!</v>
      </c>
      <c r="AH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",D96,1)+1)+1)+1)+1)+1)+1)+1)+1)+1)+1)+1)+1)+1)+1)+1)+1)+1)+1)+1)+1)+1)+1)+1)+1)+1)+1)+1)+1))-2)&amp;AH95&amp;MID(D96,FIND("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",D96,1)+1)+1)+1)+1)+1)+1)+1)+1)+1)+1)+1)+1)+1)+1)+1)+1)+1)+1)+1)+1)+1)+1)+1)+1)+1)+1)+1)+1))-2)&amp;AH95&amp;MID(D96,FIND("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",D96,1)+1)+1)+1)+1)+1)+1)+1)+1)+1)+1)+1)+1)+1)+1)+1)+1)+1)+1)+1)+1)+1)+1)+1)+1)+1)+1)+1)+1)+1))-1,1),'フレーズ表抜粋'!$B$3:$E$2150,1,FALSE),"○","×")</f>
        <v>#VALUE!</v>
      </c>
      <c r="AI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",D96,1)+1)+1)+1)+1)+1)+1)+1)+1)+1)+1)+1)+1)+1)+1)+1)+1)+1)+1)+1)+1)+1)+1)+1)+1)+1)+1)+1)+1)+1))-2)&amp;AI95&amp;MID(D96,FIND("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",D96,1)+1)+1)+1)+1)+1)+1)+1)+1)+1)+1)+1)+1)+1)+1)+1)+1)+1)+1)+1)+1)+1)+1)+1)+1)+1)+1)+1)+1)+1))-2)&amp;AI95&amp;MID(D96,FIND("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",D96,1)+1)+1)+1)+1)+1)+1)+1)+1)+1)+1)+1)+1)+1)+1)+1)+1)+1)+1)+1)+1)+1)+1)+1)+1)+1)+1)+1)+1)+1)+1))-1,1),'フレーズ表抜粋'!$B$3:$E$2150,1,FALSE),"○","×")</f>
        <v>#VALUE!</v>
      </c>
      <c r="AJ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",D96,1)+1)+1)+1)+1)+1)+1)+1)+1)+1)+1)+1)+1)+1)+1)+1)+1)+1)+1)+1)+1)+1)+1)+1)+1)+1)+1)+1)+1)+1)+1))-2)&amp;AJ95&amp;MID(D96,FIND("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",D96,1)+1)+1)+1)+1)+1)+1)+1)+1)+1)+1)+1)+1)+1)+1)+1)+1)+1)+1)+1)+1)+1)+1)+1)+1)+1)+1)+1)+1)+1)+1))-2)&amp;AJ95&amp;MID(D96,FIND("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",D96,1)+1)+1)+1)+1)+1)+1)+1)+1)+1)+1)+1)+1)+1)+1)+1)+1)+1)+1)+1)+1)+1)+1)+1)+1)+1)+1)+1)+1)+1)+1)+1))-1,1),'フレーズ表抜粋'!$B$3:$E$2150,1,FALSE),"○","×")</f>
        <v>#VALUE!</v>
      </c>
      <c r="AK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",D96,1)+1)+1)+1)+1)+1)+1)+1)+1)+1)+1)+1)+1)+1)+1)+1)+1)+1)+1)+1)+1)+1)+1)+1)+1)+1)+1)+1)+1)+1)+1)+1))-2)&amp;AK95&amp;MID(D96,FIND("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",D96,1)+1)+1)+1)+1)+1)+1)+1)+1)+1)+1)+1)+1)+1)+1)+1)+1)+1)+1)+1)+1)+1)+1)+1)+1)+1)+1)+1)+1)+1)+1)+1))-2)&amp;AK95&amp;MID(D96,FIND("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",D96,1)+1)+1)+1)+1)+1)+1)+1)+1)+1)+1)+1)+1)+1)+1)+1)+1)+1)+1)+1)+1)+1)+1)+1)+1)+1)+1)+1)+1)+1)+1)+1)+1))-1,1),'フレーズ表抜粋'!$B$3:$E$2150,1,FALSE),"○","×")</f>
        <v>#VALUE!</v>
      </c>
      <c r="AL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",D96,1)+1)+1)+1)+1)+1)+1)+1)+1)+1)+1)+1)+1)+1)+1)+1)+1)+1)+1)+1)+1)+1)+1)+1)+1)+1)+1)+1)+1)+1)+1)+1)+1))-2)&amp;AL95&amp;MID(D96,FIND("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",D96,1)+1)+1)+1)+1)+1)+1)+1)+1)+1)+1)+1)+1)+1)+1)+1)+1)+1)+1)+1)+1)+1)+1)+1)+1)+1)+1)+1)+1)+1)+1)+1)+1))-2)&amp;AL95&amp;MID(D96,FIND("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",D96,1)+1)+1)+1)+1)+1)+1)+1)+1)+1)+1)+1)+1)+1)+1)+1)+1)+1)+1)+1)+1)+1)+1)+1)+1)+1)+1)+1)+1)+1)+1)+1)+1)+1))-1,1),'フレーズ表抜粋'!$B$3:$E$2150,1,FALSE),"○","×")</f>
        <v>#VALUE!</v>
      </c>
      <c r="AM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",D96,1)+1)+1)+1)+1)+1)+1)+1)+1)+1)+1)+1)+1)+1)+1)+1)+1)+1)+1)+1)+1)+1)+1)+1)+1)+1)+1)+1)+1)+1)+1)+1)+1)+1))-2)&amp;AM95&amp;MID(D96,FIND("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",D96,1)+1)+1)+1)+1)+1)+1)+1)+1)+1)+1)+1)+1)+1)+1)+1)+1)+1)+1)+1)+1)+1)+1)+1)+1)+1)+1)+1)+1)+1)+1)+1)+1)+1))-2)&amp;AM95&amp;MID(D96,FIND("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",D96,1)+1)+1)+1)+1)+1)+1)+1)+1)+1)+1)+1)+1)+1)+1)+1)+1)+1)+1)+1)+1)+1)+1)+1)+1)+1)+1)+1)+1)+1)+1)+1)+1)+1)+1))-1,1),'フレーズ表抜粋'!$B$3:$E$2150,1,FALSE),"○","×")</f>
        <v>#VALUE!</v>
      </c>
      <c r="AN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",D96,1)+1)+1)+1)+1)+1)+1)+1)+1)+1)+1)+1)+1)+1)+1)+1)+1)+1)+1)+1)+1)+1)+1)+1)+1)+1)+1)+1)+1)+1)+1)+1)+1)+1)+1))-2)&amp;AN95&amp;MID(D96,FIND("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",D96,1)+1)+1)+1)+1)+1)+1)+1)+1)+1)+1)+1)+1)+1)+1)+1)+1)+1)+1)+1)+1)+1)+1)+1)+1)+1)+1)+1)+1)+1)+1)+1)+1)+1)+1))-2)&amp;AN95&amp;MID(D96,FIND("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",D96,1)+1)+1)+1)+1)+1)+1)+1)+1)+1)+1)+1)+1)+1)+1)+1)+1)+1)+1)+1)+1)+1)+1)+1)+1)+1)+1)+1)+1)+1)+1)+1)+1)+1)+1)+1))-1,1),'フレーズ表抜粋'!$B$3:$E$2150,1,FALSE),"○","×")</f>
        <v>#VALUE!</v>
      </c>
      <c r="AO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",D96,1)+1)+1)+1)+1)+1)+1)+1)+1)+1)+1)+1)+1)+1)+1)+1)+1)+1)+1)+1)+1)+1)+1)+1)+1)+1)+1)+1)+1)+1)+1)+1)+1)+1)+1)+1))-2)&amp;AO95&amp;MID(D96,FIND("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",D96,1)+1)+1)+1)+1)+1)+1)+1)+1)+1)+1)+1)+1)+1)+1)+1)+1)+1)+1)+1)+1)+1)+1)+1)+1)+1)+1)+1)+1)+1)+1)+1)+1)+1)+1)+1))-2)&amp;AO95&amp;MID(D96,FIND("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",D96,1)+1)+1)+1)+1)+1)+1)+1)+1)+1)+1)+1)+1)+1)+1)+1)+1)+1)+1)+1)+1)+1)+1)+1)+1)+1)+1)+1)+1)+1)+1)+1)+1)+1)+1)+1)+1))-1,1),'フレーズ表抜粋'!$B$3:$E$2150,1,FALSE),"○","×")</f>
        <v>#VALUE!</v>
      </c>
      <c r="AP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",D96,1)+1)+1)+1)+1)+1)+1)+1)+1)+1)+1)+1)+1)+1)+1)+1)+1)+1)+1)+1)+1)+1)+1)+1)+1)+1)+1)+1)+1)+1)+1)+1)+1)+1)+1)+1)+1))-2)&amp;AP95&amp;MID(D96,FIND("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",D96,1)+1)+1)+1)+1)+1)+1)+1)+1)+1)+1)+1)+1)+1)+1)+1)+1)+1)+1)+1)+1)+1)+1)+1)+1)+1)+1)+1)+1)+1)+1)+1)+1)+1)+1)+1)+1))-2)&amp;AP95&amp;MID(D96,FIND("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",D96,1)+1)+1)+1)+1)+1)+1)+1)+1)+1)+1)+1)+1)+1)+1)+1)+1)+1)+1)+1)+1)+1)+1)+1)+1)+1)+1)+1)+1)+1)+1)+1)+1)+1)+1)+1)+1)+1))-1,1),'フレーズ表抜粋'!$B$3:$E$2150,1,FALSE),"○","×")</f>
        <v>#VALUE!</v>
      </c>
      <c r="AQ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",D96,1)+1)+1)+1)+1)+1)+1)+1)+1)+1)+1)+1)+1)+1)+1)+1)+1)+1)+1)+1)+1)+1)+1)+1)+1)+1)+1)+1)+1)+1)+1)+1)+1)+1)+1)+1)+1)+1))-2)&amp;AQ95&amp;MID(D96,FIND("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",D96,1)+1)+1)+1)+1)+1)+1)+1)+1)+1)+1)+1)+1)+1)+1)+1)+1)+1)+1)+1)+1)+1)+1)+1)+1)+1)+1)+1)+1)+1)+1)+1)+1)+1)+1)+1)+1)+1))-2)&amp;AQ95&amp;MID(D96,FIND("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",D96,1)+1)+1)+1)+1)+1)+1)+1)+1)+1)+1)+1)+1)+1)+1)+1)+1)+1)+1)+1)+1)+1)+1)+1)+1)+1)+1)+1)+1)+1)+1)+1)+1)+1)+1)+1)+1)+1)+1))-1,1),'フレーズ表抜粋'!$B$3:$E$2150,1,FALSE),"○","×")</f>
        <v>#VALUE!</v>
      </c>
      <c r="AR96" s="112" t="e">
        <f>IF(MID(D96,FIND("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",D96,1)+1)+1)+1)+1)+1)+1)+1)+1)+1)+1)+1)+1)+1)+1)+1)+1)+1)+1)+1)+1)+1)+1)+1)+1)+1)+1)+1)+1)+1)+1)+1)+1)+1)+1)+1)+1)+1)+1))-2)&amp;AR95&amp;MID(D96,FIND("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",D96,1)+1)+1)+1)+1)+1)+1)+1)+1)+1)+1)+1)+1)+1)+1)+1)+1)+1)+1)+1)+1)+1)+1)+1)+1)+1)+1)+1)+1)+1)+1)+1)+1)+1)+1)+1)+1)+1)+1)+1))-1,1)=VLOOKUP(MID(D96,FIND("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",D96,1)+1)+1)+1)+1)+1)+1)+1)+1)+1)+1)+1)+1)+1)+1)+1)+1)+1)+1)+1)+1)+1)+1)+1)+1)+1)+1)+1)+1)+1)+1)+1)+1)+1)+1)+1)+1)+1)+1))+1,FIND("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",D96,1)+1)+1)+1)+1)+1)+1)+1)+1)+1)+1)+1)+1)+1)+1)+1)+1)+1)+1)+1)+1)+1)+1)+1)+1)+1)+1)+1)+1)+1)+1)+1)+1)+1)+1)+1)+1)+1)+1)+1))-FIND("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",D96,1)+1)+1)+1)+1)+1)+1)+1)+1)+1)+1)+1)+1)+1)+1)+1)+1)+1)+1)+1)+1)+1)+1)+1)+1)+1)+1)+1)+1)+1)+1)+1)+1)+1)+1)+1)+1)+1)+1))-2)&amp;AR95&amp;MID(D96,FIND("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",D96,FIND(" ",D96,1)+1)+1)+1)+1)+1)+1)+1)+1)+1)+1)+1)+1)+1)+1)+1)+1)+1)+1)+1)+1)+1)+1)+1)+1)+1)+1)+1)+1)+1)+1)+1)+1)+1)+1)+1)+1)+1)+1)+1))-1,1),'フレーズ表抜粋'!$B$3:$E$2150,1,FALSE),"○","×")</f>
        <v>#VALUE!</v>
      </c>
    </row>
    <row r="97" spans="3:37" s="95" customFormat="1" ht="15">
      <c r="C97" s="106"/>
      <c r="D97" s="106"/>
      <c r="E97" s="99"/>
      <c r="F97" s="98"/>
      <c r="G97" s="98"/>
      <c r="J97" s="98"/>
      <c r="K97" s="98"/>
      <c r="L97" s="98"/>
      <c r="M97" s="98"/>
      <c r="O97" s="98"/>
      <c r="P97" s="98"/>
      <c r="V97" s="100"/>
      <c r="X97" s="98"/>
      <c r="Y97" s="98"/>
      <c r="Z97" s="98"/>
      <c r="AA97" s="98"/>
      <c r="AB97" s="98"/>
      <c r="AC97" s="98"/>
      <c r="AE97" s="98"/>
      <c r="AF97" s="98"/>
      <c r="AK97" s="100"/>
    </row>
    <row r="98" spans="2:67" ht="15">
      <c r="B98" s="116" t="s">
        <v>10685</v>
      </c>
      <c r="C98" s="112" t="s">
        <v>10676</v>
      </c>
      <c r="D98" s="112" t="s">
        <v>10682</v>
      </c>
      <c r="E98" s="112">
        <v>1</v>
      </c>
      <c r="F98" s="112">
        <v>2</v>
      </c>
      <c r="G98" s="112">
        <v>3</v>
      </c>
      <c r="H98" s="112">
        <v>4</v>
      </c>
      <c r="I98" s="112">
        <v>5</v>
      </c>
      <c r="J98" s="112">
        <v>6</v>
      </c>
      <c r="K98" s="112">
        <v>7</v>
      </c>
      <c r="L98" s="112">
        <v>8</v>
      </c>
      <c r="M98" s="112">
        <v>9</v>
      </c>
      <c r="N98" s="112">
        <v>10</v>
      </c>
      <c r="O98" s="112">
        <v>11</v>
      </c>
      <c r="P98" s="112">
        <v>12</v>
      </c>
      <c r="Q98" s="112">
        <v>13</v>
      </c>
      <c r="R98" s="112">
        <v>14</v>
      </c>
      <c r="S98" s="112">
        <v>15</v>
      </c>
      <c r="T98" s="112">
        <v>16</v>
      </c>
      <c r="U98" s="112">
        <v>17</v>
      </c>
      <c r="V98" s="112">
        <v>18</v>
      </c>
      <c r="W98" s="112">
        <v>19</v>
      </c>
      <c r="X98" s="112">
        <v>20</v>
      </c>
      <c r="Y98" s="112">
        <v>21</v>
      </c>
      <c r="Z98" s="112">
        <v>22</v>
      </c>
      <c r="AA98" s="112">
        <v>23</v>
      </c>
      <c r="AB98" s="112">
        <v>24</v>
      </c>
      <c r="AC98" s="112">
        <v>25</v>
      </c>
      <c r="AD98" s="112">
        <v>26</v>
      </c>
      <c r="AE98" s="112">
        <v>27</v>
      </c>
      <c r="AF98" s="112">
        <v>28</v>
      </c>
      <c r="AG98" s="112">
        <v>29</v>
      </c>
      <c r="AH98" s="112">
        <v>30</v>
      </c>
      <c r="AI98" s="112">
        <v>31</v>
      </c>
      <c r="AJ98" s="112">
        <v>32</v>
      </c>
      <c r="AK98" s="112">
        <v>33</v>
      </c>
      <c r="AL98" s="112">
        <v>34</v>
      </c>
      <c r="AM98" s="112">
        <v>35</v>
      </c>
      <c r="AN98" s="112">
        <v>36</v>
      </c>
      <c r="AO98" s="112">
        <v>37</v>
      </c>
      <c r="AP98" s="112">
        <v>38</v>
      </c>
      <c r="AQ98" s="112">
        <v>39</v>
      </c>
      <c r="AR98" s="112">
        <v>40</v>
      </c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</row>
    <row r="99" spans="2:44" s="96" customFormat="1" ht="16.5">
      <c r="B99" s="112" t="s">
        <v>10677</v>
      </c>
      <c r="C99" s="113"/>
      <c r="D99" s="114"/>
      <c r="E99" s="112" t="str">
        <f>MID($D99,1,1)</f>
        <v/>
      </c>
      <c r="F99" s="112" t="str">
        <f>MID($D99,2,1)</f>
        <v/>
      </c>
      <c r="G99" s="112" t="str">
        <f>MID($D99,3,1)</f>
        <v/>
      </c>
      <c r="H99" s="112" t="str">
        <f>MID($D99,4,1)</f>
        <v/>
      </c>
      <c r="I99" s="112" t="str">
        <f>MID($D99,5,1)</f>
        <v/>
      </c>
      <c r="J99" s="112" t="str">
        <f>MID($D99,6,1)</f>
        <v/>
      </c>
      <c r="K99" s="112" t="str">
        <f>MID($D99,7,1)</f>
        <v/>
      </c>
      <c r="L99" s="112" t="str">
        <f>MID($D99,8,1)</f>
        <v/>
      </c>
      <c r="M99" s="112" t="str">
        <f>MID($D99,9,1)</f>
        <v/>
      </c>
      <c r="N99" s="112" t="str">
        <f>MID($D99,10,1)</f>
        <v/>
      </c>
      <c r="O99" s="112" t="str">
        <f>MID($D99,11,1)</f>
        <v/>
      </c>
      <c r="P99" s="112" t="str">
        <f>MID($D99,12,1)</f>
        <v/>
      </c>
      <c r="Q99" s="112" t="str">
        <f>MID($D99,13,1)</f>
        <v/>
      </c>
      <c r="R99" s="112" t="str">
        <f>MID($D99,14,1)</f>
        <v/>
      </c>
      <c r="S99" s="112" t="str">
        <f>MID($D99,15,1)</f>
        <v/>
      </c>
      <c r="T99" s="112" t="str">
        <f>MID($D99,16,1)</f>
        <v/>
      </c>
      <c r="U99" s="112" t="str">
        <f>MID($D99,17,1)</f>
        <v/>
      </c>
      <c r="V99" s="112" t="str">
        <f>MID($D99,18,1)</f>
        <v/>
      </c>
      <c r="W99" s="112" t="str">
        <f>MID($D99,19,1)</f>
        <v/>
      </c>
      <c r="X99" s="112" t="str">
        <f>MID($D99,20,1)</f>
        <v/>
      </c>
      <c r="Y99" s="112" t="str">
        <f>MID($D99,21,1)</f>
        <v/>
      </c>
      <c r="Z99" s="112" t="str">
        <f>MID($D99,22,1)</f>
        <v/>
      </c>
      <c r="AA99" s="112" t="str">
        <f>MID($D99,23,1)</f>
        <v/>
      </c>
      <c r="AB99" s="112" t="str">
        <f>MID($D99,24,1)</f>
        <v/>
      </c>
      <c r="AC99" s="112" t="str">
        <f>MID($D99,25,1)</f>
        <v/>
      </c>
      <c r="AD99" s="112" t="str">
        <f>MID($D99,26,1)</f>
        <v/>
      </c>
      <c r="AE99" s="112" t="str">
        <f>MID($D99,27,1)</f>
        <v/>
      </c>
      <c r="AF99" s="112" t="str">
        <f>MID($D99,28,1)</f>
        <v/>
      </c>
      <c r="AG99" s="112" t="str">
        <f>MID($D99,29,1)</f>
        <v/>
      </c>
      <c r="AH99" s="112" t="str">
        <f>MID($D99,30,1)</f>
        <v/>
      </c>
      <c r="AI99" s="112" t="str">
        <f>MID($D99,31,1)</f>
        <v/>
      </c>
      <c r="AJ99" s="112" t="str">
        <f>MID($D99,32,1)</f>
        <v/>
      </c>
      <c r="AK99" s="112" t="str">
        <f>MID($D99,33,1)</f>
        <v/>
      </c>
      <c r="AL99" s="112" t="str">
        <f>MID($D99,34,1)</f>
        <v/>
      </c>
      <c r="AM99" s="112" t="str">
        <f>MID($D99,35,1)</f>
        <v/>
      </c>
      <c r="AN99" s="112" t="str">
        <f>MID($D99,36,1)</f>
        <v/>
      </c>
      <c r="AO99" s="112" t="str">
        <f>MID($D99,37,1)</f>
        <v/>
      </c>
      <c r="AP99" s="112" t="str">
        <f>MID($D99,38,1)</f>
        <v/>
      </c>
      <c r="AQ99" s="112" t="str">
        <f>MID($D99,39,1)</f>
        <v/>
      </c>
      <c r="AR99" s="112" t="str">
        <f>MID($D99,40,1)</f>
        <v/>
      </c>
    </row>
    <row r="100" spans="2:44" s="96" customFormat="1" ht="15">
      <c r="B100" s="112" t="s">
        <v>10678</v>
      </c>
      <c r="C100" s="115"/>
      <c r="D100" s="113"/>
      <c r="E100" s="112" t="e">
        <f>IF(MID(D100,1,FIND(" ",D100,1)-2)&amp;E99&amp;MID(D100,FIND(" ",D100,1)-1,1)=VLOOKUP(MID(D100,1,FIND(" ",D100,1)-2)&amp;E99&amp;MID(D100,FIND(" ",D100,1)-1,1),'フレーズ表抜粋'!$B$3:$E$2150,1,FALSE),"○","×")</f>
        <v>#VALUE!</v>
      </c>
      <c r="F100" s="112" t="e">
        <f>IF(MID(D100,FIND(" ",D100,1)+1,FIND(" ",D100,FIND(" ",D100,1)+1)-FIND(" ",D100,1)-2)&amp;F99&amp;MID(D100,FIND(" ",D100,FIND(" ",D100,1)+1)-1,1)=VLOOKUP(MID(D100,FIND(" ",D100,1)+1,FIND(" ",D100,FIND(" ",D100,1)+1)-FIND(" ",D100,1)-2)&amp;F99&amp;MID(D100,FIND(" ",D100,FIND(" ",D100,1)+1)-1,1),'フレーズ表抜粋'!$B$3:$E$2150,1,FALSE),"○","×")</f>
        <v>#VALUE!</v>
      </c>
      <c r="G100" s="112" t="e">
        <f>IF(MID(D100,FIND(" ",D100,FIND(" ",D100,1)+1)+1,FIND(" ",D100,FIND(" ",D100,FIND(" ",D100,1)+1)+1)-FIND(" ",D100,FIND(" ",D100,1)+1)-2)&amp;G99&amp;MID(D100,FIND(" ",D100,FIND(" ",D100,FIND(" ",D100,1)+1)+1)-1,1)=VLOOKUP(MID(D100,FIND(" ",D100,FIND(" ",D100,1)+1)+1,FIND(" ",D100,FIND(" ",D100,FIND(" ",D100,1)+1)+1)-FIND(" ",D100,FIND(" ",D100,1)+1)-2)&amp;G99&amp;MID(D100,FIND(" ",D100,FIND(" ",D100,FIND(" ",D100,1)+1)+1)-1,1),'フレーズ表抜粋'!$B$3:$E$2150,1,FALSE),"○","×")</f>
        <v>#VALUE!</v>
      </c>
      <c r="H100" s="112" t="e">
        <f>IF(MID(D100,FIND(" ",D100,FIND(" ",D100,FIND(" ",D100,1)+1)+1)+1,FIND(" ",D100,FIND(" ",D100,FIND(" ",D100,FIND(" ",D100,1)+1)+1)+1)-FIND(" ",D100,FIND(" ",D100,FIND(" ",D100,1)+1)+1)-2)&amp;H99&amp;MID(D100,FIND(" ",D100,FIND(" ",D100,FIND(" ",D100,FIND(" ",D100,1)+1)+1)+1)-1,1)=VLOOKUP(MID(D100,FIND(" ",D100,FIND(" ",D100,FIND(" ",D100,1)+1)+1)+1,FIND(" ",D100,FIND(" ",D100,FIND(" ",D100,FIND(" ",D100,1)+1)+1)+1)-FIND(" ",D100,FIND(" ",D100,FIND(" ",D100,1)+1)+1)-2)&amp;H99&amp;MID(D100,FIND(" ",D100,FIND(" ",D100,FIND(" ",D100,FIND(" ",D100,1)+1)+1)+1)-1,1),'フレーズ表抜粋'!$B$3:$E$2150,1,FALSE),"○","×")</f>
        <v>#VALUE!</v>
      </c>
      <c r="I100" s="112" t="e">
        <f>IF(MID(D100,FIND(" ",D100,FIND(" ",D100,FIND(" ",D100,FIND(" ",D100,1)+1)+1)+1)+1,FIND(" ",D100,FIND(" ",D100,FIND(" ",D100,FIND(" ",D100,FIND(" ",D100,FIND(" ",D100,1)+1)+1)+1)+1))-FIND(" ",D100,FIND(" ",D100,FIND(" ",D100,FIND(" ",D100,1)+1)+1)+1)-2)&amp;I99&amp;MID(D100,FIND(" ",D100,FIND(" ",D100,FIND(" ",D100,FIND(" ",D100,FIND(" ",D100,FIND(" ",D100,1)+1)+1)+1)+1))-1,1)=VLOOKUP(MID(D100,FIND(" ",D100,FIND(" ",D100,FIND(" ",D100,FIND(" ",D100,1)+1)+1)+1)+1,FIND(" ",D100,FIND(" ",D100,FIND(" ",D100,FIND(" ",D100,FIND(" ",D100,FIND(" ",D100,1)+1)+1)+1)+1))-FIND(" ",D100,FIND(" ",D100,FIND(" ",D100,FIND(" ",D100,1)+1)+1)+1)-2)&amp;I99&amp;MID(D100,FIND(" ",D100,FIND(" ",D100,FIND(" ",D100,FIND(" ",D100,FIND(" ",D100,FIND(" ",D100,1)+1)+1)+1)+1))-1,1),'フレーズ表抜粋'!$B$3:$E$2150,1,FALSE),"○","×")</f>
        <v>#VALUE!</v>
      </c>
      <c r="J100" s="112" t="e">
        <f>IF(MID(D100,FIND(" ",D100,FIND(" ",D100,FIND(" ",D100,FIND(" ",D100,FIND(" ",D100,FIND(" ",D100,1)+1)+1)+1)+1))+1,FIND(" ",D100,FIND(" ",D100,FIND(" ",D100,FIND(" ",D100,FIND(" ",D100,FIND(" ",D100,FIND(" ",D100,1)+1)+1)+1)+1)+1))-FIND(" ",D100,FIND(" ",D100,FIND(" ",D100,FIND(" ",D100,FIND(" ",D100,FIND(" ",D100,1)+1)+1)+1)+1))-2)&amp;J99&amp;MID(D100,FIND(" ",D100,FIND(" ",D100,FIND(" ",D100,FIND(" ",D100,FIND(" ",D100,FIND(" ",D100,FIND(" ",D100,1)+1)+1)+1)+1)+1))-1,1)=VLOOKUP(MID(D100,FIND(" ",D100,FIND(" ",D100,FIND(" ",D100,FIND(" ",D100,FIND(" ",D100,FIND(" ",D100,1)+1)+1)+1)+1))+1,FIND(" ",D100,FIND(" ",D100,FIND(" ",D100,FIND(" ",D100,FIND(" ",D100,FIND(" ",D100,FIND(" ",D100,1)+1)+1)+1)+1)+1))-FIND(" ",D100,FIND(" ",D100,FIND(" ",D100,FIND(" ",D100,FIND(" ",D100,FIND(" ",D100,1)+1)+1)+1)+1))-2)&amp;J99&amp;MID(D100,FIND(" ",D100,FIND(" ",D100,FIND(" ",D100,FIND(" ",D100,FIND(" ",D100,FIND(" ",D100,FIND(" ",D100,1)+1)+1)+1)+1)+1))-1,1),'フレーズ表抜粋'!$B$3:$E$2150,1,FALSE),"○","×")</f>
        <v>#VALUE!</v>
      </c>
      <c r="K100" s="112" t="e">
        <f>IF(MID(D100,FIND(" ",D100,FIND(" ",D100,FIND(" ",D100,FIND(" ",D100,FIND(" ",D100,FIND(" ",D100,FIND(" ",D100,1)+1)+1)+1)+1)+1))+1,FIND(" ",D100,FIND(" ",D100,FIND(" ",D100,FIND(" ",D100,FIND(" ",D100,FIND(" ",D100,FIND(" ",D100,FIND(" ",D100,1)+1)+1)+1)+1)+1)+1))-FIND(" ",D100,FIND(" ",D100,FIND(" ",D100,FIND(" ",D100,FIND(" ",D100,FIND(" ",D100,FIND(" ",D100,1)+1)+1)+1)+1)+1))-2)&amp;K99&amp;MID(D100,FIND(" ",D100,FIND(" ",D100,FIND(" ",D100,FIND(" ",D100,FIND(" ",D100,FIND(" ",D100,FIND(" ",D100,FIND(" ",D100,1)+1)+1)+1)+1)+1)+1))-1,1)=VLOOKUP(MID(D100,FIND(" ",D100,FIND(" ",D100,FIND(" ",D100,FIND(" ",D100,FIND(" ",D100,FIND(" ",D100,FIND(" ",D100,1)+1)+1)+1)+1)+1))+1,FIND(" ",D100,FIND(" ",D100,FIND(" ",D100,FIND(" ",D100,FIND(" ",D100,FIND(" ",D100,FIND(" ",D100,FIND(" ",D100,1)+1)+1)+1)+1)+1)+1))-FIND(" ",D100,FIND(" ",D100,FIND(" ",D100,FIND(" ",D100,FIND(" ",D100,FIND(" ",D100,FIND(" ",D100,1)+1)+1)+1)+1)+1))-2)&amp;K99&amp;MID(D100,FIND(" ",D100,FIND(" ",D100,FIND(" ",D100,FIND(" ",D100,FIND(" ",D100,FIND(" ",D100,FIND(" ",D100,FIND(" ",D100,1)+1)+1)+1)+1)+1)+1))-1,1),'フレーズ表抜粋'!$B$3:$E$2150,1,FALSE),"○","×")</f>
        <v>#VALUE!</v>
      </c>
      <c r="L100" s="112" t="e">
        <f>IF(MID(D100,FIND(" ",D100,FIND(" ",D100,FIND(" ",D100,FIND(" ",D100,FIND(" ",D100,FIND(" ",D100,FIND(" ",D100,FIND(" ",D100,1)+1)+1)+1)+1)+1)+1))+1,FIND(" ",D100,FIND(" ",D100,FIND(" ",D100,FIND(" ",D100,FIND(" ",D100,FIND(" ",D100,FIND(" ",D100,FIND(" ",D100,FIND(" ",D100,1)+1)+1)+1)+1)+1)+1)+1))-FIND(" ",D100,FIND(" ",D100,FIND(" ",D100,FIND(" ",D100,FIND(" ",D100,FIND(" ",D100,FIND(" ",D100,FIND(" ",D100,1)+1)+1)+1)+1)+1)+1))-2)&amp;L99&amp;MID(D100,FIND(" ",D100,FIND(" ",D100,FIND(" ",D100,FIND(" ",D100,FIND(" ",D100,FIND(" ",D100,FIND(" ",D100,FIND(" ",D100,FIND(" ",D100,1)+1)+1)+1)+1)+1)+1)+1))-1,1)=VLOOKUP(MID(D100,FIND(" ",D100,FIND(" ",D100,FIND(" ",D100,FIND(" ",D100,FIND(" ",D100,FIND(" ",D100,FIND(" ",D100,FIND(" ",D100,1)+1)+1)+1)+1)+1)+1))+1,FIND(" ",D100,FIND(" ",D100,FIND(" ",D100,FIND(" ",D100,FIND(" ",D100,FIND(" ",D100,FIND(" ",D100,FIND(" ",D100,FIND(" ",D100,1)+1)+1)+1)+1)+1)+1)+1))-FIND(" ",D100,FIND(" ",D100,FIND(" ",D100,FIND(" ",D100,FIND(" ",D100,FIND(" ",D100,FIND(" ",D100,FIND(" ",D100,1)+1)+1)+1)+1)+1)+1))-2)&amp;L99&amp;MID(D100,FIND(" ",D100,FIND(" ",D100,FIND(" ",D100,FIND(" ",D100,FIND(" ",D100,FIND(" ",D100,FIND(" ",D100,FIND(" ",D100,FIND(" ",D100,1)+1)+1)+1)+1)+1)+1)+1))-1,1),'フレーズ表抜粋'!$B$3:$E$2150,1,FALSE),"○","×")</f>
        <v>#VALUE!</v>
      </c>
      <c r="M100" s="112" t="e">
        <f>IF(MID(D100,FIND(" ",D100,FIND(" ",D100,FIND(" ",D100,FIND(" ",D100,FIND(" ",D100,FIND(" ",D100,FIND(" ",D100,FIND(" ",D100,FIND(" ",D100,1)+1)+1)+1)+1)+1)+1)+1))+1,FIND(" ",D100,FIND(" ",D100,FIND(" ",D100,FIND(" ",D100,FIND(" ",D100,FIND(" ",D100,FIND(" ",D100,FIND(" ",D100,FIND(" ",D100,FIND(" ",D100,1)+1)+1)+1)+1)+1)+1)+1)+1))-FIND(" ",D100,FIND(" ",D100,FIND(" ",D100,FIND(" ",D100,FIND(" ",D100,FIND(" ",D100,FIND(" ",D100,FIND(" ",D100,FIND(" ",D100,1)+1)+1)+1)+1)+1)+1)+1))-2)&amp;M99&amp;MID(D100,FIND(" ",D100,FIND(" ",D100,FIND(" ",D100,FIND(" ",D100,FIND(" ",D100,FIND(" ",D100,FIND(" ",D100,FIND(" ",D100,FIND(" ",D100,FIND(" ",D100,1)+1)+1)+1)+1)+1)+1)+1)+1))-1,1)=VLOOKUP(MID(D100,FIND(" ",D100,FIND(" ",D100,FIND(" ",D100,FIND(" ",D100,FIND(" ",D100,FIND(" ",D100,FIND(" ",D100,FIND(" ",D100,FIND(" ",D100,1)+1)+1)+1)+1)+1)+1)+1))+1,FIND(" ",D100,FIND(" ",D100,FIND(" ",D100,FIND(" ",D100,FIND(" ",D100,FIND(" ",D100,FIND(" ",D100,FIND(" ",D100,FIND(" ",D100,FIND(" ",D100,1)+1)+1)+1)+1)+1)+1)+1)+1))-FIND(" ",D100,FIND(" ",D100,FIND(" ",D100,FIND(" ",D100,FIND(" ",D100,FIND(" ",D100,FIND(" ",D100,FIND(" ",D100,FIND(" ",D100,1)+1)+1)+1)+1)+1)+1)+1))-2)&amp;M99&amp;MID(D100,FIND(" ",D100,FIND(" ",D100,FIND(" ",D100,FIND(" ",D100,FIND(" ",D100,FIND(" ",D100,FIND(" ",D100,FIND(" ",D100,FIND(" ",D100,FIND(" ",D100,1)+1)+1)+1)+1)+1)+1)+1)+1))-1,1),'フレーズ表抜粋'!$B$3:$E$2150,1,FALSE),"○","×")</f>
        <v>#VALUE!</v>
      </c>
      <c r="N100" s="112" t="e">
        <f>IF(MID(D100,FIND(" ",D100,FIND(" ",D100,FIND(" ",D100,FIND(" ",D100,FIND(" ",D100,FIND(" ",D100,FIND(" ",D100,FIND(" ",D100,FIND(" ",D100,FIND(" ",D100,1)+1)+1)+1)+1)+1)+1)+1)+1))+1,FIND(" ",D100,FIND(" ",D100,FIND(" ",D100,FIND(" ",D100,FIND(" ",D100,FIND(" ",D100,FIND(" ",D100,FIND(" ",D100,FIND(" ",D100,FIND(" ",D100,FIND(" ",D100,1)+1)+1)+1)+1)+1)+1)+1)+1)+1))-FIND(" ",D100,FIND(" ",D100,FIND(" ",D100,FIND(" ",D100,FIND(" ",D100,FIND(" ",D100,FIND(" ",D100,FIND(" ",D100,FIND(" ",D100,FIND(" ",D100,1)+1)+1)+1)+1)+1)+1)+1)+1))-2)&amp;N99&amp;MID(D100,FIND(" ",D100,FIND(" ",D100,FIND(" ",D100,FIND(" ",D100,FIND(" ",D100,FIND(" ",D100,FIND(" ",D100,FIND(" ",D100,FIND(" ",D100,FIND(" ",D100,FIND(" ",D100,1)+1)+1)+1)+1)+1)+1)+1)+1)+1))-1,1)=VLOOKUP(MID(D100,FIND(" ",D100,FIND(" ",D100,FIND(" ",D100,FIND(" ",D100,FIND(" ",D100,FIND(" ",D100,FIND(" ",D100,FIND(" ",D100,FIND(" ",D100,FIND(" ",D100,1)+1)+1)+1)+1)+1)+1)+1)+1))+1,FIND(" ",D100,FIND(" ",D100,FIND(" ",D100,FIND(" ",D100,FIND(" ",D100,FIND(" ",D100,FIND(" ",D100,FIND(" ",D100,FIND(" ",D100,FIND(" ",D100,FIND(" ",D100,1)+1)+1)+1)+1)+1)+1)+1)+1)+1))-FIND(" ",D100,FIND(" ",D100,FIND(" ",D100,FIND(" ",D100,FIND(" ",D100,FIND(" ",D100,FIND(" ",D100,FIND(" ",D100,FIND(" ",D100,FIND(" ",D100,1)+1)+1)+1)+1)+1)+1)+1)+1))-2)&amp;N99&amp;MID(D100,FIND(" ",D100,FIND(" ",D100,FIND(" ",D100,FIND(" ",D100,FIND(" ",D100,FIND(" ",D100,FIND(" ",D100,FIND(" ",D100,FIND(" ",D100,FIND(" ",D100,FIND(" ",D100,1)+1)+1)+1)+1)+1)+1)+1)+1)+1))-1,1),'フレーズ表抜粋'!$B$3:$E$2150,1,FALSE),"○","×")</f>
        <v>#VALUE!</v>
      </c>
      <c r="O100" s="112" t="e">
        <f>IF(MID(D100,FIND(" ",D100,FIND(" ",D100,FIND(" ",D100,FIND(" ",D100,FIND(" ",D100,FIND(" ",D100,FIND(" ",D100,FIND(" ",D100,FIND(" ",D100,FIND(" ",D100,FIND(" ",D100,1)+1)+1)+1)+1)+1)+1)+1)+1)+1))+1,FIND(" ",D100,FIND(" ",D100,FIND(" ",D100,FIND(" ",D100,FIND(" ",D100,FIND(" ",D100,FIND(" ",D100,FIND(" ",D100,FIND(" ",D100,FIND(" ",D100,FIND(" ",D100,FIND(" ",D100,1)+1)+1)+1)+1)+1)+1)+1)+1)+1)+1))-FIND(" ",D100,FIND(" ",D100,FIND(" ",D100,FIND(" ",D100,FIND(" ",D100,FIND(" ",D100,FIND(" ",D100,FIND(" ",D100,FIND(" ",D100,FIND(" ",D100,FIND(" ",D100,1)+1)+1)+1)+1)+1)+1)+1)+1)+1))-2)&amp;O99&amp;MID(D100,FIND(" ",D100,FIND(" ",D100,FIND(" ",D100,FIND(" ",D100,FIND(" ",D100,FIND(" ",D100,FIND(" ",D100,FIND(" ",D100,FIND(" ",D100,FIND(" ",D100,FIND(" ",D100,FIND(" ",D100,1)+1)+1)+1)+1)+1)+1)+1)+1)+1)+1))-1,1)=VLOOKUP(MID(D100,FIND(" ",D100,FIND(" ",D100,FIND(" ",D100,FIND(" ",D100,FIND(" ",D100,FIND(" ",D100,FIND(" ",D100,FIND(" ",D100,FIND(" ",D100,FIND(" ",D100,FIND(" ",D100,1)+1)+1)+1)+1)+1)+1)+1)+1)+1))+1,FIND(" ",D100,FIND(" ",D100,FIND(" ",D100,FIND(" ",D100,FIND(" ",D100,FIND(" ",D100,FIND(" ",D100,FIND(" ",D100,FIND(" ",D100,FIND(" ",D100,FIND(" ",D100,FIND(" ",D100,1)+1)+1)+1)+1)+1)+1)+1)+1)+1)+1))-FIND(" ",D100,FIND(" ",D100,FIND(" ",D100,FIND(" ",D100,FIND(" ",D100,FIND(" ",D100,FIND(" ",D100,FIND(" ",D100,FIND(" ",D100,FIND(" ",D100,FIND(" ",D100,1)+1)+1)+1)+1)+1)+1)+1)+1)+1))-2)&amp;O99&amp;MID(D100,FIND(" ",D100,FIND(" ",D100,FIND(" ",D100,FIND(" ",D100,FIND(" ",D100,FIND(" ",D100,FIND(" ",D100,FIND(" ",D100,FIND(" ",D100,FIND(" ",D100,FIND(" ",D100,FIND(" ",D100,1)+1)+1)+1)+1)+1)+1)+1)+1)+1)+1))-1,1),'フレーズ表抜粋'!$B$3:$E$2150,1,FALSE),"○","×")</f>
        <v>#VALUE!</v>
      </c>
      <c r="P100" s="112" t="e">
        <f>IF(MID(D100,FIND(" ",D100,FIND(" ",D100,FIND(" ",D100,FIND(" ",D100,FIND(" ",D100,FIND(" ",D100,FIND(" ",D100,FIND(" ",D100,FIND(" ",D100,FIND(" ",D100,FIND(" ",D100,FIND(" ",D100,1)+1)+1)+1)+1)+1)+1)+1)+1)+1)+1))+1,FIND(" ",D100,FIND(" ",D100,FIND(" ",D100,FIND(" ",D100,FIND(" ",D100,FIND(" ",D100,FIND(" ",D100,FIND(" ",D100,FIND(" ",D100,FIND(" ",D100,FIND(" ",D100,FIND(" ",D100,FIND(" ",D100,1)+1)+1)+1)+1)+1)+1)+1)+1)+1)+1)+1))-FIND(" ",D100,FIND(" ",D100,FIND(" ",D100,FIND(" ",D100,FIND(" ",D100,FIND(" ",D100,FIND(" ",D100,FIND(" ",D100,FIND(" ",D100,FIND(" ",D100,FIND(" ",D100,FIND(" ",D100,1)+1)+1)+1)+1)+1)+1)+1)+1)+1)+1))-2)&amp;P99&amp;MID(D100,FIND(" ",D100,FIND(" ",D100,FIND(" ",D100,FIND(" ",D100,FIND(" ",D100,FIND(" ",D100,FIND(" ",D100,FIND(" ",D100,FIND(" ",D100,FIND(" ",D100,FIND(" ",D100,FIND(" ",D100,FIND(" ",D100,1)+1)+1)+1)+1)+1)+1)+1)+1)+1)+1)+1))-1,1)=VLOOKUP(MID(D100,FIND(" ",D100,FIND(" ",D100,FIND(" ",D100,FIND(" ",D100,FIND(" ",D100,FIND(" ",D100,FIND(" ",D100,FIND(" ",D100,FIND(" ",D100,FIND(" ",D100,FIND(" ",D100,FIND(" ",D100,1)+1)+1)+1)+1)+1)+1)+1)+1)+1)+1))+1,FIND(" ",D100,FIND(" ",D100,FIND(" ",D100,FIND(" ",D100,FIND(" ",D100,FIND(" ",D100,FIND(" ",D100,FIND(" ",D100,FIND(" ",D100,FIND(" ",D100,FIND(" ",D100,FIND(" ",D100,FIND(" ",D100,1)+1)+1)+1)+1)+1)+1)+1)+1)+1)+1)+1))-FIND(" ",D100,FIND(" ",D100,FIND(" ",D100,FIND(" ",D100,FIND(" ",D100,FIND(" ",D100,FIND(" ",D100,FIND(" ",D100,FIND(" ",D100,FIND(" ",D100,FIND(" ",D100,FIND(" ",D100,1)+1)+1)+1)+1)+1)+1)+1)+1)+1)+1))-2)&amp;P99&amp;MID(D100,FIND(" ",D100,FIND(" ",D100,FIND(" ",D100,FIND(" ",D100,FIND(" ",D100,FIND(" ",D100,FIND(" ",D100,FIND(" ",D100,FIND(" ",D100,FIND(" ",D100,FIND(" ",D100,FIND(" ",D100,FIND(" ",D100,1)+1)+1)+1)+1)+1)+1)+1)+1)+1)+1)+1))-1,1),'フレーズ表抜粋'!$B$3:$E$2150,1,FALSE),"○","×")</f>
        <v>#VALUE!</v>
      </c>
      <c r="Q100" s="112" t="e">
        <f>IF(MID(D100,FIND(" ",D100,FIND(" ",D100,FIND(" ",D100,FIND(" ",D100,FIND(" ",D100,FIND(" ",D100,FIND(" ",D100,FIND(" ",D100,FIND(" ",D100,FIND(" ",D100,FIND(" ",D100,FIND(" ",D100,FIND(" ",D100,1)+1)+1)+1)+1)+1)+1)+1)+1)+1)+1)+1))+1,FIND(" ",D100,FIND(" ",D100,FIND(" ",D100,FIND(" ",D100,FIND(" ",D100,FIND(" ",D100,FIND(" ",D100,FIND(" ",D100,FIND(" ",D100,FIND(" ",D100,FIND(" ",D100,FIND(" ",D100,FIND(" ",D100,FIND(" ",D100,1)+1)+1)+1)+1)+1)+1)+1)+1)+1)+1)+1)+1))-FIND(" ",D100,FIND(" ",D100,FIND(" ",D100,FIND(" ",D100,FIND(" ",D100,FIND(" ",D100,FIND(" ",D100,FIND(" ",D100,FIND(" ",D100,FIND(" ",D100,FIND(" ",D100,FIND(" ",D100,FIND(" ",D100,1)+1)+1)+1)+1)+1)+1)+1)+1)+1)+1)+1))-2)&amp;Q99&amp;MID(D100,FIND(" ",D100,FIND(" ",D100,FIND(" ",D100,FIND(" ",D100,FIND(" ",D100,FIND(" ",D100,FIND(" ",D100,FIND(" ",D100,FIND(" ",D100,FIND(" ",D100,FIND(" ",D100,FIND(" ",D100,FIND(" ",D100,FIND(" ",D100,1)+1)+1)+1)+1)+1)+1)+1)+1)+1)+1)+1)+1))-1,1)=VLOOKUP(MID(D100,FIND(" ",D100,FIND(" ",D100,FIND(" ",D100,FIND(" ",D100,FIND(" ",D100,FIND(" ",D100,FIND(" ",D100,FIND(" ",D100,FIND(" ",D100,FIND(" ",D100,FIND(" ",D100,FIND(" ",D100,FIND(" ",D100,1)+1)+1)+1)+1)+1)+1)+1)+1)+1)+1)+1))+1,FIND(" ",D100,FIND(" ",D100,FIND(" ",D100,FIND(" ",D100,FIND(" ",D100,FIND(" ",D100,FIND(" ",D100,FIND(" ",D100,FIND(" ",D100,FIND(" ",D100,FIND(" ",D100,FIND(" ",D100,FIND(" ",D100,FIND(" ",D100,1)+1)+1)+1)+1)+1)+1)+1)+1)+1)+1)+1)+1))-FIND(" ",D100,FIND(" ",D100,FIND(" ",D100,FIND(" ",D100,FIND(" ",D100,FIND(" ",D100,FIND(" ",D100,FIND(" ",D100,FIND(" ",D100,FIND(" ",D100,FIND(" ",D100,FIND(" ",D100,FIND(" ",D100,1)+1)+1)+1)+1)+1)+1)+1)+1)+1)+1)+1))-2)&amp;Q99&amp;MID(D100,FIND(" ",D100,FIND(" ",D100,FIND(" ",D100,FIND(" ",D100,FIND(" ",D100,FIND(" ",D100,FIND(" ",D100,FIND(" ",D100,FIND(" ",D100,FIND(" ",D100,FIND(" ",D100,FIND(" ",D100,FIND(" ",D100,FIND(" ",D100,1)+1)+1)+1)+1)+1)+1)+1)+1)+1)+1)+1)+1))-1,1),'フレーズ表抜粋'!$B$3:$E$2150,1,FALSE),"○","×")</f>
        <v>#VALUE!</v>
      </c>
      <c r="R100" s="112" t="e">
        <f>IF(MID(D100,FIND(" ",D100,FIND(" ",D100,FIND(" ",D100,FIND(" ",D100,FIND(" ",D100,FIND(" ",D100,FIND(" ",D100,FIND(" ",D100,FIND(" ",D100,FIND(" ",D100,FIND(" ",D100,FIND(" ",D100,FIND(" ",D100,FIND(" ",D100,1)+1)+1)+1)+1)+1)+1)+1)+1)+1)+1)+1)+1))+1,FIND(" ",D100,FIND(" ",D100,FIND(" ",D100,FIND(" ",D100,FIND(" ",D100,FIND(" ",D100,FIND(" ",D100,FIND(" ",D100,FIND(" ",D100,FIND(" ",D100,FIND(" ",D100,FIND(" ",D100,FIND(" ",D100,FIND(" ",D100,FIND(" ",D100,1)+1)+1)+1)+1)+1)+1)+1)+1)+1)+1)+1)+1)+1))-FIND(" ",D100,FIND(" ",D100,FIND(" ",D100,FIND(" ",D100,FIND(" ",D100,FIND(" ",D100,FIND(" ",D100,FIND(" ",D100,FIND(" ",D100,FIND(" ",D100,FIND(" ",D100,FIND(" ",D100,FIND(" ",D100,FIND(" ",D100,1)+1)+1)+1)+1)+1)+1)+1)+1)+1)+1)+1)+1))-2)&amp;R99&amp;MID(D100,FIND(" ",D100,FIND(" ",D100,FIND(" ",D100,FIND(" ",D100,FIND(" ",D100,FIND(" ",D100,FIND(" ",D100,FIND(" ",D100,FIND(" ",D100,FIND(" ",D100,FIND(" ",D100,FIND(" ",D100,FIND(" ",D100,FIND(" ",D100,FIND(" ",D100,1)+1)+1)+1)+1)+1)+1)+1)+1)+1)+1)+1)+1)+1))-1,1)=VLOOKUP(MID(D100,FIND(" ",D100,FIND(" ",D100,FIND(" ",D100,FIND(" ",D100,FIND(" ",D100,FIND(" ",D100,FIND(" ",D100,FIND(" ",D100,FIND(" ",D100,FIND(" ",D100,FIND(" ",D100,FIND(" ",D100,FIND(" ",D100,FIND(" ",D100,1)+1)+1)+1)+1)+1)+1)+1)+1)+1)+1)+1)+1))+1,FIND(" ",D100,FIND(" ",D100,FIND(" ",D100,FIND(" ",D100,FIND(" ",D100,FIND(" ",D100,FIND(" ",D100,FIND(" ",D100,FIND(" ",D100,FIND(" ",D100,FIND(" ",D100,FIND(" ",D100,FIND(" ",D100,FIND(" ",D100,FIND(" ",D100,1)+1)+1)+1)+1)+1)+1)+1)+1)+1)+1)+1)+1)+1))-FIND(" ",D100,FIND(" ",D100,FIND(" ",D100,FIND(" ",D100,FIND(" ",D100,FIND(" ",D100,FIND(" ",D100,FIND(" ",D100,FIND(" ",D100,FIND(" ",D100,FIND(" ",D100,FIND(" ",D100,FIND(" ",D100,FIND(" ",D100,1)+1)+1)+1)+1)+1)+1)+1)+1)+1)+1)+1)+1))-2)&amp;R99&amp;MID(D100,FIND(" ",D100,FIND(" ",D100,FIND(" ",D100,FIND(" ",D100,FIND(" ",D100,FIND(" ",D100,FIND(" ",D100,FIND(" ",D100,FIND(" ",D100,FIND(" ",D100,FIND(" ",D100,FIND(" ",D100,FIND(" ",D100,FIND(" ",D100,FIND(" ",D100,1)+1)+1)+1)+1)+1)+1)+1)+1)+1)+1)+1)+1)+1))-1,1),'フレーズ表抜粋'!$B$3:$E$2150,1,FALSE),"○","×")</f>
        <v>#VALUE!</v>
      </c>
      <c r="S100" s="112" t="e">
        <f>IF(MID(D100,FIND(" ",D100,FIND(" ",D100,FIND(" ",D100,FIND(" ",D100,FIND(" ",D100,FIND(" ",D100,FIND(" ",D100,FIND(" ",D100,FIND(" ",D100,FIND(" ",D100,FIND(" ",D100,FIND(" ",D100,FIND(" ",D100,FIND(" ",D100,FIND(" ",D100,1)+1)+1)+1)+1)+1)+1)+1)+1)+1)+1)+1)+1)+1))+1,FIND(" ",D100,FIND(" ",D100,FIND(" ",D100,FIND(" ",D100,FIND(" ",D100,FIND(" ",D100,FIND(" ",D100,FIND(" ",D100,FIND(" ",D100,FIND(" ",D100,FIND(" ",D100,FIND(" ",D100,FIND(" ",D100,FIND(" ",D100,FIND(" ",D100,FIND(" ",D100,1)+1)+1)+1)+1)+1)+1)+1)+1)+1)+1)+1)+1)+1)+1))-FIND(" ",D100,FIND(" ",D100,FIND(" ",D100,FIND(" ",D100,FIND(" ",D100,FIND(" ",D100,FIND(" ",D100,FIND(" ",D100,FIND(" ",D100,FIND(" ",D100,FIND(" ",D100,FIND(" ",D100,FIND(" ",D100,FIND(" ",D100,FIND(" ",D100,1)+1)+1)+1)+1)+1)+1)+1)+1)+1)+1)+1)+1)+1))-2)&amp;S99&amp;MID(D100,FIND(" ",D100,FIND(" ",D100,FIND(" ",D100,FIND(" ",D100,FIND(" ",D100,FIND(" ",D100,FIND(" ",D100,FIND(" ",D100,FIND(" ",D100,FIND(" ",D100,FIND(" ",D100,FIND(" ",D100,FIND(" ",D100,FIND(" ",D100,FIND(" ",D100,FIND(" ",D100,1)+1)+1)+1)+1)+1)+1)+1)+1)+1)+1)+1)+1)+1)+1))-1,1)=VLOOKUP(MID(D100,FIND(" ",D100,FIND(" ",D100,FIND(" ",D100,FIND(" ",D100,FIND(" ",D100,FIND(" ",D100,FIND(" ",D100,FIND(" ",D100,FIND(" ",D100,FIND(" ",D100,FIND(" ",D100,FIND(" ",D100,FIND(" ",D100,FIND(" ",D100,FIND(" ",D100,1)+1)+1)+1)+1)+1)+1)+1)+1)+1)+1)+1)+1)+1))+1,FIND(" ",D100,FIND(" ",D100,FIND(" ",D100,FIND(" ",D100,FIND(" ",D100,FIND(" ",D100,FIND(" ",D100,FIND(" ",D100,FIND(" ",D100,FIND(" ",D100,FIND(" ",D100,FIND(" ",D100,FIND(" ",D100,FIND(" ",D100,FIND(" ",D100,FIND(" ",D100,1)+1)+1)+1)+1)+1)+1)+1)+1)+1)+1)+1)+1)+1)+1))-FIND(" ",D100,FIND(" ",D100,FIND(" ",D100,FIND(" ",D100,FIND(" ",D100,FIND(" ",D100,FIND(" ",D100,FIND(" ",D100,FIND(" ",D100,FIND(" ",D100,FIND(" ",D100,FIND(" ",D100,FIND(" ",D100,FIND(" ",D100,FIND(" ",D100,1)+1)+1)+1)+1)+1)+1)+1)+1)+1)+1)+1)+1)+1))-2)&amp;S99&amp;MID(D100,FIND(" ",D100,FIND(" ",D100,FIND(" ",D100,FIND(" ",D100,FIND(" ",D100,FIND(" ",D100,FIND(" ",D100,FIND(" ",D100,FIND(" ",D100,FIND(" ",D100,FIND(" ",D100,FIND(" ",D100,FIND(" ",D100,FIND(" ",D100,FIND(" ",D100,FIND(" ",D100,1)+1)+1)+1)+1)+1)+1)+1)+1)+1)+1)+1)+1)+1)+1))-1,1),'フレーズ表抜粋'!$B$3:$E$2150,1,FALSE),"○","×")</f>
        <v>#VALUE!</v>
      </c>
      <c r="T100" s="112" t="e">
        <f>IF(MID(D100,FIND(" ",D100,FIND(" ",D100,FIND(" ",D100,FIND(" ",D100,FIND(" ",D100,FIND(" ",D100,FIND(" ",D100,FIND(" ",D100,FIND(" ",D100,FIND(" ",D100,FIND(" ",D100,FIND(" ",D100,FIND(" ",D100,FIND(" ",D100,FIND(" ",D100,FIND(" ",D100,1)+1)+1)+1)+1)+1)+1)+1)+1)+1)+1)+1)+1)+1)+1))+1,FIND("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",D100,1)+1)+1)+1)+1)+1)+1)+1)+1)+1)+1)+1)+1)+1)+1)+1))-FIND(" ",D100,FIND(" ",D100,FIND(" ",D100,FIND(" ",D100,FIND(" ",D100,FIND(" ",D100,FIND(" ",D100,FIND(" ",D100,FIND(" ",D100,FIND(" ",D100,FIND(" ",D100,FIND(" ",D100,FIND(" ",D100,FIND(" ",D100,FIND(" ",D100,FIND(" ",D100,1)+1)+1)+1)+1)+1)+1)+1)+1)+1)+1)+1)+1)+1)+1))-2)&amp;T99&amp;MID(D100,FIND("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",D100,1)+1)+1)+1)+1)+1)+1)+1)+1)+1)+1)+1)+1)+1)+1)+1))-FIND(" ",D100,FIND(" ",D100,FIND(" ",D100,FIND(" ",D100,FIND(" ",D100,FIND(" ",D100,FIND(" ",D100,FIND(" ",D100,FIND(" ",D100,FIND(" ",D100,FIND(" ",D100,FIND(" ",D100,FIND(" ",D100,FIND(" ",D100,FIND(" ",D100,FIND(" ",D100,1)+1)+1)+1)+1)+1)+1)+1)+1)+1)+1)+1)+1)+1)+1))-2)&amp;T99&amp;MID(D100,FIND("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",D100,1)+1)+1)+1)+1)+1)+1)+1)+1)+1)+1)+1)+1)+1)+1)+1))-1,1),'フレーズ表抜粋'!$B$3:$E$2150,1,FALSE),"○","×")</f>
        <v>#VALUE!</v>
      </c>
      <c r="U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",D100,1)+1)+1)+1)+1)+1)+1)+1)+1)+1)+1)+1)+1)+1)+1)+1))-2)&amp;U99&amp;MID(D100,FIND("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",D100,1)+1)+1)+1)+1)+1)+1)+1)+1)+1)+1)+1)+1)+1)+1)+1))-2)&amp;U99&amp;MID(D100,FIND("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",D100,1)+1)+1)+1)+1)+1)+1)+1)+1)+1)+1)+1)+1)+1)+1)+1)+1))-1,1),'フレーズ表抜粋'!$B$3:$E$2150,1,FALSE),"○","×")</f>
        <v>#VALUE!</v>
      </c>
      <c r="V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",D100,1)+1)+1)+1)+1)+1)+1)+1)+1)+1)+1)+1)+1)+1)+1)+1)+1))-2)&amp;V99&amp;MID(D100,FIND("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",D100,1)+1)+1)+1)+1)+1)+1)+1)+1)+1)+1)+1)+1)+1)+1)+1)+1))-2)&amp;V99&amp;MID(D100,FIND("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",D100,1)+1)+1)+1)+1)+1)+1)+1)+1)+1)+1)+1)+1)+1)+1)+1)+1)+1))-1,1),'フレーズ表抜粋'!$B$3:$E$2150,1,FALSE),"○","×")</f>
        <v>#VALUE!</v>
      </c>
      <c r="W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",D100,1)+1)+1)+1)+1)+1)+1)+1)+1)+1)+1)+1)+1)+1)+1)+1)+1)+1))-2)&amp;W99&amp;MID(D100,FIND("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",D100,1)+1)+1)+1)+1)+1)+1)+1)+1)+1)+1)+1)+1)+1)+1)+1)+1)+1))-2)&amp;W99&amp;MID(D100,FIND("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",D100,1)+1)+1)+1)+1)+1)+1)+1)+1)+1)+1)+1)+1)+1)+1)+1)+1)+1)+1))-1,1),'フレーズ表抜粋'!$B$3:$E$2150,1,FALSE),"○","×")</f>
        <v>#VALUE!</v>
      </c>
      <c r="X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",D100,1)+1)+1)+1)+1)+1)+1)+1)+1)+1)+1)+1)+1)+1)+1)+1)+1)+1)+1))-2)&amp;X99&amp;MID(D100,FIND("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",D100,1)+1)+1)+1)+1)+1)+1)+1)+1)+1)+1)+1)+1)+1)+1)+1)+1)+1)+1))-2)&amp;X99&amp;MID(D100,FIND("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",D100,1)+1)+1)+1)+1)+1)+1)+1)+1)+1)+1)+1)+1)+1)+1)+1)+1)+1)+1)+1))-1,1),'フレーズ表抜粋'!$B$3:$E$2150,1,FALSE),"○","×")</f>
        <v>#VALUE!</v>
      </c>
      <c r="Y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",D100,1)+1)+1)+1)+1)+1)+1)+1)+1)+1)+1)+1)+1)+1)+1)+1)+1)+1)+1)+1))-2)&amp;Y99&amp;MID(D100,FIND("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",D100,1)+1)+1)+1)+1)+1)+1)+1)+1)+1)+1)+1)+1)+1)+1)+1)+1)+1)+1)+1))-2)&amp;Y99&amp;MID(D100,FIND("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",D100,1)+1)+1)+1)+1)+1)+1)+1)+1)+1)+1)+1)+1)+1)+1)+1)+1)+1)+1)+1)+1))-1,1),'フレーズ表抜粋'!$B$3:$E$2150,1,FALSE),"○","×")</f>
        <v>#VALUE!</v>
      </c>
      <c r="Z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",D100,1)+1)+1)+1)+1)+1)+1)+1)+1)+1)+1)+1)+1)+1)+1)+1)+1)+1)+1)+1)+1))-2)&amp;Z99&amp;MID(D100,FIND("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",D100,1)+1)+1)+1)+1)+1)+1)+1)+1)+1)+1)+1)+1)+1)+1)+1)+1)+1)+1)+1)+1))-2)&amp;Z99&amp;MID(D100,FIND("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",D100,1)+1)+1)+1)+1)+1)+1)+1)+1)+1)+1)+1)+1)+1)+1)+1)+1)+1)+1)+1)+1)+1))-1,1),'フレーズ表抜粋'!$B$3:$E$2150,1,FALSE),"○","×")</f>
        <v>#VALUE!</v>
      </c>
      <c r="AA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",D100,1)+1)+1)+1)+1)+1)+1)+1)+1)+1)+1)+1)+1)+1)+1)+1)+1)+1)+1)+1)+1)+1))-2)&amp;AA99&amp;MID(D100,FIND("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",D100,1)+1)+1)+1)+1)+1)+1)+1)+1)+1)+1)+1)+1)+1)+1)+1)+1)+1)+1)+1)+1)+1))-2)&amp;AA99&amp;MID(D100,FIND("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",D100,1)+1)+1)+1)+1)+1)+1)+1)+1)+1)+1)+1)+1)+1)+1)+1)+1)+1)+1)+1)+1)+1)+1))-1,1),'フレーズ表抜粋'!$B$3:$E$2150,1,FALSE),"○","×")</f>
        <v>#VALUE!</v>
      </c>
      <c r="AB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",D100,1)+1)+1)+1)+1)+1)+1)+1)+1)+1)+1)+1)+1)+1)+1)+1)+1)+1)+1)+1)+1)+1)+1))-2)&amp;AB99&amp;MID(D100,FIND("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",D100,1)+1)+1)+1)+1)+1)+1)+1)+1)+1)+1)+1)+1)+1)+1)+1)+1)+1)+1)+1)+1)+1)+1))-2)&amp;AB99&amp;MID(D100,FIND("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",D100,1)+1)+1)+1)+1)+1)+1)+1)+1)+1)+1)+1)+1)+1)+1)+1)+1)+1)+1)+1)+1)+1)+1)+1))-1,1),'フレーズ表抜粋'!$B$3:$E$2150,1,FALSE),"○","×")</f>
        <v>#VALUE!</v>
      </c>
      <c r="AC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",D100,1)+1)+1)+1)+1)+1)+1)+1)+1)+1)+1)+1)+1)+1)+1)+1)+1)+1)+1)+1)+1)+1)+1)+1))-2)&amp;AC99&amp;MID(D100,FIND("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",D100,1)+1)+1)+1)+1)+1)+1)+1)+1)+1)+1)+1)+1)+1)+1)+1)+1)+1)+1)+1)+1)+1)+1)+1))-2)&amp;AC99&amp;MID(D100,FIND("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",D100,1)+1)+1)+1)+1)+1)+1)+1)+1)+1)+1)+1)+1)+1)+1)+1)+1)+1)+1)+1)+1)+1)+1)+1)+1))-1,1),'フレーズ表抜粋'!$B$3:$E$2150,1,FALSE),"○","×")</f>
        <v>#VALUE!</v>
      </c>
      <c r="AD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",D100,1)+1)+1)+1)+1)+1)+1)+1)+1)+1)+1)+1)+1)+1)+1)+1)+1)+1)+1)+1)+1)+1)+1)+1)+1))-2)&amp;AD99&amp;MID(D100,FIND("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",D100,1)+1)+1)+1)+1)+1)+1)+1)+1)+1)+1)+1)+1)+1)+1)+1)+1)+1)+1)+1)+1)+1)+1)+1)+1))-2)&amp;AD99&amp;MID(D100,FIND("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",D100,1)+1)+1)+1)+1)+1)+1)+1)+1)+1)+1)+1)+1)+1)+1)+1)+1)+1)+1)+1)+1)+1)+1)+1)+1)+1))-1,1),'フレーズ表抜粋'!$B$3:$E$2150,1,FALSE),"○","×")</f>
        <v>#VALUE!</v>
      </c>
      <c r="AE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",D100,1)+1)+1)+1)+1)+1)+1)+1)+1)+1)+1)+1)+1)+1)+1)+1)+1)+1)+1)+1)+1)+1)+1)+1)+1)+1))-2)&amp;AE99&amp;MID(D100,FIND("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",D100,1)+1)+1)+1)+1)+1)+1)+1)+1)+1)+1)+1)+1)+1)+1)+1)+1)+1)+1)+1)+1)+1)+1)+1)+1)+1))-2)&amp;AE99&amp;MID(D100,FIND("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",D100,1)+1)+1)+1)+1)+1)+1)+1)+1)+1)+1)+1)+1)+1)+1)+1)+1)+1)+1)+1)+1)+1)+1)+1)+1)+1)+1))-1,1),'フレーズ表抜粋'!$B$3:$E$2150,1,FALSE),"○","×")</f>
        <v>#VALUE!</v>
      </c>
      <c r="AF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",D100,1)+1)+1)+1)+1)+1)+1)+1)+1)+1)+1)+1)+1)+1)+1)+1)+1)+1)+1)+1)+1)+1)+1)+1)+1)+1)+1))-2)&amp;AF99&amp;MID(D100,FIND("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",D100,1)+1)+1)+1)+1)+1)+1)+1)+1)+1)+1)+1)+1)+1)+1)+1)+1)+1)+1)+1)+1)+1)+1)+1)+1)+1)+1))-2)&amp;AF99&amp;MID(D100,FIND("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",D100,1)+1)+1)+1)+1)+1)+1)+1)+1)+1)+1)+1)+1)+1)+1)+1)+1)+1)+1)+1)+1)+1)+1)+1)+1)+1)+1)+1))-1,1),'フレーズ表抜粋'!$B$3:$E$2150,1,FALSE),"○","×")</f>
        <v>#VALUE!</v>
      </c>
      <c r="AG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",D100,1)+1)+1)+1)+1)+1)+1)+1)+1)+1)+1)+1)+1)+1)+1)+1)+1)+1)+1)+1)+1)+1)+1)+1)+1)+1)+1)+1))-2)&amp;AG99&amp;MID(D100,FIND("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",D100,1)+1)+1)+1)+1)+1)+1)+1)+1)+1)+1)+1)+1)+1)+1)+1)+1)+1)+1)+1)+1)+1)+1)+1)+1)+1)+1)+1))-2)&amp;AG99&amp;MID(D100,FIND("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",D100,1)+1)+1)+1)+1)+1)+1)+1)+1)+1)+1)+1)+1)+1)+1)+1)+1)+1)+1)+1)+1)+1)+1)+1)+1)+1)+1)+1)+1))-1,1),'フレーズ表抜粋'!$B$3:$E$2150,1,FALSE),"○","×")</f>
        <v>#VALUE!</v>
      </c>
      <c r="AH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",D100,1)+1)+1)+1)+1)+1)+1)+1)+1)+1)+1)+1)+1)+1)+1)+1)+1)+1)+1)+1)+1)+1)+1)+1)+1)+1)+1)+1)+1))-2)&amp;AH99&amp;MID(D100,FIND("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",D100,1)+1)+1)+1)+1)+1)+1)+1)+1)+1)+1)+1)+1)+1)+1)+1)+1)+1)+1)+1)+1)+1)+1)+1)+1)+1)+1)+1)+1))-2)&amp;AH99&amp;MID(D100,FIND("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",D100,1)+1)+1)+1)+1)+1)+1)+1)+1)+1)+1)+1)+1)+1)+1)+1)+1)+1)+1)+1)+1)+1)+1)+1)+1)+1)+1)+1)+1)+1))-1,1),'フレーズ表抜粋'!$B$3:$E$2150,1,FALSE),"○","×")</f>
        <v>#VALUE!</v>
      </c>
      <c r="AI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",D100,1)+1)+1)+1)+1)+1)+1)+1)+1)+1)+1)+1)+1)+1)+1)+1)+1)+1)+1)+1)+1)+1)+1)+1)+1)+1)+1)+1)+1)+1))-2)&amp;AI99&amp;MID(D100,FIND("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",D100,1)+1)+1)+1)+1)+1)+1)+1)+1)+1)+1)+1)+1)+1)+1)+1)+1)+1)+1)+1)+1)+1)+1)+1)+1)+1)+1)+1)+1)+1))-2)&amp;AI99&amp;MID(D100,FIND("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",D100,1)+1)+1)+1)+1)+1)+1)+1)+1)+1)+1)+1)+1)+1)+1)+1)+1)+1)+1)+1)+1)+1)+1)+1)+1)+1)+1)+1)+1)+1)+1))-1,1),'フレーズ表抜粋'!$B$3:$E$2150,1,FALSE),"○","×")</f>
        <v>#VALUE!</v>
      </c>
      <c r="AJ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",D100,1)+1)+1)+1)+1)+1)+1)+1)+1)+1)+1)+1)+1)+1)+1)+1)+1)+1)+1)+1)+1)+1)+1)+1)+1)+1)+1)+1)+1)+1)+1))-2)&amp;AJ99&amp;MID(D100,FIND("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",D100,1)+1)+1)+1)+1)+1)+1)+1)+1)+1)+1)+1)+1)+1)+1)+1)+1)+1)+1)+1)+1)+1)+1)+1)+1)+1)+1)+1)+1)+1)+1))-2)&amp;AJ99&amp;MID(D100,FIND("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",D100,1)+1)+1)+1)+1)+1)+1)+1)+1)+1)+1)+1)+1)+1)+1)+1)+1)+1)+1)+1)+1)+1)+1)+1)+1)+1)+1)+1)+1)+1)+1)+1))-1,1),'フレーズ表抜粋'!$B$3:$E$2150,1,FALSE),"○","×")</f>
        <v>#VALUE!</v>
      </c>
      <c r="AK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",D100,1)+1)+1)+1)+1)+1)+1)+1)+1)+1)+1)+1)+1)+1)+1)+1)+1)+1)+1)+1)+1)+1)+1)+1)+1)+1)+1)+1)+1)+1)+1)+1))-2)&amp;AK99&amp;MID(D100,FIND("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",D100,1)+1)+1)+1)+1)+1)+1)+1)+1)+1)+1)+1)+1)+1)+1)+1)+1)+1)+1)+1)+1)+1)+1)+1)+1)+1)+1)+1)+1)+1)+1)+1))-2)&amp;AK99&amp;MID(D100,FIND("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",D100,1)+1)+1)+1)+1)+1)+1)+1)+1)+1)+1)+1)+1)+1)+1)+1)+1)+1)+1)+1)+1)+1)+1)+1)+1)+1)+1)+1)+1)+1)+1)+1)+1))-1,1),'フレーズ表抜粋'!$B$3:$E$2150,1,FALSE),"○","×")</f>
        <v>#VALUE!</v>
      </c>
      <c r="AL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",D100,1)+1)+1)+1)+1)+1)+1)+1)+1)+1)+1)+1)+1)+1)+1)+1)+1)+1)+1)+1)+1)+1)+1)+1)+1)+1)+1)+1)+1)+1)+1)+1)+1))-2)&amp;AL99&amp;MID(D100,FIND("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",D100,1)+1)+1)+1)+1)+1)+1)+1)+1)+1)+1)+1)+1)+1)+1)+1)+1)+1)+1)+1)+1)+1)+1)+1)+1)+1)+1)+1)+1)+1)+1)+1)+1))-2)&amp;AL99&amp;MID(D100,FIND("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",D100,1)+1)+1)+1)+1)+1)+1)+1)+1)+1)+1)+1)+1)+1)+1)+1)+1)+1)+1)+1)+1)+1)+1)+1)+1)+1)+1)+1)+1)+1)+1)+1)+1)+1))-1,1),'フレーズ表抜粋'!$B$3:$E$2150,1,FALSE),"○","×")</f>
        <v>#VALUE!</v>
      </c>
      <c r="AM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",D100,1)+1)+1)+1)+1)+1)+1)+1)+1)+1)+1)+1)+1)+1)+1)+1)+1)+1)+1)+1)+1)+1)+1)+1)+1)+1)+1)+1)+1)+1)+1)+1)+1)+1))-2)&amp;AM99&amp;MID(D100,FIND("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",D100,1)+1)+1)+1)+1)+1)+1)+1)+1)+1)+1)+1)+1)+1)+1)+1)+1)+1)+1)+1)+1)+1)+1)+1)+1)+1)+1)+1)+1)+1)+1)+1)+1)+1))-2)&amp;AM99&amp;MID(D100,FIND("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",D100,1)+1)+1)+1)+1)+1)+1)+1)+1)+1)+1)+1)+1)+1)+1)+1)+1)+1)+1)+1)+1)+1)+1)+1)+1)+1)+1)+1)+1)+1)+1)+1)+1)+1)+1))-1,1),'フレーズ表抜粋'!$B$3:$E$2150,1,FALSE),"○","×")</f>
        <v>#VALUE!</v>
      </c>
      <c r="AN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",D100,1)+1)+1)+1)+1)+1)+1)+1)+1)+1)+1)+1)+1)+1)+1)+1)+1)+1)+1)+1)+1)+1)+1)+1)+1)+1)+1)+1)+1)+1)+1)+1)+1)+1)+1))-2)&amp;AN99&amp;MID(D100,FIND("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",D100,1)+1)+1)+1)+1)+1)+1)+1)+1)+1)+1)+1)+1)+1)+1)+1)+1)+1)+1)+1)+1)+1)+1)+1)+1)+1)+1)+1)+1)+1)+1)+1)+1)+1)+1))-2)&amp;AN99&amp;MID(D100,FIND("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",D100,1)+1)+1)+1)+1)+1)+1)+1)+1)+1)+1)+1)+1)+1)+1)+1)+1)+1)+1)+1)+1)+1)+1)+1)+1)+1)+1)+1)+1)+1)+1)+1)+1)+1)+1)+1))-1,1),'フレーズ表抜粋'!$B$3:$E$2150,1,FALSE),"○","×")</f>
        <v>#VALUE!</v>
      </c>
      <c r="AO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",D100,1)+1)+1)+1)+1)+1)+1)+1)+1)+1)+1)+1)+1)+1)+1)+1)+1)+1)+1)+1)+1)+1)+1)+1)+1)+1)+1)+1)+1)+1)+1)+1)+1)+1)+1)+1))-2)&amp;AO99&amp;MID(D100,FIND("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",D100,1)+1)+1)+1)+1)+1)+1)+1)+1)+1)+1)+1)+1)+1)+1)+1)+1)+1)+1)+1)+1)+1)+1)+1)+1)+1)+1)+1)+1)+1)+1)+1)+1)+1)+1)+1))-2)&amp;AO99&amp;MID(D100,FIND("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",D100,1)+1)+1)+1)+1)+1)+1)+1)+1)+1)+1)+1)+1)+1)+1)+1)+1)+1)+1)+1)+1)+1)+1)+1)+1)+1)+1)+1)+1)+1)+1)+1)+1)+1)+1)+1)+1))-1,1),'フレーズ表抜粋'!$B$3:$E$2150,1,FALSE),"○","×")</f>
        <v>#VALUE!</v>
      </c>
      <c r="AP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",D100,1)+1)+1)+1)+1)+1)+1)+1)+1)+1)+1)+1)+1)+1)+1)+1)+1)+1)+1)+1)+1)+1)+1)+1)+1)+1)+1)+1)+1)+1)+1)+1)+1)+1)+1)+1)+1))-2)&amp;AP99&amp;MID(D100,FIND("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",D100,1)+1)+1)+1)+1)+1)+1)+1)+1)+1)+1)+1)+1)+1)+1)+1)+1)+1)+1)+1)+1)+1)+1)+1)+1)+1)+1)+1)+1)+1)+1)+1)+1)+1)+1)+1)+1))-2)&amp;AP99&amp;MID(D100,FIND("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",D100,1)+1)+1)+1)+1)+1)+1)+1)+1)+1)+1)+1)+1)+1)+1)+1)+1)+1)+1)+1)+1)+1)+1)+1)+1)+1)+1)+1)+1)+1)+1)+1)+1)+1)+1)+1)+1)+1))-1,1),'フレーズ表抜粋'!$B$3:$E$2150,1,FALSE),"○","×")</f>
        <v>#VALUE!</v>
      </c>
      <c r="AQ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",D100,1)+1)+1)+1)+1)+1)+1)+1)+1)+1)+1)+1)+1)+1)+1)+1)+1)+1)+1)+1)+1)+1)+1)+1)+1)+1)+1)+1)+1)+1)+1)+1)+1)+1)+1)+1)+1)+1))-2)&amp;AQ99&amp;MID(D100,FIND("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",D100,1)+1)+1)+1)+1)+1)+1)+1)+1)+1)+1)+1)+1)+1)+1)+1)+1)+1)+1)+1)+1)+1)+1)+1)+1)+1)+1)+1)+1)+1)+1)+1)+1)+1)+1)+1)+1)+1))-2)&amp;AQ99&amp;MID(D100,FIND("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",D100,1)+1)+1)+1)+1)+1)+1)+1)+1)+1)+1)+1)+1)+1)+1)+1)+1)+1)+1)+1)+1)+1)+1)+1)+1)+1)+1)+1)+1)+1)+1)+1)+1)+1)+1)+1)+1)+1)+1))-1,1),'フレーズ表抜粋'!$B$3:$E$2150,1,FALSE),"○","×")</f>
        <v>#VALUE!</v>
      </c>
      <c r="AR100" s="112" t="e">
        <f>IF(MID(D100,FIND("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",D100,1)+1)+1)+1)+1)+1)+1)+1)+1)+1)+1)+1)+1)+1)+1)+1)+1)+1)+1)+1)+1)+1)+1)+1)+1)+1)+1)+1)+1)+1)+1)+1)+1)+1)+1)+1)+1)+1)+1))-2)&amp;AR99&amp;MID(D100,FIND("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",D100,1)+1)+1)+1)+1)+1)+1)+1)+1)+1)+1)+1)+1)+1)+1)+1)+1)+1)+1)+1)+1)+1)+1)+1)+1)+1)+1)+1)+1)+1)+1)+1)+1)+1)+1)+1)+1)+1)+1)+1))-1,1)=VLOOKUP(MID(D100,FIND("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",D100,1)+1)+1)+1)+1)+1)+1)+1)+1)+1)+1)+1)+1)+1)+1)+1)+1)+1)+1)+1)+1)+1)+1)+1)+1)+1)+1)+1)+1)+1)+1)+1)+1)+1)+1)+1)+1)+1)+1))+1,FIND("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",D100,1)+1)+1)+1)+1)+1)+1)+1)+1)+1)+1)+1)+1)+1)+1)+1)+1)+1)+1)+1)+1)+1)+1)+1)+1)+1)+1)+1)+1)+1)+1)+1)+1)+1)+1)+1)+1)+1)+1)+1))-FIND("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",D100,1)+1)+1)+1)+1)+1)+1)+1)+1)+1)+1)+1)+1)+1)+1)+1)+1)+1)+1)+1)+1)+1)+1)+1)+1)+1)+1)+1)+1)+1)+1)+1)+1)+1)+1)+1)+1)+1)+1))-2)&amp;AR99&amp;MID(D100,FIND("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",D100,FIND(" ",D100,1)+1)+1)+1)+1)+1)+1)+1)+1)+1)+1)+1)+1)+1)+1)+1)+1)+1)+1)+1)+1)+1)+1)+1)+1)+1)+1)+1)+1)+1)+1)+1)+1)+1)+1)+1)+1)+1)+1)+1))-1,1),'フレーズ表抜粋'!$B$3:$E$2150,1,FALSE),"○","×")</f>
        <v>#VALUE!</v>
      </c>
    </row>
    <row r="101" spans="3:37" s="95" customFormat="1" ht="15">
      <c r="C101" s="106"/>
      <c r="D101" s="106"/>
      <c r="E101" s="99"/>
      <c r="F101" s="98"/>
      <c r="G101" s="98"/>
      <c r="J101" s="98"/>
      <c r="K101" s="98"/>
      <c r="L101" s="98"/>
      <c r="M101" s="98"/>
      <c r="P101" s="98"/>
      <c r="V101" s="100"/>
      <c r="X101" s="98"/>
      <c r="Y101" s="98"/>
      <c r="Z101" s="98"/>
      <c r="AA101" s="98"/>
      <c r="AB101" s="98"/>
      <c r="AC101" s="98"/>
      <c r="AF101" s="98"/>
      <c r="AK101" s="100"/>
    </row>
    <row r="102" spans="2:67" ht="15">
      <c r="B102" s="116" t="s">
        <v>10685</v>
      </c>
      <c r="C102" s="112" t="s">
        <v>10676</v>
      </c>
      <c r="D102" s="112" t="s">
        <v>10682</v>
      </c>
      <c r="E102" s="112">
        <v>1</v>
      </c>
      <c r="F102" s="112">
        <v>2</v>
      </c>
      <c r="G102" s="112">
        <v>3</v>
      </c>
      <c r="H102" s="112">
        <v>4</v>
      </c>
      <c r="I102" s="112">
        <v>5</v>
      </c>
      <c r="J102" s="112">
        <v>6</v>
      </c>
      <c r="K102" s="112">
        <v>7</v>
      </c>
      <c r="L102" s="112">
        <v>8</v>
      </c>
      <c r="M102" s="112">
        <v>9</v>
      </c>
      <c r="N102" s="112">
        <v>10</v>
      </c>
      <c r="O102" s="112">
        <v>11</v>
      </c>
      <c r="P102" s="112">
        <v>12</v>
      </c>
      <c r="Q102" s="112">
        <v>13</v>
      </c>
      <c r="R102" s="112">
        <v>14</v>
      </c>
      <c r="S102" s="112">
        <v>15</v>
      </c>
      <c r="T102" s="112">
        <v>16</v>
      </c>
      <c r="U102" s="112">
        <v>17</v>
      </c>
      <c r="V102" s="112">
        <v>18</v>
      </c>
      <c r="W102" s="112">
        <v>19</v>
      </c>
      <c r="X102" s="112">
        <v>20</v>
      </c>
      <c r="Y102" s="112">
        <v>21</v>
      </c>
      <c r="Z102" s="112">
        <v>22</v>
      </c>
      <c r="AA102" s="112">
        <v>23</v>
      </c>
      <c r="AB102" s="112">
        <v>24</v>
      </c>
      <c r="AC102" s="112">
        <v>25</v>
      </c>
      <c r="AD102" s="112">
        <v>26</v>
      </c>
      <c r="AE102" s="112">
        <v>27</v>
      </c>
      <c r="AF102" s="112">
        <v>28</v>
      </c>
      <c r="AG102" s="112">
        <v>29</v>
      </c>
      <c r="AH102" s="112">
        <v>30</v>
      </c>
      <c r="AI102" s="112">
        <v>31</v>
      </c>
      <c r="AJ102" s="112">
        <v>32</v>
      </c>
      <c r="AK102" s="112">
        <v>33</v>
      </c>
      <c r="AL102" s="112">
        <v>34</v>
      </c>
      <c r="AM102" s="112">
        <v>35</v>
      </c>
      <c r="AN102" s="112">
        <v>36</v>
      </c>
      <c r="AO102" s="112">
        <v>37</v>
      </c>
      <c r="AP102" s="112">
        <v>38</v>
      </c>
      <c r="AQ102" s="112">
        <v>39</v>
      </c>
      <c r="AR102" s="112">
        <v>40</v>
      </c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</row>
    <row r="103" spans="2:44" s="96" customFormat="1" ht="16.5">
      <c r="B103" s="112" t="s">
        <v>10677</v>
      </c>
      <c r="C103" s="113"/>
      <c r="D103" s="114"/>
      <c r="E103" s="112" t="str">
        <f>MID($D103,1,1)</f>
        <v/>
      </c>
      <c r="F103" s="112" t="str">
        <f>MID($D103,2,1)</f>
        <v/>
      </c>
      <c r="G103" s="112" t="str">
        <f>MID($D103,3,1)</f>
        <v/>
      </c>
      <c r="H103" s="112" t="str">
        <f>MID($D103,4,1)</f>
        <v/>
      </c>
      <c r="I103" s="112" t="str">
        <f>MID($D103,5,1)</f>
        <v/>
      </c>
      <c r="J103" s="112" t="str">
        <f>MID($D103,6,1)</f>
        <v/>
      </c>
      <c r="K103" s="112" t="str">
        <f>MID($D103,7,1)</f>
        <v/>
      </c>
      <c r="L103" s="112" t="str">
        <f>MID($D103,8,1)</f>
        <v/>
      </c>
      <c r="M103" s="112" t="str">
        <f>MID($D103,9,1)</f>
        <v/>
      </c>
      <c r="N103" s="112" t="str">
        <f>MID($D103,10,1)</f>
        <v/>
      </c>
      <c r="O103" s="112" t="str">
        <f>MID($D103,11,1)</f>
        <v/>
      </c>
      <c r="P103" s="112" t="str">
        <f>MID($D103,12,1)</f>
        <v/>
      </c>
      <c r="Q103" s="112" t="str">
        <f>MID($D103,13,1)</f>
        <v/>
      </c>
      <c r="R103" s="112" t="str">
        <f>MID($D103,14,1)</f>
        <v/>
      </c>
      <c r="S103" s="112" t="str">
        <f>MID($D103,15,1)</f>
        <v/>
      </c>
      <c r="T103" s="112" t="str">
        <f>MID($D103,16,1)</f>
        <v/>
      </c>
      <c r="U103" s="112" t="str">
        <f>MID($D103,17,1)</f>
        <v/>
      </c>
      <c r="V103" s="112" t="str">
        <f>MID($D103,18,1)</f>
        <v/>
      </c>
      <c r="W103" s="112" t="str">
        <f>MID($D103,19,1)</f>
        <v/>
      </c>
      <c r="X103" s="112" t="str">
        <f>MID($D103,20,1)</f>
        <v/>
      </c>
      <c r="Y103" s="112" t="str">
        <f>MID($D103,21,1)</f>
        <v/>
      </c>
      <c r="Z103" s="112" t="str">
        <f>MID($D103,22,1)</f>
        <v/>
      </c>
      <c r="AA103" s="112" t="str">
        <f>MID($D103,23,1)</f>
        <v/>
      </c>
      <c r="AB103" s="112" t="str">
        <f>MID($D103,24,1)</f>
        <v/>
      </c>
      <c r="AC103" s="112" t="str">
        <f>MID($D103,25,1)</f>
        <v/>
      </c>
      <c r="AD103" s="112" t="str">
        <f>MID($D103,26,1)</f>
        <v/>
      </c>
      <c r="AE103" s="112" t="str">
        <f>MID($D103,27,1)</f>
        <v/>
      </c>
      <c r="AF103" s="112" t="str">
        <f>MID($D103,28,1)</f>
        <v/>
      </c>
      <c r="AG103" s="112" t="str">
        <f>MID($D103,29,1)</f>
        <v/>
      </c>
      <c r="AH103" s="112" t="str">
        <f>MID($D103,30,1)</f>
        <v/>
      </c>
      <c r="AI103" s="112" t="str">
        <f>MID($D103,31,1)</f>
        <v/>
      </c>
      <c r="AJ103" s="112" t="str">
        <f>MID($D103,32,1)</f>
        <v/>
      </c>
      <c r="AK103" s="112" t="str">
        <f>MID($D103,33,1)</f>
        <v/>
      </c>
      <c r="AL103" s="112" t="str">
        <f>MID($D103,34,1)</f>
        <v/>
      </c>
      <c r="AM103" s="112" t="str">
        <f>MID($D103,35,1)</f>
        <v/>
      </c>
      <c r="AN103" s="112" t="str">
        <f>MID($D103,36,1)</f>
        <v/>
      </c>
      <c r="AO103" s="112" t="str">
        <f>MID($D103,37,1)</f>
        <v/>
      </c>
      <c r="AP103" s="112" t="str">
        <f>MID($D103,38,1)</f>
        <v/>
      </c>
      <c r="AQ103" s="112" t="str">
        <f>MID($D103,39,1)</f>
        <v/>
      </c>
      <c r="AR103" s="112" t="str">
        <f>MID($D103,40,1)</f>
        <v/>
      </c>
    </row>
    <row r="104" spans="2:44" s="96" customFormat="1" ht="15">
      <c r="B104" s="112" t="s">
        <v>10678</v>
      </c>
      <c r="C104" s="115"/>
      <c r="D104" s="113"/>
      <c r="E104" s="112" t="e">
        <f>IF(MID(D104,1,FIND(" ",D104,1)-2)&amp;E103&amp;MID(D104,FIND(" ",D104,1)-1,1)=VLOOKUP(MID(D104,1,FIND(" ",D104,1)-2)&amp;E103&amp;MID(D104,FIND(" ",D104,1)-1,1),'フレーズ表抜粋'!$B$3:$E$2150,1,FALSE),"○","×")</f>
        <v>#VALUE!</v>
      </c>
      <c r="F104" s="112" t="e">
        <f>IF(MID(D104,FIND(" ",D104,1)+1,FIND(" ",D104,FIND(" ",D104,1)+1)-FIND(" ",D104,1)-2)&amp;F103&amp;MID(D104,FIND(" ",D104,FIND(" ",D104,1)+1)-1,1)=VLOOKUP(MID(D104,FIND(" ",D104,1)+1,FIND(" ",D104,FIND(" ",D104,1)+1)-FIND(" ",D104,1)-2)&amp;F103&amp;MID(D104,FIND(" ",D104,FIND(" ",D104,1)+1)-1,1),'フレーズ表抜粋'!$B$3:$E$2150,1,FALSE),"○","×")</f>
        <v>#VALUE!</v>
      </c>
      <c r="G104" s="112" t="e">
        <f>IF(MID(D104,FIND(" ",D104,FIND(" ",D104,1)+1)+1,FIND(" ",D104,FIND(" ",D104,FIND(" ",D104,1)+1)+1)-FIND(" ",D104,FIND(" ",D104,1)+1)-2)&amp;G103&amp;MID(D104,FIND(" ",D104,FIND(" ",D104,FIND(" ",D104,1)+1)+1)-1,1)=VLOOKUP(MID(D104,FIND(" ",D104,FIND(" ",D104,1)+1)+1,FIND(" ",D104,FIND(" ",D104,FIND(" ",D104,1)+1)+1)-FIND(" ",D104,FIND(" ",D104,1)+1)-2)&amp;G103&amp;MID(D104,FIND(" ",D104,FIND(" ",D104,FIND(" ",D104,1)+1)+1)-1,1),'フレーズ表抜粋'!$B$3:$E$2150,1,FALSE),"○","×")</f>
        <v>#VALUE!</v>
      </c>
      <c r="H104" s="112" t="e">
        <f>IF(MID(D104,FIND(" ",D104,FIND(" ",D104,FIND(" ",D104,1)+1)+1)+1,FIND(" ",D104,FIND(" ",D104,FIND(" ",D104,FIND(" ",D104,1)+1)+1)+1)-FIND(" ",D104,FIND(" ",D104,FIND(" ",D104,1)+1)+1)-2)&amp;H103&amp;MID(D104,FIND(" ",D104,FIND(" ",D104,FIND(" ",D104,FIND(" ",D104,1)+1)+1)+1)-1,1)=VLOOKUP(MID(D104,FIND(" ",D104,FIND(" ",D104,FIND(" ",D104,1)+1)+1)+1,FIND(" ",D104,FIND(" ",D104,FIND(" ",D104,FIND(" ",D104,1)+1)+1)+1)-FIND(" ",D104,FIND(" ",D104,FIND(" ",D104,1)+1)+1)-2)&amp;H103&amp;MID(D104,FIND(" ",D104,FIND(" ",D104,FIND(" ",D104,FIND(" ",D104,1)+1)+1)+1)-1,1),'フレーズ表抜粋'!$B$3:$E$2150,1,FALSE),"○","×")</f>
        <v>#VALUE!</v>
      </c>
      <c r="I104" s="112" t="e">
        <f>IF(MID(D104,FIND(" ",D104,FIND(" ",D104,FIND(" ",D104,FIND(" ",D104,1)+1)+1)+1)+1,FIND(" ",D104,FIND(" ",D104,FIND(" ",D104,FIND(" ",D104,FIND(" ",D104,FIND(" ",D104,1)+1)+1)+1)+1))-FIND(" ",D104,FIND(" ",D104,FIND(" ",D104,FIND(" ",D104,1)+1)+1)+1)-2)&amp;I103&amp;MID(D104,FIND(" ",D104,FIND(" ",D104,FIND(" ",D104,FIND(" ",D104,FIND(" ",D104,FIND(" ",D104,1)+1)+1)+1)+1))-1,1)=VLOOKUP(MID(D104,FIND(" ",D104,FIND(" ",D104,FIND(" ",D104,FIND(" ",D104,1)+1)+1)+1)+1,FIND(" ",D104,FIND(" ",D104,FIND(" ",D104,FIND(" ",D104,FIND(" ",D104,FIND(" ",D104,1)+1)+1)+1)+1))-FIND(" ",D104,FIND(" ",D104,FIND(" ",D104,FIND(" ",D104,1)+1)+1)+1)-2)&amp;I103&amp;MID(D104,FIND(" ",D104,FIND(" ",D104,FIND(" ",D104,FIND(" ",D104,FIND(" ",D104,FIND(" ",D104,1)+1)+1)+1)+1))-1,1),'フレーズ表抜粋'!$B$3:$E$2150,1,FALSE),"○","×")</f>
        <v>#VALUE!</v>
      </c>
      <c r="J104" s="112" t="e">
        <f>IF(MID(D104,FIND(" ",D104,FIND(" ",D104,FIND(" ",D104,FIND(" ",D104,FIND(" ",D104,FIND(" ",D104,1)+1)+1)+1)+1))+1,FIND(" ",D104,FIND(" ",D104,FIND(" ",D104,FIND(" ",D104,FIND(" ",D104,FIND(" ",D104,FIND(" ",D104,1)+1)+1)+1)+1)+1))-FIND(" ",D104,FIND(" ",D104,FIND(" ",D104,FIND(" ",D104,FIND(" ",D104,FIND(" ",D104,1)+1)+1)+1)+1))-2)&amp;J103&amp;MID(D104,FIND(" ",D104,FIND(" ",D104,FIND(" ",D104,FIND(" ",D104,FIND(" ",D104,FIND(" ",D104,FIND(" ",D104,1)+1)+1)+1)+1)+1))-1,1)=VLOOKUP(MID(D104,FIND(" ",D104,FIND(" ",D104,FIND(" ",D104,FIND(" ",D104,FIND(" ",D104,FIND(" ",D104,1)+1)+1)+1)+1))+1,FIND(" ",D104,FIND(" ",D104,FIND(" ",D104,FIND(" ",D104,FIND(" ",D104,FIND(" ",D104,FIND(" ",D104,1)+1)+1)+1)+1)+1))-FIND(" ",D104,FIND(" ",D104,FIND(" ",D104,FIND(" ",D104,FIND(" ",D104,FIND(" ",D104,1)+1)+1)+1)+1))-2)&amp;J103&amp;MID(D104,FIND(" ",D104,FIND(" ",D104,FIND(" ",D104,FIND(" ",D104,FIND(" ",D104,FIND(" ",D104,FIND(" ",D104,1)+1)+1)+1)+1)+1))-1,1),'フレーズ表抜粋'!$B$3:$E$2150,1,FALSE),"○","×")</f>
        <v>#VALUE!</v>
      </c>
      <c r="K104" s="112" t="e">
        <f>IF(MID(D104,FIND(" ",D104,FIND(" ",D104,FIND(" ",D104,FIND(" ",D104,FIND(" ",D104,FIND(" ",D104,FIND(" ",D104,1)+1)+1)+1)+1)+1))+1,FIND(" ",D104,FIND(" ",D104,FIND(" ",D104,FIND(" ",D104,FIND(" ",D104,FIND(" ",D104,FIND(" ",D104,FIND(" ",D104,1)+1)+1)+1)+1)+1)+1))-FIND(" ",D104,FIND(" ",D104,FIND(" ",D104,FIND(" ",D104,FIND(" ",D104,FIND(" ",D104,FIND(" ",D104,1)+1)+1)+1)+1)+1))-2)&amp;K103&amp;MID(D104,FIND(" ",D104,FIND(" ",D104,FIND(" ",D104,FIND(" ",D104,FIND(" ",D104,FIND(" ",D104,FIND(" ",D104,FIND(" ",D104,1)+1)+1)+1)+1)+1)+1))-1,1)=VLOOKUP(MID(D104,FIND(" ",D104,FIND(" ",D104,FIND(" ",D104,FIND(" ",D104,FIND(" ",D104,FIND(" ",D104,FIND(" ",D104,1)+1)+1)+1)+1)+1))+1,FIND(" ",D104,FIND(" ",D104,FIND(" ",D104,FIND(" ",D104,FIND(" ",D104,FIND(" ",D104,FIND(" ",D104,FIND(" ",D104,1)+1)+1)+1)+1)+1)+1))-FIND(" ",D104,FIND(" ",D104,FIND(" ",D104,FIND(" ",D104,FIND(" ",D104,FIND(" ",D104,FIND(" ",D104,1)+1)+1)+1)+1)+1))-2)&amp;K103&amp;MID(D104,FIND(" ",D104,FIND(" ",D104,FIND(" ",D104,FIND(" ",D104,FIND(" ",D104,FIND(" ",D104,FIND(" ",D104,FIND(" ",D104,1)+1)+1)+1)+1)+1)+1))-1,1),'フレーズ表抜粋'!$B$3:$E$2150,1,FALSE),"○","×")</f>
        <v>#VALUE!</v>
      </c>
      <c r="L104" s="112" t="e">
        <f>IF(MID(D104,FIND(" ",D104,FIND(" ",D104,FIND(" ",D104,FIND(" ",D104,FIND(" ",D104,FIND(" ",D104,FIND(" ",D104,FIND(" ",D104,1)+1)+1)+1)+1)+1)+1))+1,FIND(" ",D104,FIND(" ",D104,FIND(" ",D104,FIND(" ",D104,FIND(" ",D104,FIND(" ",D104,FIND(" ",D104,FIND(" ",D104,FIND(" ",D104,1)+1)+1)+1)+1)+1)+1)+1))-FIND(" ",D104,FIND(" ",D104,FIND(" ",D104,FIND(" ",D104,FIND(" ",D104,FIND(" ",D104,FIND(" ",D104,FIND(" ",D104,1)+1)+1)+1)+1)+1)+1))-2)&amp;L103&amp;MID(D104,FIND(" ",D104,FIND(" ",D104,FIND(" ",D104,FIND(" ",D104,FIND(" ",D104,FIND(" ",D104,FIND(" ",D104,FIND(" ",D104,FIND(" ",D104,1)+1)+1)+1)+1)+1)+1)+1))-1,1)=VLOOKUP(MID(D104,FIND(" ",D104,FIND(" ",D104,FIND(" ",D104,FIND(" ",D104,FIND(" ",D104,FIND(" ",D104,FIND(" ",D104,FIND(" ",D104,1)+1)+1)+1)+1)+1)+1))+1,FIND(" ",D104,FIND(" ",D104,FIND(" ",D104,FIND(" ",D104,FIND(" ",D104,FIND(" ",D104,FIND(" ",D104,FIND(" ",D104,FIND(" ",D104,1)+1)+1)+1)+1)+1)+1)+1))-FIND(" ",D104,FIND(" ",D104,FIND(" ",D104,FIND(" ",D104,FIND(" ",D104,FIND(" ",D104,FIND(" ",D104,FIND(" ",D104,1)+1)+1)+1)+1)+1)+1))-2)&amp;L103&amp;MID(D104,FIND(" ",D104,FIND(" ",D104,FIND(" ",D104,FIND(" ",D104,FIND(" ",D104,FIND(" ",D104,FIND(" ",D104,FIND(" ",D104,FIND(" ",D104,1)+1)+1)+1)+1)+1)+1)+1))-1,1),'フレーズ表抜粋'!$B$3:$E$2150,1,FALSE),"○","×")</f>
        <v>#VALUE!</v>
      </c>
      <c r="M104" s="112" t="e">
        <f>IF(MID(D104,FIND(" ",D104,FIND(" ",D104,FIND(" ",D104,FIND(" ",D104,FIND(" ",D104,FIND(" ",D104,FIND(" ",D104,FIND(" ",D104,FIND(" ",D104,1)+1)+1)+1)+1)+1)+1)+1))+1,FIND(" ",D104,FIND(" ",D104,FIND(" ",D104,FIND(" ",D104,FIND(" ",D104,FIND(" ",D104,FIND(" ",D104,FIND(" ",D104,FIND(" ",D104,FIND(" ",D104,1)+1)+1)+1)+1)+1)+1)+1)+1))-FIND(" ",D104,FIND(" ",D104,FIND(" ",D104,FIND(" ",D104,FIND(" ",D104,FIND(" ",D104,FIND(" ",D104,FIND(" ",D104,FIND(" ",D104,1)+1)+1)+1)+1)+1)+1)+1))-2)&amp;M103&amp;MID(D104,FIND(" ",D104,FIND(" ",D104,FIND(" ",D104,FIND(" ",D104,FIND(" ",D104,FIND(" ",D104,FIND(" ",D104,FIND(" ",D104,FIND(" ",D104,FIND(" ",D104,1)+1)+1)+1)+1)+1)+1)+1)+1))-1,1)=VLOOKUP(MID(D104,FIND(" ",D104,FIND(" ",D104,FIND(" ",D104,FIND(" ",D104,FIND(" ",D104,FIND(" ",D104,FIND(" ",D104,FIND(" ",D104,FIND(" ",D104,1)+1)+1)+1)+1)+1)+1)+1))+1,FIND(" ",D104,FIND(" ",D104,FIND(" ",D104,FIND(" ",D104,FIND(" ",D104,FIND(" ",D104,FIND(" ",D104,FIND(" ",D104,FIND(" ",D104,FIND(" ",D104,1)+1)+1)+1)+1)+1)+1)+1)+1))-FIND(" ",D104,FIND(" ",D104,FIND(" ",D104,FIND(" ",D104,FIND(" ",D104,FIND(" ",D104,FIND(" ",D104,FIND(" ",D104,FIND(" ",D104,1)+1)+1)+1)+1)+1)+1)+1))-2)&amp;M103&amp;MID(D104,FIND(" ",D104,FIND(" ",D104,FIND(" ",D104,FIND(" ",D104,FIND(" ",D104,FIND(" ",D104,FIND(" ",D104,FIND(" ",D104,FIND(" ",D104,FIND(" ",D104,1)+1)+1)+1)+1)+1)+1)+1)+1))-1,1),'フレーズ表抜粋'!$B$3:$E$2150,1,FALSE),"○","×")</f>
        <v>#VALUE!</v>
      </c>
      <c r="N104" s="112" t="e">
        <f>IF(MID(D104,FIND(" ",D104,FIND(" ",D104,FIND(" ",D104,FIND(" ",D104,FIND(" ",D104,FIND(" ",D104,FIND(" ",D104,FIND(" ",D104,FIND(" ",D104,FIND(" ",D104,1)+1)+1)+1)+1)+1)+1)+1)+1))+1,FIND(" ",D104,FIND(" ",D104,FIND(" ",D104,FIND(" ",D104,FIND(" ",D104,FIND(" ",D104,FIND(" ",D104,FIND(" ",D104,FIND(" ",D104,FIND(" ",D104,FIND(" ",D104,1)+1)+1)+1)+1)+1)+1)+1)+1)+1))-FIND(" ",D104,FIND(" ",D104,FIND(" ",D104,FIND(" ",D104,FIND(" ",D104,FIND(" ",D104,FIND(" ",D104,FIND(" ",D104,FIND(" ",D104,FIND(" ",D104,1)+1)+1)+1)+1)+1)+1)+1)+1))-2)&amp;N103&amp;MID(D104,FIND(" ",D104,FIND(" ",D104,FIND(" ",D104,FIND(" ",D104,FIND(" ",D104,FIND(" ",D104,FIND(" ",D104,FIND(" ",D104,FIND(" ",D104,FIND(" ",D104,FIND(" ",D104,1)+1)+1)+1)+1)+1)+1)+1)+1)+1))-1,1)=VLOOKUP(MID(D104,FIND(" ",D104,FIND(" ",D104,FIND(" ",D104,FIND(" ",D104,FIND(" ",D104,FIND(" ",D104,FIND(" ",D104,FIND(" ",D104,FIND(" ",D104,FIND(" ",D104,1)+1)+1)+1)+1)+1)+1)+1)+1))+1,FIND(" ",D104,FIND(" ",D104,FIND(" ",D104,FIND(" ",D104,FIND(" ",D104,FIND(" ",D104,FIND(" ",D104,FIND(" ",D104,FIND(" ",D104,FIND(" ",D104,FIND(" ",D104,1)+1)+1)+1)+1)+1)+1)+1)+1)+1))-FIND(" ",D104,FIND(" ",D104,FIND(" ",D104,FIND(" ",D104,FIND(" ",D104,FIND(" ",D104,FIND(" ",D104,FIND(" ",D104,FIND(" ",D104,FIND(" ",D104,1)+1)+1)+1)+1)+1)+1)+1)+1))-2)&amp;N103&amp;MID(D104,FIND(" ",D104,FIND(" ",D104,FIND(" ",D104,FIND(" ",D104,FIND(" ",D104,FIND(" ",D104,FIND(" ",D104,FIND(" ",D104,FIND(" ",D104,FIND(" ",D104,FIND(" ",D104,1)+1)+1)+1)+1)+1)+1)+1)+1)+1))-1,1),'フレーズ表抜粋'!$B$3:$E$2150,1,FALSE),"○","×")</f>
        <v>#VALUE!</v>
      </c>
      <c r="O104" s="112" t="e">
        <f>IF(MID(D104,FIND(" ",D104,FIND(" ",D104,FIND(" ",D104,FIND(" ",D104,FIND(" ",D104,FIND(" ",D104,FIND(" ",D104,FIND(" ",D104,FIND(" ",D104,FIND(" ",D104,FIND(" ",D104,1)+1)+1)+1)+1)+1)+1)+1)+1)+1))+1,FIND(" ",D104,FIND(" ",D104,FIND(" ",D104,FIND(" ",D104,FIND(" ",D104,FIND(" ",D104,FIND(" ",D104,FIND(" ",D104,FIND(" ",D104,FIND(" ",D104,FIND(" ",D104,FIND(" ",D104,1)+1)+1)+1)+1)+1)+1)+1)+1)+1)+1))-FIND(" ",D104,FIND(" ",D104,FIND(" ",D104,FIND(" ",D104,FIND(" ",D104,FIND(" ",D104,FIND(" ",D104,FIND(" ",D104,FIND(" ",D104,FIND(" ",D104,FIND(" ",D104,1)+1)+1)+1)+1)+1)+1)+1)+1)+1))-2)&amp;O103&amp;MID(D104,FIND(" ",D104,FIND(" ",D104,FIND(" ",D104,FIND(" ",D104,FIND(" ",D104,FIND(" ",D104,FIND(" ",D104,FIND(" ",D104,FIND(" ",D104,FIND(" ",D104,FIND(" ",D104,FIND(" ",D104,1)+1)+1)+1)+1)+1)+1)+1)+1)+1)+1))-1,1)=VLOOKUP(MID(D104,FIND(" ",D104,FIND(" ",D104,FIND(" ",D104,FIND(" ",D104,FIND(" ",D104,FIND(" ",D104,FIND(" ",D104,FIND(" ",D104,FIND(" ",D104,FIND(" ",D104,FIND(" ",D104,1)+1)+1)+1)+1)+1)+1)+1)+1)+1))+1,FIND(" ",D104,FIND(" ",D104,FIND(" ",D104,FIND(" ",D104,FIND(" ",D104,FIND(" ",D104,FIND(" ",D104,FIND(" ",D104,FIND(" ",D104,FIND(" ",D104,FIND(" ",D104,FIND(" ",D104,1)+1)+1)+1)+1)+1)+1)+1)+1)+1)+1))-FIND(" ",D104,FIND(" ",D104,FIND(" ",D104,FIND(" ",D104,FIND(" ",D104,FIND(" ",D104,FIND(" ",D104,FIND(" ",D104,FIND(" ",D104,FIND(" ",D104,FIND(" ",D104,1)+1)+1)+1)+1)+1)+1)+1)+1)+1))-2)&amp;O103&amp;MID(D104,FIND(" ",D104,FIND(" ",D104,FIND(" ",D104,FIND(" ",D104,FIND(" ",D104,FIND(" ",D104,FIND(" ",D104,FIND(" ",D104,FIND(" ",D104,FIND(" ",D104,FIND(" ",D104,FIND(" ",D104,1)+1)+1)+1)+1)+1)+1)+1)+1)+1)+1))-1,1),'フレーズ表抜粋'!$B$3:$E$2150,1,FALSE),"○","×")</f>
        <v>#VALUE!</v>
      </c>
      <c r="P104" s="112" t="e">
        <f>IF(MID(D104,FIND(" ",D104,FIND(" ",D104,FIND(" ",D104,FIND(" ",D104,FIND(" ",D104,FIND(" ",D104,FIND(" ",D104,FIND(" ",D104,FIND(" ",D104,FIND(" ",D104,FIND(" ",D104,FIND(" ",D104,1)+1)+1)+1)+1)+1)+1)+1)+1)+1)+1))+1,FIND(" ",D104,FIND(" ",D104,FIND(" ",D104,FIND(" ",D104,FIND(" ",D104,FIND(" ",D104,FIND(" ",D104,FIND(" ",D104,FIND(" ",D104,FIND(" ",D104,FIND(" ",D104,FIND(" ",D104,FIND(" ",D104,1)+1)+1)+1)+1)+1)+1)+1)+1)+1)+1)+1))-FIND(" ",D104,FIND(" ",D104,FIND(" ",D104,FIND(" ",D104,FIND(" ",D104,FIND(" ",D104,FIND(" ",D104,FIND(" ",D104,FIND(" ",D104,FIND(" ",D104,FIND(" ",D104,FIND(" ",D104,1)+1)+1)+1)+1)+1)+1)+1)+1)+1)+1))-2)&amp;P103&amp;MID(D104,FIND(" ",D104,FIND(" ",D104,FIND(" ",D104,FIND(" ",D104,FIND(" ",D104,FIND(" ",D104,FIND(" ",D104,FIND(" ",D104,FIND(" ",D104,FIND(" ",D104,FIND(" ",D104,FIND(" ",D104,FIND(" ",D104,1)+1)+1)+1)+1)+1)+1)+1)+1)+1)+1)+1))-1,1)=VLOOKUP(MID(D104,FIND(" ",D104,FIND(" ",D104,FIND(" ",D104,FIND(" ",D104,FIND(" ",D104,FIND(" ",D104,FIND(" ",D104,FIND(" ",D104,FIND(" ",D104,FIND(" ",D104,FIND(" ",D104,FIND(" ",D104,1)+1)+1)+1)+1)+1)+1)+1)+1)+1)+1))+1,FIND(" ",D104,FIND(" ",D104,FIND(" ",D104,FIND(" ",D104,FIND(" ",D104,FIND(" ",D104,FIND(" ",D104,FIND(" ",D104,FIND(" ",D104,FIND(" ",D104,FIND(" ",D104,FIND(" ",D104,FIND(" ",D104,1)+1)+1)+1)+1)+1)+1)+1)+1)+1)+1)+1))-FIND(" ",D104,FIND(" ",D104,FIND(" ",D104,FIND(" ",D104,FIND(" ",D104,FIND(" ",D104,FIND(" ",D104,FIND(" ",D104,FIND(" ",D104,FIND(" ",D104,FIND(" ",D104,FIND(" ",D104,1)+1)+1)+1)+1)+1)+1)+1)+1)+1)+1))-2)&amp;P103&amp;MID(D104,FIND(" ",D104,FIND(" ",D104,FIND(" ",D104,FIND(" ",D104,FIND(" ",D104,FIND(" ",D104,FIND(" ",D104,FIND(" ",D104,FIND(" ",D104,FIND(" ",D104,FIND(" ",D104,FIND(" ",D104,FIND(" ",D104,1)+1)+1)+1)+1)+1)+1)+1)+1)+1)+1)+1))-1,1),'フレーズ表抜粋'!$B$3:$E$2150,1,FALSE),"○","×")</f>
        <v>#VALUE!</v>
      </c>
      <c r="Q104" s="112" t="e">
        <f>IF(MID(D104,FIND(" ",D104,FIND(" ",D104,FIND(" ",D104,FIND(" ",D104,FIND(" ",D104,FIND(" ",D104,FIND(" ",D104,FIND(" ",D104,FIND(" ",D104,FIND(" ",D104,FIND(" ",D104,FIND(" ",D104,FIND(" ",D104,1)+1)+1)+1)+1)+1)+1)+1)+1)+1)+1)+1))+1,FIND(" ",D104,FIND(" ",D104,FIND(" ",D104,FIND(" ",D104,FIND(" ",D104,FIND(" ",D104,FIND(" ",D104,FIND(" ",D104,FIND(" ",D104,FIND(" ",D104,FIND(" ",D104,FIND(" ",D104,FIND(" ",D104,FIND(" ",D104,1)+1)+1)+1)+1)+1)+1)+1)+1)+1)+1)+1)+1))-FIND(" ",D104,FIND(" ",D104,FIND(" ",D104,FIND(" ",D104,FIND(" ",D104,FIND(" ",D104,FIND(" ",D104,FIND(" ",D104,FIND(" ",D104,FIND(" ",D104,FIND(" ",D104,FIND(" ",D104,FIND(" ",D104,1)+1)+1)+1)+1)+1)+1)+1)+1)+1)+1)+1))-2)&amp;Q103&amp;MID(D104,FIND(" ",D104,FIND(" ",D104,FIND(" ",D104,FIND(" ",D104,FIND(" ",D104,FIND(" ",D104,FIND(" ",D104,FIND(" ",D104,FIND(" ",D104,FIND(" ",D104,FIND(" ",D104,FIND(" ",D104,FIND(" ",D104,FIND(" ",D104,1)+1)+1)+1)+1)+1)+1)+1)+1)+1)+1)+1)+1))-1,1)=VLOOKUP(MID(D104,FIND(" ",D104,FIND(" ",D104,FIND(" ",D104,FIND(" ",D104,FIND(" ",D104,FIND(" ",D104,FIND(" ",D104,FIND(" ",D104,FIND(" ",D104,FIND(" ",D104,FIND(" ",D104,FIND(" ",D104,FIND(" ",D104,1)+1)+1)+1)+1)+1)+1)+1)+1)+1)+1)+1))+1,FIND(" ",D104,FIND(" ",D104,FIND(" ",D104,FIND(" ",D104,FIND(" ",D104,FIND(" ",D104,FIND(" ",D104,FIND(" ",D104,FIND(" ",D104,FIND(" ",D104,FIND(" ",D104,FIND(" ",D104,FIND(" ",D104,FIND(" ",D104,1)+1)+1)+1)+1)+1)+1)+1)+1)+1)+1)+1)+1))-FIND(" ",D104,FIND(" ",D104,FIND(" ",D104,FIND(" ",D104,FIND(" ",D104,FIND(" ",D104,FIND(" ",D104,FIND(" ",D104,FIND(" ",D104,FIND(" ",D104,FIND(" ",D104,FIND(" ",D104,FIND(" ",D104,1)+1)+1)+1)+1)+1)+1)+1)+1)+1)+1)+1))-2)&amp;Q103&amp;MID(D104,FIND(" ",D104,FIND(" ",D104,FIND(" ",D104,FIND(" ",D104,FIND(" ",D104,FIND(" ",D104,FIND(" ",D104,FIND(" ",D104,FIND(" ",D104,FIND(" ",D104,FIND(" ",D104,FIND(" ",D104,FIND(" ",D104,FIND(" ",D104,1)+1)+1)+1)+1)+1)+1)+1)+1)+1)+1)+1)+1))-1,1),'フレーズ表抜粋'!$B$3:$E$2150,1,FALSE),"○","×")</f>
        <v>#VALUE!</v>
      </c>
      <c r="R104" s="112" t="e">
        <f>IF(MID(D104,FIND(" ",D104,FIND(" ",D104,FIND(" ",D104,FIND(" ",D104,FIND(" ",D104,FIND(" ",D104,FIND(" ",D104,FIND(" ",D104,FIND(" ",D104,FIND(" ",D104,FIND(" ",D104,FIND(" ",D104,FIND(" ",D104,FIND(" ",D104,1)+1)+1)+1)+1)+1)+1)+1)+1)+1)+1)+1)+1))+1,FIND(" ",D104,FIND(" ",D104,FIND(" ",D104,FIND(" ",D104,FIND(" ",D104,FIND(" ",D104,FIND(" ",D104,FIND(" ",D104,FIND(" ",D104,FIND(" ",D104,FIND(" ",D104,FIND(" ",D104,FIND(" ",D104,FIND(" ",D104,FIND(" ",D104,1)+1)+1)+1)+1)+1)+1)+1)+1)+1)+1)+1)+1)+1))-FIND(" ",D104,FIND(" ",D104,FIND(" ",D104,FIND(" ",D104,FIND(" ",D104,FIND(" ",D104,FIND(" ",D104,FIND(" ",D104,FIND(" ",D104,FIND(" ",D104,FIND(" ",D104,FIND(" ",D104,FIND(" ",D104,FIND(" ",D104,1)+1)+1)+1)+1)+1)+1)+1)+1)+1)+1)+1)+1))-2)&amp;R103&amp;MID(D104,FIND(" ",D104,FIND(" ",D104,FIND(" ",D104,FIND(" ",D104,FIND(" ",D104,FIND(" ",D104,FIND(" ",D104,FIND(" ",D104,FIND(" ",D104,FIND(" ",D104,FIND(" ",D104,FIND(" ",D104,FIND(" ",D104,FIND(" ",D104,FIND(" ",D104,1)+1)+1)+1)+1)+1)+1)+1)+1)+1)+1)+1)+1)+1))-1,1)=VLOOKUP(MID(D104,FIND(" ",D104,FIND(" ",D104,FIND(" ",D104,FIND(" ",D104,FIND(" ",D104,FIND(" ",D104,FIND(" ",D104,FIND(" ",D104,FIND(" ",D104,FIND(" ",D104,FIND(" ",D104,FIND(" ",D104,FIND(" ",D104,FIND(" ",D104,1)+1)+1)+1)+1)+1)+1)+1)+1)+1)+1)+1)+1))+1,FIND(" ",D104,FIND(" ",D104,FIND(" ",D104,FIND(" ",D104,FIND(" ",D104,FIND(" ",D104,FIND(" ",D104,FIND(" ",D104,FIND(" ",D104,FIND(" ",D104,FIND(" ",D104,FIND(" ",D104,FIND(" ",D104,FIND(" ",D104,FIND(" ",D104,1)+1)+1)+1)+1)+1)+1)+1)+1)+1)+1)+1)+1)+1))-FIND(" ",D104,FIND(" ",D104,FIND(" ",D104,FIND(" ",D104,FIND(" ",D104,FIND(" ",D104,FIND(" ",D104,FIND(" ",D104,FIND(" ",D104,FIND(" ",D104,FIND(" ",D104,FIND(" ",D104,FIND(" ",D104,FIND(" ",D104,1)+1)+1)+1)+1)+1)+1)+1)+1)+1)+1)+1)+1))-2)&amp;R103&amp;MID(D104,FIND(" ",D104,FIND(" ",D104,FIND(" ",D104,FIND(" ",D104,FIND(" ",D104,FIND(" ",D104,FIND(" ",D104,FIND(" ",D104,FIND(" ",D104,FIND(" ",D104,FIND(" ",D104,FIND(" ",D104,FIND(" ",D104,FIND(" ",D104,FIND(" ",D104,1)+1)+1)+1)+1)+1)+1)+1)+1)+1)+1)+1)+1)+1))-1,1),'フレーズ表抜粋'!$B$3:$E$2150,1,FALSE),"○","×")</f>
        <v>#VALUE!</v>
      </c>
      <c r="S104" s="112" t="e">
        <f>IF(MID(D104,FIND(" ",D104,FIND(" ",D104,FIND(" ",D104,FIND(" ",D104,FIND(" ",D104,FIND(" ",D104,FIND(" ",D104,FIND(" ",D104,FIND(" ",D104,FIND(" ",D104,FIND(" ",D104,FIND(" ",D104,FIND(" ",D104,FIND(" ",D104,FIND(" ",D104,1)+1)+1)+1)+1)+1)+1)+1)+1)+1)+1)+1)+1)+1))+1,FIND(" ",D104,FIND(" ",D104,FIND(" ",D104,FIND(" ",D104,FIND(" ",D104,FIND(" ",D104,FIND(" ",D104,FIND(" ",D104,FIND(" ",D104,FIND(" ",D104,FIND(" ",D104,FIND(" ",D104,FIND(" ",D104,FIND(" ",D104,FIND(" ",D104,FIND(" ",D104,1)+1)+1)+1)+1)+1)+1)+1)+1)+1)+1)+1)+1)+1)+1))-FIND(" ",D104,FIND(" ",D104,FIND(" ",D104,FIND(" ",D104,FIND(" ",D104,FIND(" ",D104,FIND(" ",D104,FIND(" ",D104,FIND(" ",D104,FIND(" ",D104,FIND(" ",D104,FIND(" ",D104,FIND(" ",D104,FIND(" ",D104,FIND(" ",D104,1)+1)+1)+1)+1)+1)+1)+1)+1)+1)+1)+1)+1)+1))-2)&amp;S103&amp;MID(D104,FIND(" ",D104,FIND(" ",D104,FIND(" ",D104,FIND(" ",D104,FIND(" ",D104,FIND(" ",D104,FIND(" ",D104,FIND(" ",D104,FIND(" ",D104,FIND(" ",D104,FIND(" ",D104,FIND(" ",D104,FIND(" ",D104,FIND(" ",D104,FIND(" ",D104,FIND(" ",D104,1)+1)+1)+1)+1)+1)+1)+1)+1)+1)+1)+1)+1)+1)+1))-1,1)=VLOOKUP(MID(D104,FIND(" ",D104,FIND(" ",D104,FIND(" ",D104,FIND(" ",D104,FIND(" ",D104,FIND(" ",D104,FIND(" ",D104,FIND(" ",D104,FIND(" ",D104,FIND(" ",D104,FIND(" ",D104,FIND(" ",D104,FIND(" ",D104,FIND(" ",D104,FIND(" ",D104,1)+1)+1)+1)+1)+1)+1)+1)+1)+1)+1)+1)+1)+1))+1,FIND(" ",D104,FIND(" ",D104,FIND(" ",D104,FIND(" ",D104,FIND(" ",D104,FIND(" ",D104,FIND(" ",D104,FIND(" ",D104,FIND(" ",D104,FIND(" ",D104,FIND(" ",D104,FIND(" ",D104,FIND(" ",D104,FIND(" ",D104,FIND(" ",D104,FIND(" ",D104,1)+1)+1)+1)+1)+1)+1)+1)+1)+1)+1)+1)+1)+1)+1))-FIND(" ",D104,FIND(" ",D104,FIND(" ",D104,FIND(" ",D104,FIND(" ",D104,FIND(" ",D104,FIND(" ",D104,FIND(" ",D104,FIND(" ",D104,FIND(" ",D104,FIND(" ",D104,FIND(" ",D104,FIND(" ",D104,FIND(" ",D104,FIND(" ",D104,1)+1)+1)+1)+1)+1)+1)+1)+1)+1)+1)+1)+1)+1))-2)&amp;S103&amp;MID(D104,FIND(" ",D104,FIND(" ",D104,FIND(" ",D104,FIND(" ",D104,FIND(" ",D104,FIND(" ",D104,FIND(" ",D104,FIND(" ",D104,FIND(" ",D104,FIND(" ",D104,FIND(" ",D104,FIND(" ",D104,FIND(" ",D104,FIND(" ",D104,FIND(" ",D104,FIND(" ",D104,1)+1)+1)+1)+1)+1)+1)+1)+1)+1)+1)+1)+1)+1)+1))-1,1),'フレーズ表抜粋'!$B$3:$E$2150,1,FALSE),"○","×")</f>
        <v>#VALUE!</v>
      </c>
      <c r="T104" s="112" t="e">
        <f>IF(MID(D104,FIND(" ",D104,FIND(" ",D104,FIND(" ",D104,FIND(" ",D104,FIND(" ",D104,FIND(" ",D104,FIND(" ",D104,FIND(" ",D104,FIND(" ",D104,FIND(" ",D104,FIND(" ",D104,FIND(" ",D104,FIND(" ",D104,FIND(" ",D104,FIND(" ",D104,FIND(" ",D104,1)+1)+1)+1)+1)+1)+1)+1)+1)+1)+1)+1)+1)+1)+1))+1,FIND("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",D104,1)+1)+1)+1)+1)+1)+1)+1)+1)+1)+1)+1)+1)+1)+1)+1))-FIND(" ",D104,FIND(" ",D104,FIND(" ",D104,FIND(" ",D104,FIND(" ",D104,FIND(" ",D104,FIND(" ",D104,FIND(" ",D104,FIND(" ",D104,FIND(" ",D104,FIND(" ",D104,FIND(" ",D104,FIND(" ",D104,FIND(" ",D104,FIND(" ",D104,FIND(" ",D104,1)+1)+1)+1)+1)+1)+1)+1)+1)+1)+1)+1)+1)+1)+1))-2)&amp;T103&amp;MID(D104,FIND("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",D104,1)+1)+1)+1)+1)+1)+1)+1)+1)+1)+1)+1)+1)+1)+1)+1))-FIND(" ",D104,FIND(" ",D104,FIND(" ",D104,FIND(" ",D104,FIND(" ",D104,FIND(" ",D104,FIND(" ",D104,FIND(" ",D104,FIND(" ",D104,FIND(" ",D104,FIND(" ",D104,FIND(" ",D104,FIND(" ",D104,FIND(" ",D104,FIND(" ",D104,FIND(" ",D104,1)+1)+1)+1)+1)+1)+1)+1)+1)+1)+1)+1)+1)+1)+1))-2)&amp;T103&amp;MID(D104,FIND("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",D104,1)+1)+1)+1)+1)+1)+1)+1)+1)+1)+1)+1)+1)+1)+1)+1))-1,1),'フレーズ表抜粋'!$B$3:$E$2150,1,FALSE),"○","×")</f>
        <v>#VALUE!</v>
      </c>
      <c r="U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",D104,1)+1)+1)+1)+1)+1)+1)+1)+1)+1)+1)+1)+1)+1)+1)+1))-2)&amp;U103&amp;MID(D104,FIND("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",D104,1)+1)+1)+1)+1)+1)+1)+1)+1)+1)+1)+1)+1)+1)+1)+1))-2)&amp;U103&amp;MID(D104,FIND("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",D104,1)+1)+1)+1)+1)+1)+1)+1)+1)+1)+1)+1)+1)+1)+1)+1)+1))-1,1),'フレーズ表抜粋'!$B$3:$E$2150,1,FALSE),"○","×")</f>
        <v>#VALUE!</v>
      </c>
      <c r="V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",D104,1)+1)+1)+1)+1)+1)+1)+1)+1)+1)+1)+1)+1)+1)+1)+1)+1))-2)&amp;V103&amp;MID(D104,FIND("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",D104,1)+1)+1)+1)+1)+1)+1)+1)+1)+1)+1)+1)+1)+1)+1)+1)+1))-2)&amp;V103&amp;MID(D104,FIND("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",D104,1)+1)+1)+1)+1)+1)+1)+1)+1)+1)+1)+1)+1)+1)+1)+1)+1)+1))-1,1),'フレーズ表抜粋'!$B$3:$E$2150,1,FALSE),"○","×")</f>
        <v>#VALUE!</v>
      </c>
      <c r="W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",D104,1)+1)+1)+1)+1)+1)+1)+1)+1)+1)+1)+1)+1)+1)+1)+1)+1)+1))-2)&amp;W103&amp;MID(D104,FIND("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",D104,1)+1)+1)+1)+1)+1)+1)+1)+1)+1)+1)+1)+1)+1)+1)+1)+1)+1))-2)&amp;W103&amp;MID(D104,FIND("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",D104,1)+1)+1)+1)+1)+1)+1)+1)+1)+1)+1)+1)+1)+1)+1)+1)+1)+1)+1))-1,1),'フレーズ表抜粋'!$B$3:$E$2150,1,FALSE),"○","×")</f>
        <v>#VALUE!</v>
      </c>
      <c r="X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",D104,1)+1)+1)+1)+1)+1)+1)+1)+1)+1)+1)+1)+1)+1)+1)+1)+1)+1)+1))-2)&amp;X103&amp;MID(D104,FIND("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",D104,1)+1)+1)+1)+1)+1)+1)+1)+1)+1)+1)+1)+1)+1)+1)+1)+1)+1)+1))-2)&amp;X103&amp;MID(D104,FIND("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",D104,1)+1)+1)+1)+1)+1)+1)+1)+1)+1)+1)+1)+1)+1)+1)+1)+1)+1)+1)+1))-1,1),'フレーズ表抜粋'!$B$3:$E$2150,1,FALSE),"○","×")</f>
        <v>#VALUE!</v>
      </c>
      <c r="Y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",D104,1)+1)+1)+1)+1)+1)+1)+1)+1)+1)+1)+1)+1)+1)+1)+1)+1)+1)+1)+1))-2)&amp;Y103&amp;MID(D104,FIND("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",D104,1)+1)+1)+1)+1)+1)+1)+1)+1)+1)+1)+1)+1)+1)+1)+1)+1)+1)+1)+1))-2)&amp;Y103&amp;MID(D104,FIND("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",D104,1)+1)+1)+1)+1)+1)+1)+1)+1)+1)+1)+1)+1)+1)+1)+1)+1)+1)+1)+1)+1))-1,1),'フレーズ表抜粋'!$B$3:$E$2150,1,FALSE),"○","×")</f>
        <v>#VALUE!</v>
      </c>
      <c r="Z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",D104,1)+1)+1)+1)+1)+1)+1)+1)+1)+1)+1)+1)+1)+1)+1)+1)+1)+1)+1)+1)+1))-2)&amp;Z103&amp;MID(D104,FIND("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",D104,1)+1)+1)+1)+1)+1)+1)+1)+1)+1)+1)+1)+1)+1)+1)+1)+1)+1)+1)+1)+1))-2)&amp;Z103&amp;MID(D104,FIND("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",D104,1)+1)+1)+1)+1)+1)+1)+1)+1)+1)+1)+1)+1)+1)+1)+1)+1)+1)+1)+1)+1)+1))-1,1),'フレーズ表抜粋'!$B$3:$E$2150,1,FALSE),"○","×")</f>
        <v>#VALUE!</v>
      </c>
      <c r="AA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",D104,1)+1)+1)+1)+1)+1)+1)+1)+1)+1)+1)+1)+1)+1)+1)+1)+1)+1)+1)+1)+1)+1))-2)&amp;AA103&amp;MID(D104,FIND("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",D104,1)+1)+1)+1)+1)+1)+1)+1)+1)+1)+1)+1)+1)+1)+1)+1)+1)+1)+1)+1)+1)+1))-2)&amp;AA103&amp;MID(D104,FIND("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",D104,1)+1)+1)+1)+1)+1)+1)+1)+1)+1)+1)+1)+1)+1)+1)+1)+1)+1)+1)+1)+1)+1)+1))-1,1),'フレーズ表抜粋'!$B$3:$E$2150,1,FALSE),"○","×")</f>
        <v>#VALUE!</v>
      </c>
      <c r="AB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",D104,1)+1)+1)+1)+1)+1)+1)+1)+1)+1)+1)+1)+1)+1)+1)+1)+1)+1)+1)+1)+1)+1)+1))-2)&amp;AB103&amp;MID(D104,FIND("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",D104,1)+1)+1)+1)+1)+1)+1)+1)+1)+1)+1)+1)+1)+1)+1)+1)+1)+1)+1)+1)+1)+1)+1))-2)&amp;AB103&amp;MID(D104,FIND("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",D104,1)+1)+1)+1)+1)+1)+1)+1)+1)+1)+1)+1)+1)+1)+1)+1)+1)+1)+1)+1)+1)+1)+1)+1))-1,1),'フレーズ表抜粋'!$B$3:$E$2150,1,FALSE),"○","×")</f>
        <v>#VALUE!</v>
      </c>
      <c r="AC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",D104,1)+1)+1)+1)+1)+1)+1)+1)+1)+1)+1)+1)+1)+1)+1)+1)+1)+1)+1)+1)+1)+1)+1)+1))-2)&amp;AC103&amp;MID(D104,FIND("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",D104,1)+1)+1)+1)+1)+1)+1)+1)+1)+1)+1)+1)+1)+1)+1)+1)+1)+1)+1)+1)+1)+1)+1)+1))-2)&amp;AC103&amp;MID(D104,FIND("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",D104,1)+1)+1)+1)+1)+1)+1)+1)+1)+1)+1)+1)+1)+1)+1)+1)+1)+1)+1)+1)+1)+1)+1)+1)+1))-1,1),'フレーズ表抜粋'!$B$3:$E$2150,1,FALSE),"○","×")</f>
        <v>#VALUE!</v>
      </c>
      <c r="AD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",D104,1)+1)+1)+1)+1)+1)+1)+1)+1)+1)+1)+1)+1)+1)+1)+1)+1)+1)+1)+1)+1)+1)+1)+1)+1))-2)&amp;AD103&amp;MID(D104,FIND("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",D104,1)+1)+1)+1)+1)+1)+1)+1)+1)+1)+1)+1)+1)+1)+1)+1)+1)+1)+1)+1)+1)+1)+1)+1)+1))-2)&amp;AD103&amp;MID(D104,FIND("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",D104,1)+1)+1)+1)+1)+1)+1)+1)+1)+1)+1)+1)+1)+1)+1)+1)+1)+1)+1)+1)+1)+1)+1)+1)+1)+1))-1,1),'フレーズ表抜粋'!$B$3:$E$2150,1,FALSE),"○","×")</f>
        <v>#VALUE!</v>
      </c>
      <c r="AE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",D104,1)+1)+1)+1)+1)+1)+1)+1)+1)+1)+1)+1)+1)+1)+1)+1)+1)+1)+1)+1)+1)+1)+1)+1)+1)+1))-2)&amp;AE103&amp;MID(D104,FIND("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",D104,1)+1)+1)+1)+1)+1)+1)+1)+1)+1)+1)+1)+1)+1)+1)+1)+1)+1)+1)+1)+1)+1)+1)+1)+1)+1))-2)&amp;AE103&amp;MID(D104,FIND("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",D104,1)+1)+1)+1)+1)+1)+1)+1)+1)+1)+1)+1)+1)+1)+1)+1)+1)+1)+1)+1)+1)+1)+1)+1)+1)+1)+1))-1,1),'フレーズ表抜粋'!$B$3:$E$2150,1,FALSE),"○","×")</f>
        <v>#VALUE!</v>
      </c>
      <c r="AF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",D104,1)+1)+1)+1)+1)+1)+1)+1)+1)+1)+1)+1)+1)+1)+1)+1)+1)+1)+1)+1)+1)+1)+1)+1)+1)+1)+1))-2)&amp;AF103&amp;MID(D104,FIND("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",D104,1)+1)+1)+1)+1)+1)+1)+1)+1)+1)+1)+1)+1)+1)+1)+1)+1)+1)+1)+1)+1)+1)+1)+1)+1)+1)+1))-2)&amp;AF103&amp;MID(D104,FIND("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",D104,1)+1)+1)+1)+1)+1)+1)+1)+1)+1)+1)+1)+1)+1)+1)+1)+1)+1)+1)+1)+1)+1)+1)+1)+1)+1)+1)+1))-1,1),'フレーズ表抜粋'!$B$3:$E$2150,1,FALSE),"○","×")</f>
        <v>#VALUE!</v>
      </c>
      <c r="AG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",D104,1)+1)+1)+1)+1)+1)+1)+1)+1)+1)+1)+1)+1)+1)+1)+1)+1)+1)+1)+1)+1)+1)+1)+1)+1)+1)+1)+1))-2)&amp;AG103&amp;MID(D104,FIND("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",D104,1)+1)+1)+1)+1)+1)+1)+1)+1)+1)+1)+1)+1)+1)+1)+1)+1)+1)+1)+1)+1)+1)+1)+1)+1)+1)+1)+1))-2)&amp;AG103&amp;MID(D104,FIND("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",D104,1)+1)+1)+1)+1)+1)+1)+1)+1)+1)+1)+1)+1)+1)+1)+1)+1)+1)+1)+1)+1)+1)+1)+1)+1)+1)+1)+1)+1))-1,1),'フレーズ表抜粋'!$B$3:$E$2150,1,FALSE),"○","×")</f>
        <v>#VALUE!</v>
      </c>
      <c r="AH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",D104,1)+1)+1)+1)+1)+1)+1)+1)+1)+1)+1)+1)+1)+1)+1)+1)+1)+1)+1)+1)+1)+1)+1)+1)+1)+1)+1)+1)+1))-2)&amp;AH103&amp;MID(D104,FIND("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",D104,1)+1)+1)+1)+1)+1)+1)+1)+1)+1)+1)+1)+1)+1)+1)+1)+1)+1)+1)+1)+1)+1)+1)+1)+1)+1)+1)+1)+1))-2)&amp;AH103&amp;MID(D104,FIND("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",D104,1)+1)+1)+1)+1)+1)+1)+1)+1)+1)+1)+1)+1)+1)+1)+1)+1)+1)+1)+1)+1)+1)+1)+1)+1)+1)+1)+1)+1)+1))-1,1),'フレーズ表抜粋'!$B$3:$E$2150,1,FALSE),"○","×")</f>
        <v>#VALUE!</v>
      </c>
      <c r="AI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",D104,1)+1)+1)+1)+1)+1)+1)+1)+1)+1)+1)+1)+1)+1)+1)+1)+1)+1)+1)+1)+1)+1)+1)+1)+1)+1)+1)+1)+1)+1))-2)&amp;AI103&amp;MID(D104,FIND("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",D104,1)+1)+1)+1)+1)+1)+1)+1)+1)+1)+1)+1)+1)+1)+1)+1)+1)+1)+1)+1)+1)+1)+1)+1)+1)+1)+1)+1)+1)+1))-2)&amp;AI103&amp;MID(D104,FIND("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",D104,1)+1)+1)+1)+1)+1)+1)+1)+1)+1)+1)+1)+1)+1)+1)+1)+1)+1)+1)+1)+1)+1)+1)+1)+1)+1)+1)+1)+1)+1)+1))-1,1),'フレーズ表抜粋'!$B$3:$E$2150,1,FALSE),"○","×")</f>
        <v>#VALUE!</v>
      </c>
      <c r="AJ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",D104,1)+1)+1)+1)+1)+1)+1)+1)+1)+1)+1)+1)+1)+1)+1)+1)+1)+1)+1)+1)+1)+1)+1)+1)+1)+1)+1)+1)+1)+1)+1))-2)&amp;AJ103&amp;MID(D104,FIND("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",D104,1)+1)+1)+1)+1)+1)+1)+1)+1)+1)+1)+1)+1)+1)+1)+1)+1)+1)+1)+1)+1)+1)+1)+1)+1)+1)+1)+1)+1)+1)+1))-2)&amp;AJ103&amp;MID(D104,FIND("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",D104,1)+1)+1)+1)+1)+1)+1)+1)+1)+1)+1)+1)+1)+1)+1)+1)+1)+1)+1)+1)+1)+1)+1)+1)+1)+1)+1)+1)+1)+1)+1)+1))-1,1),'フレーズ表抜粋'!$B$3:$E$2150,1,FALSE),"○","×")</f>
        <v>#VALUE!</v>
      </c>
      <c r="AK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",D104,1)+1)+1)+1)+1)+1)+1)+1)+1)+1)+1)+1)+1)+1)+1)+1)+1)+1)+1)+1)+1)+1)+1)+1)+1)+1)+1)+1)+1)+1)+1)+1))-2)&amp;AK103&amp;MID(D104,FIND("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",D104,1)+1)+1)+1)+1)+1)+1)+1)+1)+1)+1)+1)+1)+1)+1)+1)+1)+1)+1)+1)+1)+1)+1)+1)+1)+1)+1)+1)+1)+1)+1)+1))-2)&amp;AK103&amp;MID(D104,FIND("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",D104,1)+1)+1)+1)+1)+1)+1)+1)+1)+1)+1)+1)+1)+1)+1)+1)+1)+1)+1)+1)+1)+1)+1)+1)+1)+1)+1)+1)+1)+1)+1)+1)+1))-1,1),'フレーズ表抜粋'!$B$3:$E$2150,1,FALSE),"○","×")</f>
        <v>#VALUE!</v>
      </c>
      <c r="AL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",D104,1)+1)+1)+1)+1)+1)+1)+1)+1)+1)+1)+1)+1)+1)+1)+1)+1)+1)+1)+1)+1)+1)+1)+1)+1)+1)+1)+1)+1)+1)+1)+1)+1))-2)&amp;AL103&amp;MID(D104,FIND("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",D104,1)+1)+1)+1)+1)+1)+1)+1)+1)+1)+1)+1)+1)+1)+1)+1)+1)+1)+1)+1)+1)+1)+1)+1)+1)+1)+1)+1)+1)+1)+1)+1)+1))-2)&amp;AL103&amp;MID(D104,FIND("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",D104,1)+1)+1)+1)+1)+1)+1)+1)+1)+1)+1)+1)+1)+1)+1)+1)+1)+1)+1)+1)+1)+1)+1)+1)+1)+1)+1)+1)+1)+1)+1)+1)+1)+1))-1,1),'フレーズ表抜粋'!$B$3:$E$2150,1,FALSE),"○","×")</f>
        <v>#VALUE!</v>
      </c>
      <c r="AM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",D104,1)+1)+1)+1)+1)+1)+1)+1)+1)+1)+1)+1)+1)+1)+1)+1)+1)+1)+1)+1)+1)+1)+1)+1)+1)+1)+1)+1)+1)+1)+1)+1)+1)+1))-2)&amp;AM103&amp;MID(D104,FIND("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",D104,1)+1)+1)+1)+1)+1)+1)+1)+1)+1)+1)+1)+1)+1)+1)+1)+1)+1)+1)+1)+1)+1)+1)+1)+1)+1)+1)+1)+1)+1)+1)+1)+1)+1))-2)&amp;AM103&amp;MID(D104,FIND("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",D104,1)+1)+1)+1)+1)+1)+1)+1)+1)+1)+1)+1)+1)+1)+1)+1)+1)+1)+1)+1)+1)+1)+1)+1)+1)+1)+1)+1)+1)+1)+1)+1)+1)+1)+1))-1,1),'フレーズ表抜粋'!$B$3:$E$2150,1,FALSE),"○","×")</f>
        <v>#VALUE!</v>
      </c>
      <c r="AN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",D104,1)+1)+1)+1)+1)+1)+1)+1)+1)+1)+1)+1)+1)+1)+1)+1)+1)+1)+1)+1)+1)+1)+1)+1)+1)+1)+1)+1)+1)+1)+1)+1)+1)+1)+1))-2)&amp;AN103&amp;MID(D104,FIND("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",D104,1)+1)+1)+1)+1)+1)+1)+1)+1)+1)+1)+1)+1)+1)+1)+1)+1)+1)+1)+1)+1)+1)+1)+1)+1)+1)+1)+1)+1)+1)+1)+1)+1)+1)+1))-2)&amp;AN103&amp;MID(D104,FIND("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",D104,1)+1)+1)+1)+1)+1)+1)+1)+1)+1)+1)+1)+1)+1)+1)+1)+1)+1)+1)+1)+1)+1)+1)+1)+1)+1)+1)+1)+1)+1)+1)+1)+1)+1)+1)+1))-1,1),'フレーズ表抜粋'!$B$3:$E$2150,1,FALSE),"○","×")</f>
        <v>#VALUE!</v>
      </c>
      <c r="AO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",D104,1)+1)+1)+1)+1)+1)+1)+1)+1)+1)+1)+1)+1)+1)+1)+1)+1)+1)+1)+1)+1)+1)+1)+1)+1)+1)+1)+1)+1)+1)+1)+1)+1)+1)+1)+1))-2)&amp;AO103&amp;MID(D104,FIND("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",D104,1)+1)+1)+1)+1)+1)+1)+1)+1)+1)+1)+1)+1)+1)+1)+1)+1)+1)+1)+1)+1)+1)+1)+1)+1)+1)+1)+1)+1)+1)+1)+1)+1)+1)+1)+1))-2)&amp;AO103&amp;MID(D104,FIND("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",D104,1)+1)+1)+1)+1)+1)+1)+1)+1)+1)+1)+1)+1)+1)+1)+1)+1)+1)+1)+1)+1)+1)+1)+1)+1)+1)+1)+1)+1)+1)+1)+1)+1)+1)+1)+1)+1))-1,1),'フレーズ表抜粋'!$B$3:$E$2150,1,FALSE),"○","×")</f>
        <v>#VALUE!</v>
      </c>
      <c r="AP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",D104,1)+1)+1)+1)+1)+1)+1)+1)+1)+1)+1)+1)+1)+1)+1)+1)+1)+1)+1)+1)+1)+1)+1)+1)+1)+1)+1)+1)+1)+1)+1)+1)+1)+1)+1)+1)+1))-2)&amp;AP103&amp;MID(D104,FIND("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",D104,1)+1)+1)+1)+1)+1)+1)+1)+1)+1)+1)+1)+1)+1)+1)+1)+1)+1)+1)+1)+1)+1)+1)+1)+1)+1)+1)+1)+1)+1)+1)+1)+1)+1)+1)+1)+1))-2)&amp;AP103&amp;MID(D104,FIND("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",D104,1)+1)+1)+1)+1)+1)+1)+1)+1)+1)+1)+1)+1)+1)+1)+1)+1)+1)+1)+1)+1)+1)+1)+1)+1)+1)+1)+1)+1)+1)+1)+1)+1)+1)+1)+1)+1)+1))-1,1),'フレーズ表抜粋'!$B$3:$E$2150,1,FALSE),"○","×")</f>
        <v>#VALUE!</v>
      </c>
      <c r="AQ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",D104,1)+1)+1)+1)+1)+1)+1)+1)+1)+1)+1)+1)+1)+1)+1)+1)+1)+1)+1)+1)+1)+1)+1)+1)+1)+1)+1)+1)+1)+1)+1)+1)+1)+1)+1)+1)+1)+1))-2)&amp;AQ103&amp;MID(D104,FIND("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",D104,1)+1)+1)+1)+1)+1)+1)+1)+1)+1)+1)+1)+1)+1)+1)+1)+1)+1)+1)+1)+1)+1)+1)+1)+1)+1)+1)+1)+1)+1)+1)+1)+1)+1)+1)+1)+1)+1))-2)&amp;AQ103&amp;MID(D104,FIND("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",D104,1)+1)+1)+1)+1)+1)+1)+1)+1)+1)+1)+1)+1)+1)+1)+1)+1)+1)+1)+1)+1)+1)+1)+1)+1)+1)+1)+1)+1)+1)+1)+1)+1)+1)+1)+1)+1)+1)+1))-1,1),'フレーズ表抜粋'!$B$3:$E$2150,1,FALSE),"○","×")</f>
        <v>#VALUE!</v>
      </c>
      <c r="AR104" s="112" t="e">
        <f>IF(MID(D104,FIND("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",D104,1)+1)+1)+1)+1)+1)+1)+1)+1)+1)+1)+1)+1)+1)+1)+1)+1)+1)+1)+1)+1)+1)+1)+1)+1)+1)+1)+1)+1)+1)+1)+1)+1)+1)+1)+1)+1)+1)+1))-2)&amp;AR103&amp;MID(D104,FIND("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",D104,1)+1)+1)+1)+1)+1)+1)+1)+1)+1)+1)+1)+1)+1)+1)+1)+1)+1)+1)+1)+1)+1)+1)+1)+1)+1)+1)+1)+1)+1)+1)+1)+1)+1)+1)+1)+1)+1)+1)+1))-1,1)=VLOOKUP(MID(D104,FIND("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",D104,1)+1)+1)+1)+1)+1)+1)+1)+1)+1)+1)+1)+1)+1)+1)+1)+1)+1)+1)+1)+1)+1)+1)+1)+1)+1)+1)+1)+1)+1)+1)+1)+1)+1)+1)+1)+1)+1)+1))+1,FIND("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",D104,1)+1)+1)+1)+1)+1)+1)+1)+1)+1)+1)+1)+1)+1)+1)+1)+1)+1)+1)+1)+1)+1)+1)+1)+1)+1)+1)+1)+1)+1)+1)+1)+1)+1)+1)+1)+1)+1)+1)+1))-FIND("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",D104,1)+1)+1)+1)+1)+1)+1)+1)+1)+1)+1)+1)+1)+1)+1)+1)+1)+1)+1)+1)+1)+1)+1)+1)+1)+1)+1)+1)+1)+1)+1)+1)+1)+1)+1)+1)+1)+1)+1))-2)&amp;AR103&amp;MID(D104,FIND("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",D104,FIND(" ",D104,1)+1)+1)+1)+1)+1)+1)+1)+1)+1)+1)+1)+1)+1)+1)+1)+1)+1)+1)+1)+1)+1)+1)+1)+1)+1)+1)+1)+1)+1)+1)+1)+1)+1)+1)+1)+1)+1)+1)+1))-1,1),'フレーズ表抜粋'!$B$3:$E$2150,1,FALSE),"○","×")</f>
        <v>#VALUE!</v>
      </c>
    </row>
    <row r="105" spans="3:37" s="95" customFormat="1" ht="15">
      <c r="C105" s="106"/>
      <c r="D105" s="106"/>
      <c r="E105" s="99"/>
      <c r="F105" s="98"/>
      <c r="G105" s="98"/>
      <c r="J105" s="98"/>
      <c r="K105" s="98"/>
      <c r="L105" s="98"/>
      <c r="M105" s="98"/>
      <c r="P105" s="98"/>
      <c r="V105" s="100"/>
      <c r="X105" s="98"/>
      <c r="Y105" s="98"/>
      <c r="Z105" s="98"/>
      <c r="AA105" s="98"/>
      <c r="AB105" s="98"/>
      <c r="AC105" s="98"/>
      <c r="AF105" s="98"/>
      <c r="AK105" s="100"/>
    </row>
    <row r="106" spans="2:67" ht="15">
      <c r="B106" s="116" t="s">
        <v>10685</v>
      </c>
      <c r="C106" s="112" t="s">
        <v>10676</v>
      </c>
      <c r="D106" s="112" t="s">
        <v>10682</v>
      </c>
      <c r="E106" s="112">
        <v>1</v>
      </c>
      <c r="F106" s="112">
        <v>2</v>
      </c>
      <c r="G106" s="112">
        <v>3</v>
      </c>
      <c r="H106" s="112">
        <v>4</v>
      </c>
      <c r="I106" s="112">
        <v>5</v>
      </c>
      <c r="J106" s="112">
        <v>6</v>
      </c>
      <c r="K106" s="112">
        <v>7</v>
      </c>
      <c r="L106" s="112">
        <v>8</v>
      </c>
      <c r="M106" s="112">
        <v>9</v>
      </c>
      <c r="N106" s="112">
        <v>10</v>
      </c>
      <c r="O106" s="112">
        <v>11</v>
      </c>
      <c r="P106" s="112">
        <v>12</v>
      </c>
      <c r="Q106" s="112">
        <v>13</v>
      </c>
      <c r="R106" s="112">
        <v>14</v>
      </c>
      <c r="S106" s="112">
        <v>15</v>
      </c>
      <c r="T106" s="112">
        <v>16</v>
      </c>
      <c r="U106" s="112">
        <v>17</v>
      </c>
      <c r="V106" s="112">
        <v>18</v>
      </c>
      <c r="W106" s="112">
        <v>19</v>
      </c>
      <c r="X106" s="112">
        <v>20</v>
      </c>
      <c r="Y106" s="112">
        <v>21</v>
      </c>
      <c r="Z106" s="112">
        <v>22</v>
      </c>
      <c r="AA106" s="112">
        <v>23</v>
      </c>
      <c r="AB106" s="112">
        <v>24</v>
      </c>
      <c r="AC106" s="112">
        <v>25</v>
      </c>
      <c r="AD106" s="112">
        <v>26</v>
      </c>
      <c r="AE106" s="112">
        <v>27</v>
      </c>
      <c r="AF106" s="112">
        <v>28</v>
      </c>
      <c r="AG106" s="112">
        <v>29</v>
      </c>
      <c r="AH106" s="112">
        <v>30</v>
      </c>
      <c r="AI106" s="112">
        <v>31</v>
      </c>
      <c r="AJ106" s="112">
        <v>32</v>
      </c>
      <c r="AK106" s="112">
        <v>33</v>
      </c>
      <c r="AL106" s="112">
        <v>34</v>
      </c>
      <c r="AM106" s="112">
        <v>35</v>
      </c>
      <c r="AN106" s="112">
        <v>36</v>
      </c>
      <c r="AO106" s="112">
        <v>37</v>
      </c>
      <c r="AP106" s="112">
        <v>38</v>
      </c>
      <c r="AQ106" s="112">
        <v>39</v>
      </c>
      <c r="AR106" s="112">
        <v>40</v>
      </c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</row>
    <row r="107" spans="2:44" s="96" customFormat="1" ht="16.5">
      <c r="B107" s="112" t="s">
        <v>10677</v>
      </c>
      <c r="C107" s="113"/>
      <c r="D107" s="114"/>
      <c r="E107" s="112" t="str">
        <f>MID($D107,1,1)</f>
        <v/>
      </c>
      <c r="F107" s="112" t="str">
        <f>MID($D107,2,1)</f>
        <v/>
      </c>
      <c r="G107" s="112" t="str">
        <f>MID($D107,3,1)</f>
        <v/>
      </c>
      <c r="H107" s="112" t="str">
        <f>MID($D107,4,1)</f>
        <v/>
      </c>
      <c r="I107" s="112" t="str">
        <f>MID($D107,5,1)</f>
        <v/>
      </c>
      <c r="J107" s="112" t="str">
        <f>MID($D107,6,1)</f>
        <v/>
      </c>
      <c r="K107" s="112" t="str">
        <f>MID($D107,7,1)</f>
        <v/>
      </c>
      <c r="L107" s="112" t="str">
        <f>MID($D107,8,1)</f>
        <v/>
      </c>
      <c r="M107" s="112" t="str">
        <f>MID($D107,9,1)</f>
        <v/>
      </c>
      <c r="N107" s="112" t="str">
        <f>MID($D107,10,1)</f>
        <v/>
      </c>
      <c r="O107" s="112" t="str">
        <f>MID($D107,11,1)</f>
        <v/>
      </c>
      <c r="P107" s="112" t="str">
        <f>MID($D107,12,1)</f>
        <v/>
      </c>
      <c r="Q107" s="112" t="str">
        <f>MID($D107,13,1)</f>
        <v/>
      </c>
      <c r="R107" s="112" t="str">
        <f>MID($D107,14,1)</f>
        <v/>
      </c>
      <c r="S107" s="112" t="str">
        <f>MID($D107,15,1)</f>
        <v/>
      </c>
      <c r="T107" s="112" t="str">
        <f>MID($D107,16,1)</f>
        <v/>
      </c>
      <c r="U107" s="112" t="str">
        <f>MID($D107,17,1)</f>
        <v/>
      </c>
      <c r="V107" s="112" t="str">
        <f>MID($D107,18,1)</f>
        <v/>
      </c>
      <c r="W107" s="112" t="str">
        <f>MID($D107,19,1)</f>
        <v/>
      </c>
      <c r="X107" s="112" t="str">
        <f>MID($D107,20,1)</f>
        <v/>
      </c>
      <c r="Y107" s="112" t="str">
        <f>MID($D107,21,1)</f>
        <v/>
      </c>
      <c r="Z107" s="112" t="str">
        <f>MID($D107,22,1)</f>
        <v/>
      </c>
      <c r="AA107" s="112" t="str">
        <f>MID($D107,23,1)</f>
        <v/>
      </c>
      <c r="AB107" s="112" t="str">
        <f>MID($D107,24,1)</f>
        <v/>
      </c>
      <c r="AC107" s="112" t="str">
        <f>MID($D107,25,1)</f>
        <v/>
      </c>
      <c r="AD107" s="112" t="str">
        <f>MID($D107,26,1)</f>
        <v/>
      </c>
      <c r="AE107" s="112" t="str">
        <f>MID($D107,27,1)</f>
        <v/>
      </c>
      <c r="AF107" s="112" t="str">
        <f>MID($D107,28,1)</f>
        <v/>
      </c>
      <c r="AG107" s="112" t="str">
        <f>MID($D107,29,1)</f>
        <v/>
      </c>
      <c r="AH107" s="112" t="str">
        <f>MID($D107,30,1)</f>
        <v/>
      </c>
      <c r="AI107" s="112" t="str">
        <f>MID($D107,31,1)</f>
        <v/>
      </c>
      <c r="AJ107" s="112" t="str">
        <f>MID($D107,32,1)</f>
        <v/>
      </c>
      <c r="AK107" s="112" t="str">
        <f>MID($D107,33,1)</f>
        <v/>
      </c>
      <c r="AL107" s="112" t="str">
        <f>MID($D107,34,1)</f>
        <v/>
      </c>
      <c r="AM107" s="112" t="str">
        <f>MID($D107,35,1)</f>
        <v/>
      </c>
      <c r="AN107" s="112" t="str">
        <f>MID($D107,36,1)</f>
        <v/>
      </c>
      <c r="AO107" s="112" t="str">
        <f>MID($D107,37,1)</f>
        <v/>
      </c>
      <c r="AP107" s="112" t="str">
        <f>MID($D107,38,1)</f>
        <v/>
      </c>
      <c r="AQ107" s="112" t="str">
        <f>MID($D107,39,1)</f>
        <v/>
      </c>
      <c r="AR107" s="112" t="str">
        <f>MID($D107,40,1)</f>
        <v/>
      </c>
    </row>
    <row r="108" spans="2:44" s="96" customFormat="1" ht="15">
      <c r="B108" s="112" t="s">
        <v>10678</v>
      </c>
      <c r="C108" s="115"/>
      <c r="D108" s="113"/>
      <c r="E108" s="112" t="e">
        <f>IF(MID(D108,1,FIND(" ",D108,1)-2)&amp;E107&amp;MID(D108,FIND(" ",D108,1)-1,1)=VLOOKUP(MID(D108,1,FIND(" ",D108,1)-2)&amp;E107&amp;MID(D108,FIND(" ",D108,1)-1,1),'フレーズ表抜粋'!$B$3:$E$2150,1,FALSE),"○","×")</f>
        <v>#VALUE!</v>
      </c>
      <c r="F108" s="112" t="e">
        <f>IF(MID(D108,FIND(" ",D108,1)+1,FIND(" ",D108,FIND(" ",D108,1)+1)-FIND(" ",D108,1)-2)&amp;F107&amp;MID(D108,FIND(" ",D108,FIND(" ",D108,1)+1)-1,1)=VLOOKUP(MID(D108,FIND(" ",D108,1)+1,FIND(" ",D108,FIND(" ",D108,1)+1)-FIND(" ",D108,1)-2)&amp;F107&amp;MID(D108,FIND(" ",D108,FIND(" ",D108,1)+1)-1,1),'フレーズ表抜粋'!$B$3:$E$2150,1,FALSE),"○","×")</f>
        <v>#VALUE!</v>
      </c>
      <c r="G108" s="112" t="e">
        <f>IF(MID(D108,FIND(" ",D108,FIND(" ",D108,1)+1)+1,FIND(" ",D108,FIND(" ",D108,FIND(" ",D108,1)+1)+1)-FIND(" ",D108,FIND(" ",D108,1)+1)-2)&amp;G107&amp;MID(D108,FIND(" ",D108,FIND(" ",D108,FIND(" ",D108,1)+1)+1)-1,1)=VLOOKUP(MID(D108,FIND(" ",D108,FIND(" ",D108,1)+1)+1,FIND(" ",D108,FIND(" ",D108,FIND(" ",D108,1)+1)+1)-FIND(" ",D108,FIND(" ",D108,1)+1)-2)&amp;G107&amp;MID(D108,FIND(" ",D108,FIND(" ",D108,FIND(" ",D108,1)+1)+1)-1,1),'フレーズ表抜粋'!$B$3:$E$2150,1,FALSE),"○","×")</f>
        <v>#VALUE!</v>
      </c>
      <c r="H108" s="112" t="e">
        <f>IF(MID(D108,FIND(" ",D108,FIND(" ",D108,FIND(" ",D108,1)+1)+1)+1,FIND(" ",D108,FIND(" ",D108,FIND(" ",D108,FIND(" ",D108,1)+1)+1)+1)-FIND(" ",D108,FIND(" ",D108,FIND(" ",D108,1)+1)+1)-2)&amp;H107&amp;MID(D108,FIND(" ",D108,FIND(" ",D108,FIND(" ",D108,FIND(" ",D108,1)+1)+1)+1)-1,1)=VLOOKUP(MID(D108,FIND(" ",D108,FIND(" ",D108,FIND(" ",D108,1)+1)+1)+1,FIND(" ",D108,FIND(" ",D108,FIND(" ",D108,FIND(" ",D108,1)+1)+1)+1)-FIND(" ",D108,FIND(" ",D108,FIND(" ",D108,1)+1)+1)-2)&amp;H107&amp;MID(D108,FIND(" ",D108,FIND(" ",D108,FIND(" ",D108,FIND(" ",D108,1)+1)+1)+1)-1,1),'フレーズ表抜粋'!$B$3:$E$2150,1,FALSE),"○","×")</f>
        <v>#VALUE!</v>
      </c>
      <c r="I108" s="112" t="e">
        <f>IF(MID(D108,FIND(" ",D108,FIND(" ",D108,FIND(" ",D108,FIND(" ",D108,1)+1)+1)+1)+1,FIND(" ",D108,FIND(" ",D108,FIND(" ",D108,FIND(" ",D108,FIND(" ",D108,FIND(" ",D108,1)+1)+1)+1)+1))-FIND(" ",D108,FIND(" ",D108,FIND(" ",D108,FIND(" ",D108,1)+1)+1)+1)-2)&amp;I107&amp;MID(D108,FIND(" ",D108,FIND(" ",D108,FIND(" ",D108,FIND(" ",D108,FIND(" ",D108,FIND(" ",D108,1)+1)+1)+1)+1))-1,1)=VLOOKUP(MID(D108,FIND(" ",D108,FIND(" ",D108,FIND(" ",D108,FIND(" ",D108,1)+1)+1)+1)+1,FIND(" ",D108,FIND(" ",D108,FIND(" ",D108,FIND(" ",D108,FIND(" ",D108,FIND(" ",D108,1)+1)+1)+1)+1))-FIND(" ",D108,FIND(" ",D108,FIND(" ",D108,FIND(" ",D108,1)+1)+1)+1)-2)&amp;I107&amp;MID(D108,FIND(" ",D108,FIND(" ",D108,FIND(" ",D108,FIND(" ",D108,FIND(" ",D108,FIND(" ",D108,1)+1)+1)+1)+1))-1,1),'フレーズ表抜粋'!$B$3:$E$2150,1,FALSE),"○","×")</f>
        <v>#VALUE!</v>
      </c>
      <c r="J108" s="112" t="e">
        <f>IF(MID(D108,FIND(" ",D108,FIND(" ",D108,FIND(" ",D108,FIND(" ",D108,FIND(" ",D108,FIND(" ",D108,1)+1)+1)+1)+1))+1,FIND(" ",D108,FIND(" ",D108,FIND(" ",D108,FIND(" ",D108,FIND(" ",D108,FIND(" ",D108,FIND(" ",D108,1)+1)+1)+1)+1)+1))-FIND(" ",D108,FIND(" ",D108,FIND(" ",D108,FIND(" ",D108,FIND(" ",D108,FIND(" ",D108,1)+1)+1)+1)+1))-2)&amp;J107&amp;MID(D108,FIND(" ",D108,FIND(" ",D108,FIND(" ",D108,FIND(" ",D108,FIND(" ",D108,FIND(" ",D108,FIND(" ",D108,1)+1)+1)+1)+1)+1))-1,1)=VLOOKUP(MID(D108,FIND(" ",D108,FIND(" ",D108,FIND(" ",D108,FIND(" ",D108,FIND(" ",D108,FIND(" ",D108,1)+1)+1)+1)+1))+1,FIND(" ",D108,FIND(" ",D108,FIND(" ",D108,FIND(" ",D108,FIND(" ",D108,FIND(" ",D108,FIND(" ",D108,1)+1)+1)+1)+1)+1))-FIND(" ",D108,FIND(" ",D108,FIND(" ",D108,FIND(" ",D108,FIND(" ",D108,FIND(" ",D108,1)+1)+1)+1)+1))-2)&amp;J107&amp;MID(D108,FIND(" ",D108,FIND(" ",D108,FIND(" ",D108,FIND(" ",D108,FIND(" ",D108,FIND(" ",D108,FIND(" ",D108,1)+1)+1)+1)+1)+1))-1,1),'フレーズ表抜粋'!$B$3:$E$2150,1,FALSE),"○","×")</f>
        <v>#VALUE!</v>
      </c>
      <c r="K108" s="112" t="e">
        <f>IF(MID(D108,FIND(" ",D108,FIND(" ",D108,FIND(" ",D108,FIND(" ",D108,FIND(" ",D108,FIND(" ",D108,FIND(" ",D108,1)+1)+1)+1)+1)+1))+1,FIND(" ",D108,FIND(" ",D108,FIND(" ",D108,FIND(" ",D108,FIND(" ",D108,FIND(" ",D108,FIND(" ",D108,FIND(" ",D108,1)+1)+1)+1)+1)+1)+1))-FIND(" ",D108,FIND(" ",D108,FIND(" ",D108,FIND(" ",D108,FIND(" ",D108,FIND(" ",D108,FIND(" ",D108,1)+1)+1)+1)+1)+1))-2)&amp;K107&amp;MID(D108,FIND(" ",D108,FIND(" ",D108,FIND(" ",D108,FIND(" ",D108,FIND(" ",D108,FIND(" ",D108,FIND(" ",D108,FIND(" ",D108,1)+1)+1)+1)+1)+1)+1))-1,1)=VLOOKUP(MID(D108,FIND(" ",D108,FIND(" ",D108,FIND(" ",D108,FIND(" ",D108,FIND(" ",D108,FIND(" ",D108,FIND(" ",D108,1)+1)+1)+1)+1)+1))+1,FIND(" ",D108,FIND(" ",D108,FIND(" ",D108,FIND(" ",D108,FIND(" ",D108,FIND(" ",D108,FIND(" ",D108,FIND(" ",D108,1)+1)+1)+1)+1)+1)+1))-FIND(" ",D108,FIND(" ",D108,FIND(" ",D108,FIND(" ",D108,FIND(" ",D108,FIND(" ",D108,FIND(" ",D108,1)+1)+1)+1)+1)+1))-2)&amp;K107&amp;MID(D108,FIND(" ",D108,FIND(" ",D108,FIND(" ",D108,FIND(" ",D108,FIND(" ",D108,FIND(" ",D108,FIND(" ",D108,FIND(" ",D108,1)+1)+1)+1)+1)+1)+1))-1,1),'フレーズ表抜粋'!$B$3:$E$2150,1,FALSE),"○","×")</f>
        <v>#VALUE!</v>
      </c>
      <c r="L108" s="112" t="e">
        <f>IF(MID(D108,FIND(" ",D108,FIND(" ",D108,FIND(" ",D108,FIND(" ",D108,FIND(" ",D108,FIND(" ",D108,FIND(" ",D108,FIND(" ",D108,1)+1)+1)+1)+1)+1)+1))+1,FIND(" ",D108,FIND(" ",D108,FIND(" ",D108,FIND(" ",D108,FIND(" ",D108,FIND(" ",D108,FIND(" ",D108,FIND(" ",D108,FIND(" ",D108,1)+1)+1)+1)+1)+1)+1)+1))-FIND(" ",D108,FIND(" ",D108,FIND(" ",D108,FIND(" ",D108,FIND(" ",D108,FIND(" ",D108,FIND(" ",D108,FIND(" ",D108,1)+1)+1)+1)+1)+1)+1))-2)&amp;L107&amp;MID(D108,FIND(" ",D108,FIND(" ",D108,FIND(" ",D108,FIND(" ",D108,FIND(" ",D108,FIND(" ",D108,FIND(" ",D108,FIND(" ",D108,FIND(" ",D108,1)+1)+1)+1)+1)+1)+1)+1))-1,1)=VLOOKUP(MID(D108,FIND(" ",D108,FIND(" ",D108,FIND(" ",D108,FIND(" ",D108,FIND(" ",D108,FIND(" ",D108,FIND(" ",D108,FIND(" ",D108,1)+1)+1)+1)+1)+1)+1))+1,FIND(" ",D108,FIND(" ",D108,FIND(" ",D108,FIND(" ",D108,FIND(" ",D108,FIND(" ",D108,FIND(" ",D108,FIND(" ",D108,FIND(" ",D108,1)+1)+1)+1)+1)+1)+1)+1))-FIND(" ",D108,FIND(" ",D108,FIND(" ",D108,FIND(" ",D108,FIND(" ",D108,FIND(" ",D108,FIND(" ",D108,FIND(" ",D108,1)+1)+1)+1)+1)+1)+1))-2)&amp;L107&amp;MID(D108,FIND(" ",D108,FIND(" ",D108,FIND(" ",D108,FIND(" ",D108,FIND(" ",D108,FIND(" ",D108,FIND(" ",D108,FIND(" ",D108,FIND(" ",D108,1)+1)+1)+1)+1)+1)+1)+1))-1,1),'フレーズ表抜粋'!$B$3:$E$2150,1,FALSE),"○","×")</f>
        <v>#VALUE!</v>
      </c>
      <c r="M108" s="112" t="e">
        <f>IF(MID(D108,FIND(" ",D108,FIND(" ",D108,FIND(" ",D108,FIND(" ",D108,FIND(" ",D108,FIND(" ",D108,FIND(" ",D108,FIND(" ",D108,FIND(" ",D108,1)+1)+1)+1)+1)+1)+1)+1))+1,FIND(" ",D108,FIND(" ",D108,FIND(" ",D108,FIND(" ",D108,FIND(" ",D108,FIND(" ",D108,FIND(" ",D108,FIND(" ",D108,FIND(" ",D108,FIND(" ",D108,1)+1)+1)+1)+1)+1)+1)+1)+1))-FIND(" ",D108,FIND(" ",D108,FIND(" ",D108,FIND(" ",D108,FIND(" ",D108,FIND(" ",D108,FIND(" ",D108,FIND(" ",D108,FIND(" ",D108,1)+1)+1)+1)+1)+1)+1)+1))-2)&amp;M107&amp;MID(D108,FIND(" ",D108,FIND(" ",D108,FIND(" ",D108,FIND(" ",D108,FIND(" ",D108,FIND(" ",D108,FIND(" ",D108,FIND(" ",D108,FIND(" ",D108,FIND(" ",D108,1)+1)+1)+1)+1)+1)+1)+1)+1))-1,1)=VLOOKUP(MID(D108,FIND(" ",D108,FIND(" ",D108,FIND(" ",D108,FIND(" ",D108,FIND(" ",D108,FIND(" ",D108,FIND(" ",D108,FIND(" ",D108,FIND(" ",D108,1)+1)+1)+1)+1)+1)+1)+1))+1,FIND(" ",D108,FIND(" ",D108,FIND(" ",D108,FIND(" ",D108,FIND(" ",D108,FIND(" ",D108,FIND(" ",D108,FIND(" ",D108,FIND(" ",D108,FIND(" ",D108,1)+1)+1)+1)+1)+1)+1)+1)+1))-FIND(" ",D108,FIND(" ",D108,FIND(" ",D108,FIND(" ",D108,FIND(" ",D108,FIND(" ",D108,FIND(" ",D108,FIND(" ",D108,FIND(" ",D108,1)+1)+1)+1)+1)+1)+1)+1))-2)&amp;M107&amp;MID(D108,FIND(" ",D108,FIND(" ",D108,FIND(" ",D108,FIND(" ",D108,FIND(" ",D108,FIND(" ",D108,FIND(" ",D108,FIND(" ",D108,FIND(" ",D108,FIND(" ",D108,1)+1)+1)+1)+1)+1)+1)+1)+1))-1,1),'フレーズ表抜粋'!$B$3:$E$2150,1,FALSE),"○","×")</f>
        <v>#VALUE!</v>
      </c>
      <c r="N108" s="112" t="e">
        <f>IF(MID(D108,FIND(" ",D108,FIND(" ",D108,FIND(" ",D108,FIND(" ",D108,FIND(" ",D108,FIND(" ",D108,FIND(" ",D108,FIND(" ",D108,FIND(" ",D108,FIND(" ",D108,1)+1)+1)+1)+1)+1)+1)+1)+1))+1,FIND(" ",D108,FIND(" ",D108,FIND(" ",D108,FIND(" ",D108,FIND(" ",D108,FIND(" ",D108,FIND(" ",D108,FIND(" ",D108,FIND(" ",D108,FIND(" ",D108,FIND(" ",D108,1)+1)+1)+1)+1)+1)+1)+1)+1)+1))-FIND(" ",D108,FIND(" ",D108,FIND(" ",D108,FIND(" ",D108,FIND(" ",D108,FIND(" ",D108,FIND(" ",D108,FIND(" ",D108,FIND(" ",D108,FIND(" ",D108,1)+1)+1)+1)+1)+1)+1)+1)+1))-2)&amp;N107&amp;MID(D108,FIND(" ",D108,FIND(" ",D108,FIND(" ",D108,FIND(" ",D108,FIND(" ",D108,FIND(" ",D108,FIND(" ",D108,FIND(" ",D108,FIND(" ",D108,FIND(" ",D108,FIND(" ",D108,1)+1)+1)+1)+1)+1)+1)+1)+1)+1))-1,1)=VLOOKUP(MID(D108,FIND(" ",D108,FIND(" ",D108,FIND(" ",D108,FIND(" ",D108,FIND(" ",D108,FIND(" ",D108,FIND(" ",D108,FIND(" ",D108,FIND(" ",D108,FIND(" ",D108,1)+1)+1)+1)+1)+1)+1)+1)+1))+1,FIND(" ",D108,FIND(" ",D108,FIND(" ",D108,FIND(" ",D108,FIND(" ",D108,FIND(" ",D108,FIND(" ",D108,FIND(" ",D108,FIND(" ",D108,FIND(" ",D108,FIND(" ",D108,1)+1)+1)+1)+1)+1)+1)+1)+1)+1))-FIND(" ",D108,FIND(" ",D108,FIND(" ",D108,FIND(" ",D108,FIND(" ",D108,FIND(" ",D108,FIND(" ",D108,FIND(" ",D108,FIND(" ",D108,FIND(" ",D108,1)+1)+1)+1)+1)+1)+1)+1)+1))-2)&amp;N107&amp;MID(D108,FIND(" ",D108,FIND(" ",D108,FIND(" ",D108,FIND(" ",D108,FIND(" ",D108,FIND(" ",D108,FIND(" ",D108,FIND(" ",D108,FIND(" ",D108,FIND(" ",D108,FIND(" ",D108,1)+1)+1)+1)+1)+1)+1)+1)+1)+1))-1,1),'フレーズ表抜粋'!$B$3:$E$2150,1,FALSE),"○","×")</f>
        <v>#VALUE!</v>
      </c>
      <c r="O108" s="112" t="e">
        <f>IF(MID(D108,FIND(" ",D108,FIND(" ",D108,FIND(" ",D108,FIND(" ",D108,FIND(" ",D108,FIND(" ",D108,FIND(" ",D108,FIND(" ",D108,FIND(" ",D108,FIND(" ",D108,FIND(" ",D108,1)+1)+1)+1)+1)+1)+1)+1)+1)+1))+1,FIND(" ",D108,FIND(" ",D108,FIND(" ",D108,FIND(" ",D108,FIND(" ",D108,FIND(" ",D108,FIND(" ",D108,FIND(" ",D108,FIND(" ",D108,FIND(" ",D108,FIND(" ",D108,FIND(" ",D108,1)+1)+1)+1)+1)+1)+1)+1)+1)+1)+1))-FIND(" ",D108,FIND(" ",D108,FIND(" ",D108,FIND(" ",D108,FIND(" ",D108,FIND(" ",D108,FIND(" ",D108,FIND(" ",D108,FIND(" ",D108,FIND(" ",D108,FIND(" ",D108,1)+1)+1)+1)+1)+1)+1)+1)+1)+1))-2)&amp;O107&amp;MID(D108,FIND(" ",D108,FIND(" ",D108,FIND(" ",D108,FIND(" ",D108,FIND(" ",D108,FIND(" ",D108,FIND(" ",D108,FIND(" ",D108,FIND(" ",D108,FIND(" ",D108,FIND(" ",D108,FIND(" ",D108,1)+1)+1)+1)+1)+1)+1)+1)+1)+1)+1))-1,1)=VLOOKUP(MID(D108,FIND(" ",D108,FIND(" ",D108,FIND(" ",D108,FIND(" ",D108,FIND(" ",D108,FIND(" ",D108,FIND(" ",D108,FIND(" ",D108,FIND(" ",D108,FIND(" ",D108,FIND(" ",D108,1)+1)+1)+1)+1)+1)+1)+1)+1)+1))+1,FIND(" ",D108,FIND(" ",D108,FIND(" ",D108,FIND(" ",D108,FIND(" ",D108,FIND(" ",D108,FIND(" ",D108,FIND(" ",D108,FIND(" ",D108,FIND(" ",D108,FIND(" ",D108,FIND(" ",D108,1)+1)+1)+1)+1)+1)+1)+1)+1)+1)+1))-FIND(" ",D108,FIND(" ",D108,FIND(" ",D108,FIND(" ",D108,FIND(" ",D108,FIND(" ",D108,FIND(" ",D108,FIND(" ",D108,FIND(" ",D108,FIND(" ",D108,FIND(" ",D108,1)+1)+1)+1)+1)+1)+1)+1)+1)+1))-2)&amp;O107&amp;MID(D108,FIND(" ",D108,FIND(" ",D108,FIND(" ",D108,FIND(" ",D108,FIND(" ",D108,FIND(" ",D108,FIND(" ",D108,FIND(" ",D108,FIND(" ",D108,FIND(" ",D108,FIND(" ",D108,FIND(" ",D108,1)+1)+1)+1)+1)+1)+1)+1)+1)+1)+1))-1,1),'フレーズ表抜粋'!$B$3:$E$2150,1,FALSE),"○","×")</f>
        <v>#VALUE!</v>
      </c>
      <c r="P108" s="112" t="e">
        <f>IF(MID(D108,FIND(" ",D108,FIND(" ",D108,FIND(" ",D108,FIND(" ",D108,FIND(" ",D108,FIND(" ",D108,FIND(" ",D108,FIND(" ",D108,FIND(" ",D108,FIND(" ",D108,FIND(" ",D108,FIND(" ",D108,1)+1)+1)+1)+1)+1)+1)+1)+1)+1)+1))+1,FIND(" ",D108,FIND(" ",D108,FIND(" ",D108,FIND(" ",D108,FIND(" ",D108,FIND(" ",D108,FIND(" ",D108,FIND(" ",D108,FIND(" ",D108,FIND(" ",D108,FIND(" ",D108,FIND(" ",D108,FIND(" ",D108,1)+1)+1)+1)+1)+1)+1)+1)+1)+1)+1)+1))-FIND(" ",D108,FIND(" ",D108,FIND(" ",D108,FIND(" ",D108,FIND(" ",D108,FIND(" ",D108,FIND(" ",D108,FIND(" ",D108,FIND(" ",D108,FIND(" ",D108,FIND(" ",D108,FIND(" ",D108,1)+1)+1)+1)+1)+1)+1)+1)+1)+1)+1))-2)&amp;P107&amp;MID(D108,FIND(" ",D108,FIND(" ",D108,FIND(" ",D108,FIND(" ",D108,FIND(" ",D108,FIND(" ",D108,FIND(" ",D108,FIND(" ",D108,FIND(" ",D108,FIND(" ",D108,FIND(" ",D108,FIND(" ",D108,FIND(" ",D108,1)+1)+1)+1)+1)+1)+1)+1)+1)+1)+1)+1))-1,1)=VLOOKUP(MID(D108,FIND(" ",D108,FIND(" ",D108,FIND(" ",D108,FIND(" ",D108,FIND(" ",D108,FIND(" ",D108,FIND(" ",D108,FIND(" ",D108,FIND(" ",D108,FIND(" ",D108,FIND(" ",D108,FIND(" ",D108,1)+1)+1)+1)+1)+1)+1)+1)+1)+1)+1))+1,FIND(" ",D108,FIND(" ",D108,FIND(" ",D108,FIND(" ",D108,FIND(" ",D108,FIND(" ",D108,FIND(" ",D108,FIND(" ",D108,FIND(" ",D108,FIND(" ",D108,FIND(" ",D108,FIND(" ",D108,FIND(" ",D108,1)+1)+1)+1)+1)+1)+1)+1)+1)+1)+1)+1))-FIND(" ",D108,FIND(" ",D108,FIND(" ",D108,FIND(" ",D108,FIND(" ",D108,FIND(" ",D108,FIND(" ",D108,FIND(" ",D108,FIND(" ",D108,FIND(" ",D108,FIND(" ",D108,FIND(" ",D108,1)+1)+1)+1)+1)+1)+1)+1)+1)+1)+1))-2)&amp;P107&amp;MID(D108,FIND(" ",D108,FIND(" ",D108,FIND(" ",D108,FIND(" ",D108,FIND(" ",D108,FIND(" ",D108,FIND(" ",D108,FIND(" ",D108,FIND(" ",D108,FIND(" ",D108,FIND(" ",D108,FIND(" ",D108,FIND(" ",D108,1)+1)+1)+1)+1)+1)+1)+1)+1)+1)+1)+1))-1,1),'フレーズ表抜粋'!$B$3:$E$2150,1,FALSE),"○","×")</f>
        <v>#VALUE!</v>
      </c>
      <c r="Q108" s="112" t="e">
        <f>IF(MID(D108,FIND(" ",D108,FIND(" ",D108,FIND(" ",D108,FIND(" ",D108,FIND(" ",D108,FIND(" ",D108,FIND(" ",D108,FIND(" ",D108,FIND(" ",D108,FIND(" ",D108,FIND(" ",D108,FIND(" ",D108,FIND(" ",D108,1)+1)+1)+1)+1)+1)+1)+1)+1)+1)+1)+1))+1,FIND(" ",D108,FIND(" ",D108,FIND(" ",D108,FIND(" ",D108,FIND(" ",D108,FIND(" ",D108,FIND(" ",D108,FIND(" ",D108,FIND(" ",D108,FIND(" ",D108,FIND(" ",D108,FIND(" ",D108,FIND(" ",D108,FIND(" ",D108,1)+1)+1)+1)+1)+1)+1)+1)+1)+1)+1)+1)+1))-FIND(" ",D108,FIND(" ",D108,FIND(" ",D108,FIND(" ",D108,FIND(" ",D108,FIND(" ",D108,FIND(" ",D108,FIND(" ",D108,FIND(" ",D108,FIND(" ",D108,FIND(" ",D108,FIND(" ",D108,FIND(" ",D108,1)+1)+1)+1)+1)+1)+1)+1)+1)+1)+1)+1))-2)&amp;Q107&amp;MID(D108,FIND(" ",D108,FIND(" ",D108,FIND(" ",D108,FIND(" ",D108,FIND(" ",D108,FIND(" ",D108,FIND(" ",D108,FIND(" ",D108,FIND(" ",D108,FIND(" ",D108,FIND(" ",D108,FIND(" ",D108,FIND(" ",D108,FIND(" ",D108,1)+1)+1)+1)+1)+1)+1)+1)+1)+1)+1)+1)+1))-1,1)=VLOOKUP(MID(D108,FIND(" ",D108,FIND(" ",D108,FIND(" ",D108,FIND(" ",D108,FIND(" ",D108,FIND(" ",D108,FIND(" ",D108,FIND(" ",D108,FIND(" ",D108,FIND(" ",D108,FIND(" ",D108,FIND(" ",D108,FIND(" ",D108,1)+1)+1)+1)+1)+1)+1)+1)+1)+1)+1)+1))+1,FIND(" ",D108,FIND(" ",D108,FIND(" ",D108,FIND(" ",D108,FIND(" ",D108,FIND(" ",D108,FIND(" ",D108,FIND(" ",D108,FIND(" ",D108,FIND(" ",D108,FIND(" ",D108,FIND(" ",D108,FIND(" ",D108,FIND(" ",D108,1)+1)+1)+1)+1)+1)+1)+1)+1)+1)+1)+1)+1))-FIND(" ",D108,FIND(" ",D108,FIND(" ",D108,FIND(" ",D108,FIND(" ",D108,FIND(" ",D108,FIND(" ",D108,FIND(" ",D108,FIND(" ",D108,FIND(" ",D108,FIND(" ",D108,FIND(" ",D108,FIND(" ",D108,1)+1)+1)+1)+1)+1)+1)+1)+1)+1)+1)+1))-2)&amp;Q107&amp;MID(D108,FIND(" ",D108,FIND(" ",D108,FIND(" ",D108,FIND(" ",D108,FIND(" ",D108,FIND(" ",D108,FIND(" ",D108,FIND(" ",D108,FIND(" ",D108,FIND(" ",D108,FIND(" ",D108,FIND(" ",D108,FIND(" ",D108,FIND(" ",D108,1)+1)+1)+1)+1)+1)+1)+1)+1)+1)+1)+1)+1))-1,1),'フレーズ表抜粋'!$B$3:$E$2150,1,FALSE),"○","×")</f>
        <v>#VALUE!</v>
      </c>
      <c r="R108" s="112" t="e">
        <f>IF(MID(D108,FIND(" ",D108,FIND(" ",D108,FIND(" ",D108,FIND(" ",D108,FIND(" ",D108,FIND(" ",D108,FIND(" ",D108,FIND(" ",D108,FIND(" ",D108,FIND(" ",D108,FIND(" ",D108,FIND(" ",D108,FIND(" ",D108,FIND(" ",D108,1)+1)+1)+1)+1)+1)+1)+1)+1)+1)+1)+1)+1))+1,FIND(" ",D108,FIND(" ",D108,FIND(" ",D108,FIND(" ",D108,FIND(" ",D108,FIND(" ",D108,FIND(" ",D108,FIND(" ",D108,FIND(" ",D108,FIND(" ",D108,FIND(" ",D108,FIND(" ",D108,FIND(" ",D108,FIND(" ",D108,FIND(" ",D108,1)+1)+1)+1)+1)+1)+1)+1)+1)+1)+1)+1)+1)+1))-FIND(" ",D108,FIND(" ",D108,FIND(" ",D108,FIND(" ",D108,FIND(" ",D108,FIND(" ",D108,FIND(" ",D108,FIND(" ",D108,FIND(" ",D108,FIND(" ",D108,FIND(" ",D108,FIND(" ",D108,FIND(" ",D108,FIND(" ",D108,1)+1)+1)+1)+1)+1)+1)+1)+1)+1)+1)+1)+1))-2)&amp;R107&amp;MID(D108,FIND(" ",D108,FIND(" ",D108,FIND(" ",D108,FIND(" ",D108,FIND(" ",D108,FIND(" ",D108,FIND(" ",D108,FIND(" ",D108,FIND(" ",D108,FIND(" ",D108,FIND(" ",D108,FIND(" ",D108,FIND(" ",D108,FIND(" ",D108,FIND(" ",D108,1)+1)+1)+1)+1)+1)+1)+1)+1)+1)+1)+1)+1)+1))-1,1)=VLOOKUP(MID(D108,FIND(" ",D108,FIND(" ",D108,FIND(" ",D108,FIND(" ",D108,FIND(" ",D108,FIND(" ",D108,FIND(" ",D108,FIND(" ",D108,FIND(" ",D108,FIND(" ",D108,FIND(" ",D108,FIND(" ",D108,FIND(" ",D108,FIND(" ",D108,1)+1)+1)+1)+1)+1)+1)+1)+1)+1)+1)+1)+1))+1,FIND(" ",D108,FIND(" ",D108,FIND(" ",D108,FIND(" ",D108,FIND(" ",D108,FIND(" ",D108,FIND(" ",D108,FIND(" ",D108,FIND(" ",D108,FIND(" ",D108,FIND(" ",D108,FIND(" ",D108,FIND(" ",D108,FIND(" ",D108,FIND(" ",D108,1)+1)+1)+1)+1)+1)+1)+1)+1)+1)+1)+1)+1)+1))-FIND(" ",D108,FIND(" ",D108,FIND(" ",D108,FIND(" ",D108,FIND(" ",D108,FIND(" ",D108,FIND(" ",D108,FIND(" ",D108,FIND(" ",D108,FIND(" ",D108,FIND(" ",D108,FIND(" ",D108,FIND(" ",D108,FIND(" ",D108,1)+1)+1)+1)+1)+1)+1)+1)+1)+1)+1)+1)+1))-2)&amp;R107&amp;MID(D108,FIND(" ",D108,FIND(" ",D108,FIND(" ",D108,FIND(" ",D108,FIND(" ",D108,FIND(" ",D108,FIND(" ",D108,FIND(" ",D108,FIND(" ",D108,FIND(" ",D108,FIND(" ",D108,FIND(" ",D108,FIND(" ",D108,FIND(" ",D108,FIND(" ",D108,1)+1)+1)+1)+1)+1)+1)+1)+1)+1)+1)+1)+1)+1))-1,1),'フレーズ表抜粋'!$B$3:$E$2150,1,FALSE),"○","×")</f>
        <v>#VALUE!</v>
      </c>
      <c r="S108" s="112" t="e">
        <f>IF(MID(D108,FIND(" ",D108,FIND(" ",D108,FIND(" ",D108,FIND(" ",D108,FIND(" ",D108,FIND(" ",D108,FIND(" ",D108,FIND(" ",D108,FIND(" ",D108,FIND(" ",D108,FIND(" ",D108,FIND(" ",D108,FIND(" ",D108,FIND(" ",D108,FIND(" ",D108,1)+1)+1)+1)+1)+1)+1)+1)+1)+1)+1)+1)+1)+1))+1,FIND(" ",D108,FIND(" ",D108,FIND(" ",D108,FIND(" ",D108,FIND(" ",D108,FIND(" ",D108,FIND(" ",D108,FIND(" ",D108,FIND(" ",D108,FIND(" ",D108,FIND(" ",D108,FIND(" ",D108,FIND(" ",D108,FIND(" ",D108,FIND(" ",D108,FIND(" ",D108,1)+1)+1)+1)+1)+1)+1)+1)+1)+1)+1)+1)+1)+1)+1))-FIND(" ",D108,FIND(" ",D108,FIND(" ",D108,FIND(" ",D108,FIND(" ",D108,FIND(" ",D108,FIND(" ",D108,FIND(" ",D108,FIND(" ",D108,FIND(" ",D108,FIND(" ",D108,FIND(" ",D108,FIND(" ",D108,FIND(" ",D108,FIND(" ",D108,1)+1)+1)+1)+1)+1)+1)+1)+1)+1)+1)+1)+1)+1))-2)&amp;S107&amp;MID(D108,FIND(" ",D108,FIND(" ",D108,FIND(" ",D108,FIND(" ",D108,FIND(" ",D108,FIND(" ",D108,FIND(" ",D108,FIND(" ",D108,FIND(" ",D108,FIND(" ",D108,FIND(" ",D108,FIND(" ",D108,FIND(" ",D108,FIND(" ",D108,FIND(" ",D108,FIND(" ",D108,1)+1)+1)+1)+1)+1)+1)+1)+1)+1)+1)+1)+1)+1)+1))-1,1)=VLOOKUP(MID(D108,FIND(" ",D108,FIND(" ",D108,FIND(" ",D108,FIND(" ",D108,FIND(" ",D108,FIND(" ",D108,FIND(" ",D108,FIND(" ",D108,FIND(" ",D108,FIND(" ",D108,FIND(" ",D108,FIND(" ",D108,FIND(" ",D108,FIND(" ",D108,FIND(" ",D108,1)+1)+1)+1)+1)+1)+1)+1)+1)+1)+1)+1)+1)+1))+1,FIND(" ",D108,FIND(" ",D108,FIND(" ",D108,FIND(" ",D108,FIND(" ",D108,FIND(" ",D108,FIND(" ",D108,FIND(" ",D108,FIND(" ",D108,FIND(" ",D108,FIND(" ",D108,FIND(" ",D108,FIND(" ",D108,FIND(" ",D108,FIND(" ",D108,FIND(" ",D108,1)+1)+1)+1)+1)+1)+1)+1)+1)+1)+1)+1)+1)+1)+1))-FIND(" ",D108,FIND(" ",D108,FIND(" ",D108,FIND(" ",D108,FIND(" ",D108,FIND(" ",D108,FIND(" ",D108,FIND(" ",D108,FIND(" ",D108,FIND(" ",D108,FIND(" ",D108,FIND(" ",D108,FIND(" ",D108,FIND(" ",D108,FIND(" ",D108,1)+1)+1)+1)+1)+1)+1)+1)+1)+1)+1)+1)+1)+1))-2)&amp;S107&amp;MID(D108,FIND(" ",D108,FIND(" ",D108,FIND(" ",D108,FIND(" ",D108,FIND(" ",D108,FIND(" ",D108,FIND(" ",D108,FIND(" ",D108,FIND(" ",D108,FIND(" ",D108,FIND(" ",D108,FIND(" ",D108,FIND(" ",D108,FIND(" ",D108,FIND(" ",D108,FIND(" ",D108,1)+1)+1)+1)+1)+1)+1)+1)+1)+1)+1)+1)+1)+1)+1))-1,1),'フレーズ表抜粋'!$B$3:$E$2150,1,FALSE),"○","×")</f>
        <v>#VALUE!</v>
      </c>
      <c r="T108" s="112" t="e">
        <f>IF(MID(D108,FIND(" ",D108,FIND(" ",D108,FIND(" ",D108,FIND(" ",D108,FIND(" ",D108,FIND(" ",D108,FIND(" ",D108,FIND(" ",D108,FIND(" ",D108,FIND(" ",D108,FIND(" ",D108,FIND(" ",D108,FIND(" ",D108,FIND(" ",D108,FIND(" ",D108,FIND(" ",D108,1)+1)+1)+1)+1)+1)+1)+1)+1)+1)+1)+1)+1)+1)+1))+1,FIND("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",D108,1)+1)+1)+1)+1)+1)+1)+1)+1)+1)+1)+1)+1)+1)+1)+1))-FIND(" ",D108,FIND(" ",D108,FIND(" ",D108,FIND(" ",D108,FIND(" ",D108,FIND(" ",D108,FIND(" ",D108,FIND(" ",D108,FIND(" ",D108,FIND(" ",D108,FIND(" ",D108,FIND(" ",D108,FIND(" ",D108,FIND(" ",D108,FIND(" ",D108,FIND(" ",D108,1)+1)+1)+1)+1)+1)+1)+1)+1)+1)+1)+1)+1)+1)+1))-2)&amp;T107&amp;MID(D108,FIND("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",D108,1)+1)+1)+1)+1)+1)+1)+1)+1)+1)+1)+1)+1)+1)+1)+1))-FIND(" ",D108,FIND(" ",D108,FIND(" ",D108,FIND(" ",D108,FIND(" ",D108,FIND(" ",D108,FIND(" ",D108,FIND(" ",D108,FIND(" ",D108,FIND(" ",D108,FIND(" ",D108,FIND(" ",D108,FIND(" ",D108,FIND(" ",D108,FIND(" ",D108,FIND(" ",D108,1)+1)+1)+1)+1)+1)+1)+1)+1)+1)+1)+1)+1)+1)+1))-2)&amp;T107&amp;MID(D108,FIND("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",D108,1)+1)+1)+1)+1)+1)+1)+1)+1)+1)+1)+1)+1)+1)+1)+1))-1,1),'フレーズ表抜粋'!$B$3:$E$2150,1,FALSE),"○","×")</f>
        <v>#VALUE!</v>
      </c>
      <c r="U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",D108,1)+1)+1)+1)+1)+1)+1)+1)+1)+1)+1)+1)+1)+1)+1)+1))-2)&amp;U107&amp;MID(D108,FIND("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",D108,1)+1)+1)+1)+1)+1)+1)+1)+1)+1)+1)+1)+1)+1)+1)+1))-2)&amp;U107&amp;MID(D108,FIND("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",D108,1)+1)+1)+1)+1)+1)+1)+1)+1)+1)+1)+1)+1)+1)+1)+1)+1))-1,1),'フレーズ表抜粋'!$B$3:$E$2150,1,FALSE),"○","×")</f>
        <v>#VALUE!</v>
      </c>
      <c r="V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",D108,1)+1)+1)+1)+1)+1)+1)+1)+1)+1)+1)+1)+1)+1)+1)+1)+1))-2)&amp;V107&amp;MID(D108,FIND("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",D108,1)+1)+1)+1)+1)+1)+1)+1)+1)+1)+1)+1)+1)+1)+1)+1)+1))-2)&amp;V107&amp;MID(D108,FIND("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",D108,1)+1)+1)+1)+1)+1)+1)+1)+1)+1)+1)+1)+1)+1)+1)+1)+1)+1))-1,1),'フレーズ表抜粋'!$B$3:$E$2150,1,FALSE),"○","×")</f>
        <v>#VALUE!</v>
      </c>
      <c r="W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",D108,1)+1)+1)+1)+1)+1)+1)+1)+1)+1)+1)+1)+1)+1)+1)+1)+1)+1))-2)&amp;W107&amp;MID(D108,FIND("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",D108,1)+1)+1)+1)+1)+1)+1)+1)+1)+1)+1)+1)+1)+1)+1)+1)+1)+1))-2)&amp;W107&amp;MID(D108,FIND("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",D108,1)+1)+1)+1)+1)+1)+1)+1)+1)+1)+1)+1)+1)+1)+1)+1)+1)+1)+1))-1,1),'フレーズ表抜粋'!$B$3:$E$2150,1,FALSE),"○","×")</f>
        <v>#VALUE!</v>
      </c>
      <c r="X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",D108,1)+1)+1)+1)+1)+1)+1)+1)+1)+1)+1)+1)+1)+1)+1)+1)+1)+1)+1))-2)&amp;X107&amp;MID(D108,FIND("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",D108,1)+1)+1)+1)+1)+1)+1)+1)+1)+1)+1)+1)+1)+1)+1)+1)+1)+1)+1))-2)&amp;X107&amp;MID(D108,FIND("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",D108,1)+1)+1)+1)+1)+1)+1)+1)+1)+1)+1)+1)+1)+1)+1)+1)+1)+1)+1)+1))-1,1),'フレーズ表抜粋'!$B$3:$E$2150,1,FALSE),"○","×")</f>
        <v>#VALUE!</v>
      </c>
      <c r="Y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",D108,1)+1)+1)+1)+1)+1)+1)+1)+1)+1)+1)+1)+1)+1)+1)+1)+1)+1)+1)+1))-2)&amp;Y107&amp;MID(D108,FIND("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",D108,1)+1)+1)+1)+1)+1)+1)+1)+1)+1)+1)+1)+1)+1)+1)+1)+1)+1)+1)+1))-2)&amp;Y107&amp;MID(D108,FIND("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",D108,1)+1)+1)+1)+1)+1)+1)+1)+1)+1)+1)+1)+1)+1)+1)+1)+1)+1)+1)+1)+1))-1,1),'フレーズ表抜粋'!$B$3:$E$2150,1,FALSE),"○","×")</f>
        <v>#VALUE!</v>
      </c>
      <c r="Z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",D108,1)+1)+1)+1)+1)+1)+1)+1)+1)+1)+1)+1)+1)+1)+1)+1)+1)+1)+1)+1)+1))-2)&amp;Z107&amp;MID(D108,FIND("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",D108,1)+1)+1)+1)+1)+1)+1)+1)+1)+1)+1)+1)+1)+1)+1)+1)+1)+1)+1)+1)+1))-2)&amp;Z107&amp;MID(D108,FIND("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",D108,1)+1)+1)+1)+1)+1)+1)+1)+1)+1)+1)+1)+1)+1)+1)+1)+1)+1)+1)+1)+1)+1))-1,1),'フレーズ表抜粋'!$B$3:$E$2150,1,FALSE),"○","×")</f>
        <v>#VALUE!</v>
      </c>
      <c r="AA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",D108,1)+1)+1)+1)+1)+1)+1)+1)+1)+1)+1)+1)+1)+1)+1)+1)+1)+1)+1)+1)+1)+1))-2)&amp;AA107&amp;MID(D108,FIND("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",D108,1)+1)+1)+1)+1)+1)+1)+1)+1)+1)+1)+1)+1)+1)+1)+1)+1)+1)+1)+1)+1)+1))-2)&amp;AA107&amp;MID(D108,FIND("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",D108,1)+1)+1)+1)+1)+1)+1)+1)+1)+1)+1)+1)+1)+1)+1)+1)+1)+1)+1)+1)+1)+1)+1))-1,1),'フレーズ表抜粋'!$B$3:$E$2150,1,FALSE),"○","×")</f>
        <v>#VALUE!</v>
      </c>
      <c r="AB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",D108,1)+1)+1)+1)+1)+1)+1)+1)+1)+1)+1)+1)+1)+1)+1)+1)+1)+1)+1)+1)+1)+1)+1))-2)&amp;AB107&amp;MID(D108,FIND("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",D108,1)+1)+1)+1)+1)+1)+1)+1)+1)+1)+1)+1)+1)+1)+1)+1)+1)+1)+1)+1)+1)+1)+1))-2)&amp;AB107&amp;MID(D108,FIND("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",D108,1)+1)+1)+1)+1)+1)+1)+1)+1)+1)+1)+1)+1)+1)+1)+1)+1)+1)+1)+1)+1)+1)+1)+1))-1,1),'フレーズ表抜粋'!$B$3:$E$2150,1,FALSE),"○","×")</f>
        <v>#VALUE!</v>
      </c>
      <c r="AC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",D108,1)+1)+1)+1)+1)+1)+1)+1)+1)+1)+1)+1)+1)+1)+1)+1)+1)+1)+1)+1)+1)+1)+1)+1))-2)&amp;AC107&amp;MID(D108,FIND("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",D108,1)+1)+1)+1)+1)+1)+1)+1)+1)+1)+1)+1)+1)+1)+1)+1)+1)+1)+1)+1)+1)+1)+1)+1))-2)&amp;AC107&amp;MID(D108,FIND("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",D108,1)+1)+1)+1)+1)+1)+1)+1)+1)+1)+1)+1)+1)+1)+1)+1)+1)+1)+1)+1)+1)+1)+1)+1)+1))-1,1),'フレーズ表抜粋'!$B$3:$E$2150,1,FALSE),"○","×")</f>
        <v>#VALUE!</v>
      </c>
      <c r="AD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",D108,1)+1)+1)+1)+1)+1)+1)+1)+1)+1)+1)+1)+1)+1)+1)+1)+1)+1)+1)+1)+1)+1)+1)+1)+1))-2)&amp;AD107&amp;MID(D108,FIND("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",D108,1)+1)+1)+1)+1)+1)+1)+1)+1)+1)+1)+1)+1)+1)+1)+1)+1)+1)+1)+1)+1)+1)+1)+1)+1))-2)&amp;AD107&amp;MID(D108,FIND("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",D108,1)+1)+1)+1)+1)+1)+1)+1)+1)+1)+1)+1)+1)+1)+1)+1)+1)+1)+1)+1)+1)+1)+1)+1)+1)+1))-1,1),'フレーズ表抜粋'!$B$3:$E$2150,1,FALSE),"○","×")</f>
        <v>#VALUE!</v>
      </c>
      <c r="AE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",D108,1)+1)+1)+1)+1)+1)+1)+1)+1)+1)+1)+1)+1)+1)+1)+1)+1)+1)+1)+1)+1)+1)+1)+1)+1)+1))-2)&amp;AE107&amp;MID(D108,FIND("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",D108,1)+1)+1)+1)+1)+1)+1)+1)+1)+1)+1)+1)+1)+1)+1)+1)+1)+1)+1)+1)+1)+1)+1)+1)+1)+1))-2)&amp;AE107&amp;MID(D108,FIND("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",D108,1)+1)+1)+1)+1)+1)+1)+1)+1)+1)+1)+1)+1)+1)+1)+1)+1)+1)+1)+1)+1)+1)+1)+1)+1)+1)+1))-1,1),'フレーズ表抜粋'!$B$3:$E$2150,1,FALSE),"○","×")</f>
        <v>#VALUE!</v>
      </c>
      <c r="AF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",D108,1)+1)+1)+1)+1)+1)+1)+1)+1)+1)+1)+1)+1)+1)+1)+1)+1)+1)+1)+1)+1)+1)+1)+1)+1)+1)+1))-2)&amp;AF107&amp;MID(D108,FIND("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",D108,1)+1)+1)+1)+1)+1)+1)+1)+1)+1)+1)+1)+1)+1)+1)+1)+1)+1)+1)+1)+1)+1)+1)+1)+1)+1)+1))-2)&amp;AF107&amp;MID(D108,FIND("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",D108,1)+1)+1)+1)+1)+1)+1)+1)+1)+1)+1)+1)+1)+1)+1)+1)+1)+1)+1)+1)+1)+1)+1)+1)+1)+1)+1)+1))-1,1),'フレーズ表抜粋'!$B$3:$E$2150,1,FALSE),"○","×")</f>
        <v>#VALUE!</v>
      </c>
      <c r="AG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",D108,1)+1)+1)+1)+1)+1)+1)+1)+1)+1)+1)+1)+1)+1)+1)+1)+1)+1)+1)+1)+1)+1)+1)+1)+1)+1)+1)+1))-2)&amp;AG107&amp;MID(D108,FIND("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",D108,1)+1)+1)+1)+1)+1)+1)+1)+1)+1)+1)+1)+1)+1)+1)+1)+1)+1)+1)+1)+1)+1)+1)+1)+1)+1)+1)+1))-2)&amp;AG107&amp;MID(D108,FIND("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",D108,1)+1)+1)+1)+1)+1)+1)+1)+1)+1)+1)+1)+1)+1)+1)+1)+1)+1)+1)+1)+1)+1)+1)+1)+1)+1)+1)+1)+1))-1,1),'フレーズ表抜粋'!$B$3:$E$2150,1,FALSE),"○","×")</f>
        <v>#VALUE!</v>
      </c>
      <c r="AH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",D108,1)+1)+1)+1)+1)+1)+1)+1)+1)+1)+1)+1)+1)+1)+1)+1)+1)+1)+1)+1)+1)+1)+1)+1)+1)+1)+1)+1)+1))-2)&amp;AH107&amp;MID(D108,FIND("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",D108,1)+1)+1)+1)+1)+1)+1)+1)+1)+1)+1)+1)+1)+1)+1)+1)+1)+1)+1)+1)+1)+1)+1)+1)+1)+1)+1)+1)+1))-2)&amp;AH107&amp;MID(D108,FIND("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",D108,1)+1)+1)+1)+1)+1)+1)+1)+1)+1)+1)+1)+1)+1)+1)+1)+1)+1)+1)+1)+1)+1)+1)+1)+1)+1)+1)+1)+1)+1))-1,1),'フレーズ表抜粋'!$B$3:$E$2150,1,FALSE),"○","×")</f>
        <v>#VALUE!</v>
      </c>
      <c r="AI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",D108,1)+1)+1)+1)+1)+1)+1)+1)+1)+1)+1)+1)+1)+1)+1)+1)+1)+1)+1)+1)+1)+1)+1)+1)+1)+1)+1)+1)+1)+1))-2)&amp;AI107&amp;MID(D108,FIND("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",D108,1)+1)+1)+1)+1)+1)+1)+1)+1)+1)+1)+1)+1)+1)+1)+1)+1)+1)+1)+1)+1)+1)+1)+1)+1)+1)+1)+1)+1)+1))-2)&amp;AI107&amp;MID(D108,FIND("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",D108,1)+1)+1)+1)+1)+1)+1)+1)+1)+1)+1)+1)+1)+1)+1)+1)+1)+1)+1)+1)+1)+1)+1)+1)+1)+1)+1)+1)+1)+1)+1))-1,1),'フレーズ表抜粋'!$B$3:$E$2150,1,FALSE),"○","×")</f>
        <v>#VALUE!</v>
      </c>
      <c r="AJ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",D108,1)+1)+1)+1)+1)+1)+1)+1)+1)+1)+1)+1)+1)+1)+1)+1)+1)+1)+1)+1)+1)+1)+1)+1)+1)+1)+1)+1)+1)+1)+1))-2)&amp;AJ107&amp;MID(D108,FIND("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",D108,1)+1)+1)+1)+1)+1)+1)+1)+1)+1)+1)+1)+1)+1)+1)+1)+1)+1)+1)+1)+1)+1)+1)+1)+1)+1)+1)+1)+1)+1)+1))-2)&amp;AJ107&amp;MID(D108,FIND("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",D108,1)+1)+1)+1)+1)+1)+1)+1)+1)+1)+1)+1)+1)+1)+1)+1)+1)+1)+1)+1)+1)+1)+1)+1)+1)+1)+1)+1)+1)+1)+1)+1))-1,1),'フレーズ表抜粋'!$B$3:$E$2150,1,FALSE),"○","×")</f>
        <v>#VALUE!</v>
      </c>
      <c r="AK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",D108,1)+1)+1)+1)+1)+1)+1)+1)+1)+1)+1)+1)+1)+1)+1)+1)+1)+1)+1)+1)+1)+1)+1)+1)+1)+1)+1)+1)+1)+1)+1)+1))-2)&amp;AK107&amp;MID(D108,FIND("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",D108,1)+1)+1)+1)+1)+1)+1)+1)+1)+1)+1)+1)+1)+1)+1)+1)+1)+1)+1)+1)+1)+1)+1)+1)+1)+1)+1)+1)+1)+1)+1)+1))-2)&amp;AK107&amp;MID(D108,FIND("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",D108,1)+1)+1)+1)+1)+1)+1)+1)+1)+1)+1)+1)+1)+1)+1)+1)+1)+1)+1)+1)+1)+1)+1)+1)+1)+1)+1)+1)+1)+1)+1)+1)+1))-1,1),'フレーズ表抜粋'!$B$3:$E$2150,1,FALSE),"○","×")</f>
        <v>#VALUE!</v>
      </c>
      <c r="AL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",D108,1)+1)+1)+1)+1)+1)+1)+1)+1)+1)+1)+1)+1)+1)+1)+1)+1)+1)+1)+1)+1)+1)+1)+1)+1)+1)+1)+1)+1)+1)+1)+1)+1))-2)&amp;AL107&amp;MID(D108,FIND("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",D108,1)+1)+1)+1)+1)+1)+1)+1)+1)+1)+1)+1)+1)+1)+1)+1)+1)+1)+1)+1)+1)+1)+1)+1)+1)+1)+1)+1)+1)+1)+1)+1)+1))-2)&amp;AL107&amp;MID(D108,FIND("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",D108,1)+1)+1)+1)+1)+1)+1)+1)+1)+1)+1)+1)+1)+1)+1)+1)+1)+1)+1)+1)+1)+1)+1)+1)+1)+1)+1)+1)+1)+1)+1)+1)+1)+1))-1,1),'フレーズ表抜粋'!$B$3:$E$2150,1,FALSE),"○","×")</f>
        <v>#VALUE!</v>
      </c>
      <c r="AM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",D108,1)+1)+1)+1)+1)+1)+1)+1)+1)+1)+1)+1)+1)+1)+1)+1)+1)+1)+1)+1)+1)+1)+1)+1)+1)+1)+1)+1)+1)+1)+1)+1)+1)+1))-2)&amp;AM107&amp;MID(D108,FIND("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",D108,1)+1)+1)+1)+1)+1)+1)+1)+1)+1)+1)+1)+1)+1)+1)+1)+1)+1)+1)+1)+1)+1)+1)+1)+1)+1)+1)+1)+1)+1)+1)+1)+1)+1))-2)&amp;AM107&amp;MID(D108,FIND("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",D108,1)+1)+1)+1)+1)+1)+1)+1)+1)+1)+1)+1)+1)+1)+1)+1)+1)+1)+1)+1)+1)+1)+1)+1)+1)+1)+1)+1)+1)+1)+1)+1)+1)+1)+1))-1,1),'フレーズ表抜粋'!$B$3:$E$2150,1,FALSE),"○","×")</f>
        <v>#VALUE!</v>
      </c>
      <c r="AN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",D108,1)+1)+1)+1)+1)+1)+1)+1)+1)+1)+1)+1)+1)+1)+1)+1)+1)+1)+1)+1)+1)+1)+1)+1)+1)+1)+1)+1)+1)+1)+1)+1)+1)+1)+1))-2)&amp;AN107&amp;MID(D108,FIND("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",D108,1)+1)+1)+1)+1)+1)+1)+1)+1)+1)+1)+1)+1)+1)+1)+1)+1)+1)+1)+1)+1)+1)+1)+1)+1)+1)+1)+1)+1)+1)+1)+1)+1)+1)+1))-2)&amp;AN107&amp;MID(D108,FIND("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",D108,1)+1)+1)+1)+1)+1)+1)+1)+1)+1)+1)+1)+1)+1)+1)+1)+1)+1)+1)+1)+1)+1)+1)+1)+1)+1)+1)+1)+1)+1)+1)+1)+1)+1)+1)+1))-1,1),'フレーズ表抜粋'!$B$3:$E$2150,1,FALSE),"○","×")</f>
        <v>#VALUE!</v>
      </c>
      <c r="AO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",D108,1)+1)+1)+1)+1)+1)+1)+1)+1)+1)+1)+1)+1)+1)+1)+1)+1)+1)+1)+1)+1)+1)+1)+1)+1)+1)+1)+1)+1)+1)+1)+1)+1)+1)+1)+1))-2)&amp;AO107&amp;MID(D108,FIND("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",D108,1)+1)+1)+1)+1)+1)+1)+1)+1)+1)+1)+1)+1)+1)+1)+1)+1)+1)+1)+1)+1)+1)+1)+1)+1)+1)+1)+1)+1)+1)+1)+1)+1)+1)+1)+1))-2)&amp;AO107&amp;MID(D108,FIND("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",D108,1)+1)+1)+1)+1)+1)+1)+1)+1)+1)+1)+1)+1)+1)+1)+1)+1)+1)+1)+1)+1)+1)+1)+1)+1)+1)+1)+1)+1)+1)+1)+1)+1)+1)+1)+1)+1))-1,1),'フレーズ表抜粋'!$B$3:$E$2150,1,FALSE),"○","×")</f>
        <v>#VALUE!</v>
      </c>
      <c r="AP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",D108,1)+1)+1)+1)+1)+1)+1)+1)+1)+1)+1)+1)+1)+1)+1)+1)+1)+1)+1)+1)+1)+1)+1)+1)+1)+1)+1)+1)+1)+1)+1)+1)+1)+1)+1)+1)+1))-2)&amp;AP107&amp;MID(D108,FIND("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",D108,1)+1)+1)+1)+1)+1)+1)+1)+1)+1)+1)+1)+1)+1)+1)+1)+1)+1)+1)+1)+1)+1)+1)+1)+1)+1)+1)+1)+1)+1)+1)+1)+1)+1)+1)+1)+1))-2)&amp;AP107&amp;MID(D108,FIND("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",D108,1)+1)+1)+1)+1)+1)+1)+1)+1)+1)+1)+1)+1)+1)+1)+1)+1)+1)+1)+1)+1)+1)+1)+1)+1)+1)+1)+1)+1)+1)+1)+1)+1)+1)+1)+1)+1)+1))-1,1),'フレーズ表抜粋'!$B$3:$E$2150,1,FALSE),"○","×")</f>
        <v>#VALUE!</v>
      </c>
      <c r="AQ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",D108,1)+1)+1)+1)+1)+1)+1)+1)+1)+1)+1)+1)+1)+1)+1)+1)+1)+1)+1)+1)+1)+1)+1)+1)+1)+1)+1)+1)+1)+1)+1)+1)+1)+1)+1)+1)+1)+1))-2)&amp;AQ107&amp;MID(D108,FIND("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",D108,1)+1)+1)+1)+1)+1)+1)+1)+1)+1)+1)+1)+1)+1)+1)+1)+1)+1)+1)+1)+1)+1)+1)+1)+1)+1)+1)+1)+1)+1)+1)+1)+1)+1)+1)+1)+1)+1))-2)&amp;AQ107&amp;MID(D108,FIND("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",D108,1)+1)+1)+1)+1)+1)+1)+1)+1)+1)+1)+1)+1)+1)+1)+1)+1)+1)+1)+1)+1)+1)+1)+1)+1)+1)+1)+1)+1)+1)+1)+1)+1)+1)+1)+1)+1)+1)+1))-1,1),'フレーズ表抜粋'!$B$3:$E$2150,1,FALSE),"○","×")</f>
        <v>#VALUE!</v>
      </c>
      <c r="AR108" s="112" t="e">
        <f>IF(MID(D108,FIND("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",D108,1)+1)+1)+1)+1)+1)+1)+1)+1)+1)+1)+1)+1)+1)+1)+1)+1)+1)+1)+1)+1)+1)+1)+1)+1)+1)+1)+1)+1)+1)+1)+1)+1)+1)+1)+1)+1)+1)+1))-2)&amp;AR107&amp;MID(D108,FIND("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",D108,1)+1)+1)+1)+1)+1)+1)+1)+1)+1)+1)+1)+1)+1)+1)+1)+1)+1)+1)+1)+1)+1)+1)+1)+1)+1)+1)+1)+1)+1)+1)+1)+1)+1)+1)+1)+1)+1)+1)+1))-1,1)=VLOOKUP(MID(D108,FIND("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",D108,1)+1)+1)+1)+1)+1)+1)+1)+1)+1)+1)+1)+1)+1)+1)+1)+1)+1)+1)+1)+1)+1)+1)+1)+1)+1)+1)+1)+1)+1)+1)+1)+1)+1)+1)+1)+1)+1)+1))+1,FIND("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",D108,1)+1)+1)+1)+1)+1)+1)+1)+1)+1)+1)+1)+1)+1)+1)+1)+1)+1)+1)+1)+1)+1)+1)+1)+1)+1)+1)+1)+1)+1)+1)+1)+1)+1)+1)+1)+1)+1)+1)+1))-FIND("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",D108,1)+1)+1)+1)+1)+1)+1)+1)+1)+1)+1)+1)+1)+1)+1)+1)+1)+1)+1)+1)+1)+1)+1)+1)+1)+1)+1)+1)+1)+1)+1)+1)+1)+1)+1)+1)+1)+1)+1))-2)&amp;AR107&amp;MID(D108,FIND("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",D108,FIND(" ",D108,1)+1)+1)+1)+1)+1)+1)+1)+1)+1)+1)+1)+1)+1)+1)+1)+1)+1)+1)+1)+1)+1)+1)+1)+1)+1)+1)+1)+1)+1)+1)+1)+1)+1)+1)+1)+1)+1)+1)+1))-1,1),'フレーズ表抜粋'!$B$3:$E$2150,1,FALSE),"○","×")</f>
        <v>#VALUE!</v>
      </c>
    </row>
    <row r="109" spans="3:37" s="95" customFormat="1" ht="15">
      <c r="C109" s="106"/>
      <c r="D109" s="106"/>
      <c r="E109" s="99"/>
      <c r="F109" s="98"/>
      <c r="G109" s="98"/>
      <c r="J109" s="98"/>
      <c r="K109" s="98"/>
      <c r="L109" s="98"/>
      <c r="M109" s="98"/>
      <c r="P109" s="98"/>
      <c r="V109" s="100"/>
      <c r="X109" s="98"/>
      <c r="Y109" s="98"/>
      <c r="Z109" s="98"/>
      <c r="AA109" s="98"/>
      <c r="AB109" s="98"/>
      <c r="AC109" s="98"/>
      <c r="AF109" s="98"/>
      <c r="AK109" s="100"/>
    </row>
    <row r="110" spans="2:67" ht="15">
      <c r="B110" s="116" t="s">
        <v>10685</v>
      </c>
      <c r="C110" s="112" t="s">
        <v>10676</v>
      </c>
      <c r="D110" s="112" t="s">
        <v>10682</v>
      </c>
      <c r="E110" s="112">
        <v>1</v>
      </c>
      <c r="F110" s="112">
        <v>2</v>
      </c>
      <c r="G110" s="112">
        <v>3</v>
      </c>
      <c r="H110" s="112">
        <v>4</v>
      </c>
      <c r="I110" s="112">
        <v>5</v>
      </c>
      <c r="J110" s="112">
        <v>6</v>
      </c>
      <c r="K110" s="112">
        <v>7</v>
      </c>
      <c r="L110" s="112">
        <v>8</v>
      </c>
      <c r="M110" s="112">
        <v>9</v>
      </c>
      <c r="N110" s="112">
        <v>10</v>
      </c>
      <c r="O110" s="112">
        <v>11</v>
      </c>
      <c r="P110" s="112">
        <v>12</v>
      </c>
      <c r="Q110" s="112">
        <v>13</v>
      </c>
      <c r="R110" s="112">
        <v>14</v>
      </c>
      <c r="S110" s="112">
        <v>15</v>
      </c>
      <c r="T110" s="112">
        <v>16</v>
      </c>
      <c r="U110" s="112">
        <v>17</v>
      </c>
      <c r="V110" s="112">
        <v>18</v>
      </c>
      <c r="W110" s="112">
        <v>19</v>
      </c>
      <c r="X110" s="112">
        <v>20</v>
      </c>
      <c r="Y110" s="112">
        <v>21</v>
      </c>
      <c r="Z110" s="112">
        <v>22</v>
      </c>
      <c r="AA110" s="112">
        <v>23</v>
      </c>
      <c r="AB110" s="112">
        <v>24</v>
      </c>
      <c r="AC110" s="112">
        <v>25</v>
      </c>
      <c r="AD110" s="112">
        <v>26</v>
      </c>
      <c r="AE110" s="112">
        <v>27</v>
      </c>
      <c r="AF110" s="112">
        <v>28</v>
      </c>
      <c r="AG110" s="112">
        <v>29</v>
      </c>
      <c r="AH110" s="112">
        <v>30</v>
      </c>
      <c r="AI110" s="112">
        <v>31</v>
      </c>
      <c r="AJ110" s="112">
        <v>32</v>
      </c>
      <c r="AK110" s="112">
        <v>33</v>
      </c>
      <c r="AL110" s="112">
        <v>34</v>
      </c>
      <c r="AM110" s="112">
        <v>35</v>
      </c>
      <c r="AN110" s="112">
        <v>36</v>
      </c>
      <c r="AO110" s="112">
        <v>37</v>
      </c>
      <c r="AP110" s="112">
        <v>38</v>
      </c>
      <c r="AQ110" s="112">
        <v>39</v>
      </c>
      <c r="AR110" s="112">
        <v>40</v>
      </c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</row>
    <row r="111" spans="2:44" s="96" customFormat="1" ht="16.5">
      <c r="B111" s="112" t="s">
        <v>10677</v>
      </c>
      <c r="C111" s="113"/>
      <c r="D111" s="114"/>
      <c r="E111" s="112" t="str">
        <f>MID($D111,1,1)</f>
        <v/>
      </c>
      <c r="F111" s="112" t="str">
        <f>MID($D111,2,1)</f>
        <v/>
      </c>
      <c r="G111" s="112" t="str">
        <f>MID($D111,3,1)</f>
        <v/>
      </c>
      <c r="H111" s="112" t="str">
        <f>MID($D111,4,1)</f>
        <v/>
      </c>
      <c r="I111" s="112" t="str">
        <f>MID($D111,5,1)</f>
        <v/>
      </c>
      <c r="J111" s="112" t="str">
        <f>MID($D111,6,1)</f>
        <v/>
      </c>
      <c r="K111" s="112" t="str">
        <f>MID($D111,7,1)</f>
        <v/>
      </c>
      <c r="L111" s="112" t="str">
        <f>MID($D111,8,1)</f>
        <v/>
      </c>
      <c r="M111" s="112" t="str">
        <f>MID($D111,9,1)</f>
        <v/>
      </c>
      <c r="N111" s="112" t="str">
        <f>MID($D111,10,1)</f>
        <v/>
      </c>
      <c r="O111" s="112" t="str">
        <f>MID($D111,11,1)</f>
        <v/>
      </c>
      <c r="P111" s="112" t="str">
        <f>MID($D111,12,1)</f>
        <v/>
      </c>
      <c r="Q111" s="112" t="str">
        <f>MID($D111,13,1)</f>
        <v/>
      </c>
      <c r="R111" s="112" t="str">
        <f>MID($D111,14,1)</f>
        <v/>
      </c>
      <c r="S111" s="112" t="str">
        <f>MID($D111,15,1)</f>
        <v/>
      </c>
      <c r="T111" s="112" t="str">
        <f>MID($D111,16,1)</f>
        <v/>
      </c>
      <c r="U111" s="112" t="str">
        <f>MID($D111,17,1)</f>
        <v/>
      </c>
      <c r="V111" s="112" t="str">
        <f>MID($D111,18,1)</f>
        <v/>
      </c>
      <c r="W111" s="112" t="str">
        <f>MID($D111,19,1)</f>
        <v/>
      </c>
      <c r="X111" s="112" t="str">
        <f>MID($D111,20,1)</f>
        <v/>
      </c>
      <c r="Y111" s="112" t="str">
        <f>MID($D111,21,1)</f>
        <v/>
      </c>
      <c r="Z111" s="112" t="str">
        <f>MID($D111,22,1)</f>
        <v/>
      </c>
      <c r="AA111" s="112" t="str">
        <f>MID($D111,23,1)</f>
        <v/>
      </c>
      <c r="AB111" s="112" t="str">
        <f>MID($D111,24,1)</f>
        <v/>
      </c>
      <c r="AC111" s="112" t="str">
        <f>MID($D111,25,1)</f>
        <v/>
      </c>
      <c r="AD111" s="112" t="str">
        <f>MID($D111,26,1)</f>
        <v/>
      </c>
      <c r="AE111" s="112" t="str">
        <f>MID($D111,27,1)</f>
        <v/>
      </c>
      <c r="AF111" s="112" t="str">
        <f>MID($D111,28,1)</f>
        <v/>
      </c>
      <c r="AG111" s="112" t="str">
        <f>MID($D111,29,1)</f>
        <v/>
      </c>
      <c r="AH111" s="112" t="str">
        <f>MID($D111,30,1)</f>
        <v/>
      </c>
      <c r="AI111" s="112" t="str">
        <f>MID($D111,31,1)</f>
        <v/>
      </c>
      <c r="AJ111" s="112" t="str">
        <f>MID($D111,32,1)</f>
        <v/>
      </c>
      <c r="AK111" s="112" t="str">
        <f>MID($D111,33,1)</f>
        <v/>
      </c>
      <c r="AL111" s="112" t="str">
        <f>MID($D111,34,1)</f>
        <v/>
      </c>
      <c r="AM111" s="112" t="str">
        <f>MID($D111,35,1)</f>
        <v/>
      </c>
      <c r="AN111" s="112" t="str">
        <f>MID($D111,36,1)</f>
        <v/>
      </c>
      <c r="AO111" s="112" t="str">
        <f>MID($D111,37,1)</f>
        <v/>
      </c>
      <c r="AP111" s="112" t="str">
        <f>MID($D111,38,1)</f>
        <v/>
      </c>
      <c r="AQ111" s="112" t="str">
        <f>MID($D111,39,1)</f>
        <v/>
      </c>
      <c r="AR111" s="112" t="str">
        <f>MID($D111,40,1)</f>
        <v/>
      </c>
    </row>
    <row r="112" spans="2:44" s="96" customFormat="1" ht="15">
      <c r="B112" s="112" t="s">
        <v>10678</v>
      </c>
      <c r="C112" s="115"/>
      <c r="D112" s="113"/>
      <c r="E112" s="112" t="e">
        <f>IF(MID(D112,1,FIND(" ",D112,1)-2)&amp;E111&amp;MID(D112,FIND(" ",D112,1)-1,1)=VLOOKUP(MID(D112,1,FIND(" ",D112,1)-2)&amp;E111&amp;MID(D112,FIND(" ",D112,1)-1,1),'フレーズ表抜粋'!$B$3:$E$2150,1,FALSE),"○","×")</f>
        <v>#VALUE!</v>
      </c>
      <c r="F112" s="112" t="e">
        <f>IF(MID(D112,FIND(" ",D112,1)+1,FIND(" ",D112,FIND(" ",D112,1)+1)-FIND(" ",D112,1)-2)&amp;F111&amp;MID(D112,FIND(" ",D112,FIND(" ",D112,1)+1)-1,1)=VLOOKUP(MID(D112,FIND(" ",D112,1)+1,FIND(" ",D112,FIND(" ",D112,1)+1)-FIND(" ",D112,1)-2)&amp;F111&amp;MID(D112,FIND(" ",D112,FIND(" ",D112,1)+1)-1,1),'フレーズ表抜粋'!$B$3:$E$2150,1,FALSE),"○","×")</f>
        <v>#VALUE!</v>
      </c>
      <c r="G112" s="112" t="e">
        <f>IF(MID(D112,FIND(" ",D112,FIND(" ",D112,1)+1)+1,FIND(" ",D112,FIND(" ",D112,FIND(" ",D112,1)+1)+1)-FIND(" ",D112,FIND(" ",D112,1)+1)-2)&amp;G111&amp;MID(D112,FIND(" ",D112,FIND(" ",D112,FIND(" ",D112,1)+1)+1)-1,1)=VLOOKUP(MID(D112,FIND(" ",D112,FIND(" ",D112,1)+1)+1,FIND(" ",D112,FIND(" ",D112,FIND(" ",D112,1)+1)+1)-FIND(" ",D112,FIND(" ",D112,1)+1)-2)&amp;G111&amp;MID(D112,FIND(" ",D112,FIND(" ",D112,FIND(" ",D112,1)+1)+1)-1,1),'フレーズ表抜粋'!$B$3:$E$2150,1,FALSE),"○","×")</f>
        <v>#VALUE!</v>
      </c>
      <c r="H112" s="112" t="e">
        <f>IF(MID(D112,FIND(" ",D112,FIND(" ",D112,FIND(" ",D112,1)+1)+1)+1,FIND(" ",D112,FIND(" ",D112,FIND(" ",D112,FIND(" ",D112,1)+1)+1)+1)-FIND(" ",D112,FIND(" ",D112,FIND(" ",D112,1)+1)+1)-2)&amp;H111&amp;MID(D112,FIND(" ",D112,FIND(" ",D112,FIND(" ",D112,FIND(" ",D112,1)+1)+1)+1)-1,1)=VLOOKUP(MID(D112,FIND(" ",D112,FIND(" ",D112,FIND(" ",D112,1)+1)+1)+1,FIND(" ",D112,FIND(" ",D112,FIND(" ",D112,FIND(" ",D112,1)+1)+1)+1)-FIND(" ",D112,FIND(" ",D112,FIND(" ",D112,1)+1)+1)-2)&amp;H111&amp;MID(D112,FIND(" ",D112,FIND(" ",D112,FIND(" ",D112,FIND(" ",D112,1)+1)+1)+1)-1,1),'フレーズ表抜粋'!$B$3:$E$2150,1,FALSE),"○","×")</f>
        <v>#VALUE!</v>
      </c>
      <c r="I112" s="112" t="e">
        <f>IF(MID(D112,FIND(" ",D112,FIND(" ",D112,FIND(" ",D112,FIND(" ",D112,1)+1)+1)+1)+1,FIND(" ",D112,FIND(" ",D112,FIND(" ",D112,FIND(" ",D112,FIND(" ",D112,FIND(" ",D112,1)+1)+1)+1)+1))-FIND(" ",D112,FIND(" ",D112,FIND(" ",D112,FIND(" ",D112,1)+1)+1)+1)-2)&amp;I111&amp;MID(D112,FIND(" ",D112,FIND(" ",D112,FIND(" ",D112,FIND(" ",D112,FIND(" ",D112,FIND(" ",D112,1)+1)+1)+1)+1))-1,1)=VLOOKUP(MID(D112,FIND(" ",D112,FIND(" ",D112,FIND(" ",D112,FIND(" ",D112,1)+1)+1)+1)+1,FIND(" ",D112,FIND(" ",D112,FIND(" ",D112,FIND(" ",D112,FIND(" ",D112,FIND(" ",D112,1)+1)+1)+1)+1))-FIND(" ",D112,FIND(" ",D112,FIND(" ",D112,FIND(" ",D112,1)+1)+1)+1)-2)&amp;I111&amp;MID(D112,FIND(" ",D112,FIND(" ",D112,FIND(" ",D112,FIND(" ",D112,FIND(" ",D112,FIND(" ",D112,1)+1)+1)+1)+1))-1,1),'フレーズ表抜粋'!$B$3:$E$2150,1,FALSE),"○","×")</f>
        <v>#VALUE!</v>
      </c>
      <c r="J112" s="112" t="e">
        <f>IF(MID(D112,FIND(" ",D112,FIND(" ",D112,FIND(" ",D112,FIND(" ",D112,FIND(" ",D112,FIND(" ",D112,1)+1)+1)+1)+1))+1,FIND(" ",D112,FIND(" ",D112,FIND(" ",D112,FIND(" ",D112,FIND(" ",D112,FIND(" ",D112,FIND(" ",D112,1)+1)+1)+1)+1)+1))-FIND(" ",D112,FIND(" ",D112,FIND(" ",D112,FIND(" ",D112,FIND(" ",D112,FIND(" ",D112,1)+1)+1)+1)+1))-2)&amp;J111&amp;MID(D112,FIND(" ",D112,FIND(" ",D112,FIND(" ",D112,FIND(" ",D112,FIND(" ",D112,FIND(" ",D112,FIND(" ",D112,1)+1)+1)+1)+1)+1))-1,1)=VLOOKUP(MID(D112,FIND(" ",D112,FIND(" ",D112,FIND(" ",D112,FIND(" ",D112,FIND(" ",D112,FIND(" ",D112,1)+1)+1)+1)+1))+1,FIND(" ",D112,FIND(" ",D112,FIND(" ",D112,FIND(" ",D112,FIND(" ",D112,FIND(" ",D112,FIND(" ",D112,1)+1)+1)+1)+1)+1))-FIND(" ",D112,FIND(" ",D112,FIND(" ",D112,FIND(" ",D112,FIND(" ",D112,FIND(" ",D112,1)+1)+1)+1)+1))-2)&amp;J111&amp;MID(D112,FIND(" ",D112,FIND(" ",D112,FIND(" ",D112,FIND(" ",D112,FIND(" ",D112,FIND(" ",D112,FIND(" ",D112,1)+1)+1)+1)+1)+1))-1,1),'フレーズ表抜粋'!$B$3:$E$2150,1,FALSE),"○","×")</f>
        <v>#VALUE!</v>
      </c>
      <c r="K112" s="112" t="e">
        <f>IF(MID(D112,FIND(" ",D112,FIND(" ",D112,FIND(" ",D112,FIND(" ",D112,FIND(" ",D112,FIND(" ",D112,FIND(" ",D112,1)+1)+1)+1)+1)+1))+1,FIND(" ",D112,FIND(" ",D112,FIND(" ",D112,FIND(" ",D112,FIND(" ",D112,FIND(" ",D112,FIND(" ",D112,FIND(" ",D112,1)+1)+1)+1)+1)+1)+1))-FIND(" ",D112,FIND(" ",D112,FIND(" ",D112,FIND(" ",D112,FIND(" ",D112,FIND(" ",D112,FIND(" ",D112,1)+1)+1)+1)+1)+1))-2)&amp;K111&amp;MID(D112,FIND(" ",D112,FIND(" ",D112,FIND(" ",D112,FIND(" ",D112,FIND(" ",D112,FIND(" ",D112,FIND(" ",D112,FIND(" ",D112,1)+1)+1)+1)+1)+1)+1))-1,1)=VLOOKUP(MID(D112,FIND(" ",D112,FIND(" ",D112,FIND(" ",D112,FIND(" ",D112,FIND(" ",D112,FIND(" ",D112,FIND(" ",D112,1)+1)+1)+1)+1)+1))+1,FIND(" ",D112,FIND(" ",D112,FIND(" ",D112,FIND(" ",D112,FIND(" ",D112,FIND(" ",D112,FIND(" ",D112,FIND(" ",D112,1)+1)+1)+1)+1)+1)+1))-FIND(" ",D112,FIND(" ",D112,FIND(" ",D112,FIND(" ",D112,FIND(" ",D112,FIND(" ",D112,FIND(" ",D112,1)+1)+1)+1)+1)+1))-2)&amp;K111&amp;MID(D112,FIND(" ",D112,FIND(" ",D112,FIND(" ",D112,FIND(" ",D112,FIND(" ",D112,FIND(" ",D112,FIND(" ",D112,FIND(" ",D112,1)+1)+1)+1)+1)+1)+1))-1,1),'フレーズ表抜粋'!$B$3:$E$2150,1,FALSE),"○","×")</f>
        <v>#VALUE!</v>
      </c>
      <c r="L112" s="112" t="e">
        <f>IF(MID(D112,FIND(" ",D112,FIND(" ",D112,FIND(" ",D112,FIND(" ",D112,FIND(" ",D112,FIND(" ",D112,FIND(" ",D112,FIND(" ",D112,1)+1)+1)+1)+1)+1)+1))+1,FIND(" ",D112,FIND(" ",D112,FIND(" ",D112,FIND(" ",D112,FIND(" ",D112,FIND(" ",D112,FIND(" ",D112,FIND(" ",D112,FIND(" ",D112,1)+1)+1)+1)+1)+1)+1)+1))-FIND(" ",D112,FIND(" ",D112,FIND(" ",D112,FIND(" ",D112,FIND(" ",D112,FIND(" ",D112,FIND(" ",D112,FIND(" ",D112,1)+1)+1)+1)+1)+1)+1))-2)&amp;L111&amp;MID(D112,FIND(" ",D112,FIND(" ",D112,FIND(" ",D112,FIND(" ",D112,FIND(" ",D112,FIND(" ",D112,FIND(" ",D112,FIND(" ",D112,FIND(" ",D112,1)+1)+1)+1)+1)+1)+1)+1))-1,1)=VLOOKUP(MID(D112,FIND(" ",D112,FIND(" ",D112,FIND(" ",D112,FIND(" ",D112,FIND(" ",D112,FIND(" ",D112,FIND(" ",D112,FIND(" ",D112,1)+1)+1)+1)+1)+1)+1))+1,FIND(" ",D112,FIND(" ",D112,FIND(" ",D112,FIND(" ",D112,FIND(" ",D112,FIND(" ",D112,FIND(" ",D112,FIND(" ",D112,FIND(" ",D112,1)+1)+1)+1)+1)+1)+1)+1))-FIND(" ",D112,FIND(" ",D112,FIND(" ",D112,FIND(" ",D112,FIND(" ",D112,FIND(" ",D112,FIND(" ",D112,FIND(" ",D112,1)+1)+1)+1)+1)+1)+1))-2)&amp;L111&amp;MID(D112,FIND(" ",D112,FIND(" ",D112,FIND(" ",D112,FIND(" ",D112,FIND(" ",D112,FIND(" ",D112,FIND(" ",D112,FIND(" ",D112,FIND(" ",D112,1)+1)+1)+1)+1)+1)+1)+1))-1,1),'フレーズ表抜粋'!$B$3:$E$2150,1,FALSE),"○","×")</f>
        <v>#VALUE!</v>
      </c>
      <c r="M112" s="112" t="e">
        <f>IF(MID(D112,FIND(" ",D112,FIND(" ",D112,FIND(" ",D112,FIND(" ",D112,FIND(" ",D112,FIND(" ",D112,FIND(" ",D112,FIND(" ",D112,FIND(" ",D112,1)+1)+1)+1)+1)+1)+1)+1))+1,FIND(" ",D112,FIND(" ",D112,FIND(" ",D112,FIND(" ",D112,FIND(" ",D112,FIND(" ",D112,FIND(" ",D112,FIND(" ",D112,FIND(" ",D112,FIND(" ",D112,1)+1)+1)+1)+1)+1)+1)+1)+1))-FIND(" ",D112,FIND(" ",D112,FIND(" ",D112,FIND(" ",D112,FIND(" ",D112,FIND(" ",D112,FIND(" ",D112,FIND(" ",D112,FIND(" ",D112,1)+1)+1)+1)+1)+1)+1)+1))-2)&amp;M111&amp;MID(D112,FIND(" ",D112,FIND(" ",D112,FIND(" ",D112,FIND(" ",D112,FIND(" ",D112,FIND(" ",D112,FIND(" ",D112,FIND(" ",D112,FIND(" ",D112,FIND(" ",D112,1)+1)+1)+1)+1)+1)+1)+1)+1))-1,1)=VLOOKUP(MID(D112,FIND(" ",D112,FIND(" ",D112,FIND(" ",D112,FIND(" ",D112,FIND(" ",D112,FIND(" ",D112,FIND(" ",D112,FIND(" ",D112,FIND(" ",D112,1)+1)+1)+1)+1)+1)+1)+1))+1,FIND(" ",D112,FIND(" ",D112,FIND(" ",D112,FIND(" ",D112,FIND(" ",D112,FIND(" ",D112,FIND(" ",D112,FIND(" ",D112,FIND(" ",D112,FIND(" ",D112,1)+1)+1)+1)+1)+1)+1)+1)+1))-FIND(" ",D112,FIND(" ",D112,FIND(" ",D112,FIND(" ",D112,FIND(" ",D112,FIND(" ",D112,FIND(" ",D112,FIND(" ",D112,FIND(" ",D112,1)+1)+1)+1)+1)+1)+1)+1))-2)&amp;M111&amp;MID(D112,FIND(" ",D112,FIND(" ",D112,FIND(" ",D112,FIND(" ",D112,FIND(" ",D112,FIND(" ",D112,FIND(" ",D112,FIND(" ",D112,FIND(" ",D112,FIND(" ",D112,1)+1)+1)+1)+1)+1)+1)+1)+1))-1,1),'フレーズ表抜粋'!$B$3:$E$2150,1,FALSE),"○","×")</f>
        <v>#VALUE!</v>
      </c>
      <c r="N112" s="112" t="e">
        <f>IF(MID(D112,FIND(" ",D112,FIND(" ",D112,FIND(" ",D112,FIND(" ",D112,FIND(" ",D112,FIND(" ",D112,FIND(" ",D112,FIND(" ",D112,FIND(" ",D112,FIND(" ",D112,1)+1)+1)+1)+1)+1)+1)+1)+1))+1,FIND(" ",D112,FIND(" ",D112,FIND(" ",D112,FIND(" ",D112,FIND(" ",D112,FIND(" ",D112,FIND(" ",D112,FIND(" ",D112,FIND(" ",D112,FIND(" ",D112,FIND(" ",D112,1)+1)+1)+1)+1)+1)+1)+1)+1)+1))-FIND(" ",D112,FIND(" ",D112,FIND(" ",D112,FIND(" ",D112,FIND(" ",D112,FIND(" ",D112,FIND(" ",D112,FIND(" ",D112,FIND(" ",D112,FIND(" ",D112,1)+1)+1)+1)+1)+1)+1)+1)+1))-2)&amp;N111&amp;MID(D112,FIND(" ",D112,FIND(" ",D112,FIND(" ",D112,FIND(" ",D112,FIND(" ",D112,FIND(" ",D112,FIND(" ",D112,FIND(" ",D112,FIND(" ",D112,FIND(" ",D112,FIND(" ",D112,1)+1)+1)+1)+1)+1)+1)+1)+1)+1))-1,1)=VLOOKUP(MID(D112,FIND(" ",D112,FIND(" ",D112,FIND(" ",D112,FIND(" ",D112,FIND(" ",D112,FIND(" ",D112,FIND(" ",D112,FIND(" ",D112,FIND(" ",D112,FIND(" ",D112,1)+1)+1)+1)+1)+1)+1)+1)+1))+1,FIND(" ",D112,FIND(" ",D112,FIND(" ",D112,FIND(" ",D112,FIND(" ",D112,FIND(" ",D112,FIND(" ",D112,FIND(" ",D112,FIND(" ",D112,FIND(" ",D112,FIND(" ",D112,1)+1)+1)+1)+1)+1)+1)+1)+1)+1))-FIND(" ",D112,FIND(" ",D112,FIND(" ",D112,FIND(" ",D112,FIND(" ",D112,FIND(" ",D112,FIND(" ",D112,FIND(" ",D112,FIND(" ",D112,FIND(" ",D112,1)+1)+1)+1)+1)+1)+1)+1)+1))-2)&amp;N111&amp;MID(D112,FIND(" ",D112,FIND(" ",D112,FIND(" ",D112,FIND(" ",D112,FIND(" ",D112,FIND(" ",D112,FIND(" ",D112,FIND(" ",D112,FIND(" ",D112,FIND(" ",D112,FIND(" ",D112,1)+1)+1)+1)+1)+1)+1)+1)+1)+1))-1,1),'フレーズ表抜粋'!$B$3:$E$2150,1,FALSE),"○","×")</f>
        <v>#VALUE!</v>
      </c>
      <c r="O112" s="112" t="e">
        <f>IF(MID(D112,FIND(" ",D112,FIND(" ",D112,FIND(" ",D112,FIND(" ",D112,FIND(" ",D112,FIND(" ",D112,FIND(" ",D112,FIND(" ",D112,FIND(" ",D112,FIND(" ",D112,FIND(" ",D112,1)+1)+1)+1)+1)+1)+1)+1)+1)+1))+1,FIND(" ",D112,FIND(" ",D112,FIND(" ",D112,FIND(" ",D112,FIND(" ",D112,FIND(" ",D112,FIND(" ",D112,FIND(" ",D112,FIND(" ",D112,FIND(" ",D112,FIND(" ",D112,FIND(" ",D112,1)+1)+1)+1)+1)+1)+1)+1)+1)+1)+1))-FIND(" ",D112,FIND(" ",D112,FIND(" ",D112,FIND(" ",D112,FIND(" ",D112,FIND(" ",D112,FIND(" ",D112,FIND(" ",D112,FIND(" ",D112,FIND(" ",D112,FIND(" ",D112,1)+1)+1)+1)+1)+1)+1)+1)+1)+1))-2)&amp;O111&amp;MID(D112,FIND(" ",D112,FIND(" ",D112,FIND(" ",D112,FIND(" ",D112,FIND(" ",D112,FIND(" ",D112,FIND(" ",D112,FIND(" ",D112,FIND(" ",D112,FIND(" ",D112,FIND(" ",D112,FIND(" ",D112,1)+1)+1)+1)+1)+1)+1)+1)+1)+1)+1))-1,1)=VLOOKUP(MID(D112,FIND(" ",D112,FIND(" ",D112,FIND(" ",D112,FIND(" ",D112,FIND(" ",D112,FIND(" ",D112,FIND(" ",D112,FIND(" ",D112,FIND(" ",D112,FIND(" ",D112,FIND(" ",D112,1)+1)+1)+1)+1)+1)+1)+1)+1)+1))+1,FIND(" ",D112,FIND(" ",D112,FIND(" ",D112,FIND(" ",D112,FIND(" ",D112,FIND(" ",D112,FIND(" ",D112,FIND(" ",D112,FIND(" ",D112,FIND(" ",D112,FIND(" ",D112,FIND(" ",D112,1)+1)+1)+1)+1)+1)+1)+1)+1)+1)+1))-FIND(" ",D112,FIND(" ",D112,FIND(" ",D112,FIND(" ",D112,FIND(" ",D112,FIND(" ",D112,FIND(" ",D112,FIND(" ",D112,FIND(" ",D112,FIND(" ",D112,FIND(" ",D112,1)+1)+1)+1)+1)+1)+1)+1)+1)+1))-2)&amp;O111&amp;MID(D112,FIND(" ",D112,FIND(" ",D112,FIND(" ",D112,FIND(" ",D112,FIND(" ",D112,FIND(" ",D112,FIND(" ",D112,FIND(" ",D112,FIND(" ",D112,FIND(" ",D112,FIND(" ",D112,FIND(" ",D112,1)+1)+1)+1)+1)+1)+1)+1)+1)+1)+1))-1,1),'フレーズ表抜粋'!$B$3:$E$2150,1,FALSE),"○","×")</f>
        <v>#VALUE!</v>
      </c>
      <c r="P112" s="112" t="e">
        <f>IF(MID(D112,FIND(" ",D112,FIND(" ",D112,FIND(" ",D112,FIND(" ",D112,FIND(" ",D112,FIND(" ",D112,FIND(" ",D112,FIND(" ",D112,FIND(" ",D112,FIND(" ",D112,FIND(" ",D112,FIND(" ",D112,1)+1)+1)+1)+1)+1)+1)+1)+1)+1)+1))+1,FIND(" ",D112,FIND(" ",D112,FIND(" ",D112,FIND(" ",D112,FIND(" ",D112,FIND(" ",D112,FIND(" ",D112,FIND(" ",D112,FIND(" ",D112,FIND(" ",D112,FIND(" ",D112,FIND(" ",D112,FIND(" ",D112,1)+1)+1)+1)+1)+1)+1)+1)+1)+1)+1)+1))-FIND(" ",D112,FIND(" ",D112,FIND(" ",D112,FIND(" ",D112,FIND(" ",D112,FIND(" ",D112,FIND(" ",D112,FIND(" ",D112,FIND(" ",D112,FIND(" ",D112,FIND(" ",D112,FIND(" ",D112,1)+1)+1)+1)+1)+1)+1)+1)+1)+1)+1))-2)&amp;P111&amp;MID(D112,FIND(" ",D112,FIND(" ",D112,FIND(" ",D112,FIND(" ",D112,FIND(" ",D112,FIND(" ",D112,FIND(" ",D112,FIND(" ",D112,FIND(" ",D112,FIND(" ",D112,FIND(" ",D112,FIND(" ",D112,FIND(" ",D112,1)+1)+1)+1)+1)+1)+1)+1)+1)+1)+1)+1))-1,1)=VLOOKUP(MID(D112,FIND(" ",D112,FIND(" ",D112,FIND(" ",D112,FIND(" ",D112,FIND(" ",D112,FIND(" ",D112,FIND(" ",D112,FIND(" ",D112,FIND(" ",D112,FIND(" ",D112,FIND(" ",D112,FIND(" ",D112,1)+1)+1)+1)+1)+1)+1)+1)+1)+1)+1))+1,FIND(" ",D112,FIND(" ",D112,FIND(" ",D112,FIND(" ",D112,FIND(" ",D112,FIND(" ",D112,FIND(" ",D112,FIND(" ",D112,FIND(" ",D112,FIND(" ",D112,FIND(" ",D112,FIND(" ",D112,FIND(" ",D112,1)+1)+1)+1)+1)+1)+1)+1)+1)+1)+1)+1))-FIND(" ",D112,FIND(" ",D112,FIND(" ",D112,FIND(" ",D112,FIND(" ",D112,FIND(" ",D112,FIND(" ",D112,FIND(" ",D112,FIND(" ",D112,FIND(" ",D112,FIND(" ",D112,FIND(" ",D112,1)+1)+1)+1)+1)+1)+1)+1)+1)+1)+1))-2)&amp;P111&amp;MID(D112,FIND(" ",D112,FIND(" ",D112,FIND(" ",D112,FIND(" ",D112,FIND(" ",D112,FIND(" ",D112,FIND(" ",D112,FIND(" ",D112,FIND(" ",D112,FIND(" ",D112,FIND(" ",D112,FIND(" ",D112,FIND(" ",D112,1)+1)+1)+1)+1)+1)+1)+1)+1)+1)+1)+1))-1,1),'フレーズ表抜粋'!$B$3:$E$2150,1,FALSE),"○","×")</f>
        <v>#VALUE!</v>
      </c>
      <c r="Q112" s="112" t="e">
        <f>IF(MID(D112,FIND(" ",D112,FIND(" ",D112,FIND(" ",D112,FIND(" ",D112,FIND(" ",D112,FIND(" ",D112,FIND(" ",D112,FIND(" ",D112,FIND(" ",D112,FIND(" ",D112,FIND(" ",D112,FIND(" ",D112,FIND(" ",D112,1)+1)+1)+1)+1)+1)+1)+1)+1)+1)+1)+1))+1,FIND(" ",D112,FIND(" ",D112,FIND(" ",D112,FIND(" ",D112,FIND(" ",D112,FIND(" ",D112,FIND(" ",D112,FIND(" ",D112,FIND(" ",D112,FIND(" ",D112,FIND(" ",D112,FIND(" ",D112,FIND(" ",D112,FIND(" ",D112,1)+1)+1)+1)+1)+1)+1)+1)+1)+1)+1)+1)+1))-FIND(" ",D112,FIND(" ",D112,FIND(" ",D112,FIND(" ",D112,FIND(" ",D112,FIND(" ",D112,FIND(" ",D112,FIND(" ",D112,FIND(" ",D112,FIND(" ",D112,FIND(" ",D112,FIND(" ",D112,FIND(" ",D112,1)+1)+1)+1)+1)+1)+1)+1)+1)+1)+1)+1))-2)&amp;Q111&amp;MID(D112,FIND(" ",D112,FIND(" ",D112,FIND(" ",D112,FIND(" ",D112,FIND(" ",D112,FIND(" ",D112,FIND(" ",D112,FIND(" ",D112,FIND(" ",D112,FIND(" ",D112,FIND(" ",D112,FIND(" ",D112,FIND(" ",D112,FIND(" ",D112,1)+1)+1)+1)+1)+1)+1)+1)+1)+1)+1)+1)+1))-1,1)=VLOOKUP(MID(D112,FIND(" ",D112,FIND(" ",D112,FIND(" ",D112,FIND(" ",D112,FIND(" ",D112,FIND(" ",D112,FIND(" ",D112,FIND(" ",D112,FIND(" ",D112,FIND(" ",D112,FIND(" ",D112,FIND(" ",D112,FIND(" ",D112,1)+1)+1)+1)+1)+1)+1)+1)+1)+1)+1)+1))+1,FIND(" ",D112,FIND(" ",D112,FIND(" ",D112,FIND(" ",D112,FIND(" ",D112,FIND(" ",D112,FIND(" ",D112,FIND(" ",D112,FIND(" ",D112,FIND(" ",D112,FIND(" ",D112,FIND(" ",D112,FIND(" ",D112,FIND(" ",D112,1)+1)+1)+1)+1)+1)+1)+1)+1)+1)+1)+1)+1))-FIND(" ",D112,FIND(" ",D112,FIND(" ",D112,FIND(" ",D112,FIND(" ",D112,FIND(" ",D112,FIND(" ",D112,FIND(" ",D112,FIND(" ",D112,FIND(" ",D112,FIND(" ",D112,FIND(" ",D112,FIND(" ",D112,1)+1)+1)+1)+1)+1)+1)+1)+1)+1)+1)+1))-2)&amp;Q111&amp;MID(D112,FIND(" ",D112,FIND(" ",D112,FIND(" ",D112,FIND(" ",D112,FIND(" ",D112,FIND(" ",D112,FIND(" ",D112,FIND(" ",D112,FIND(" ",D112,FIND(" ",D112,FIND(" ",D112,FIND(" ",D112,FIND(" ",D112,FIND(" ",D112,1)+1)+1)+1)+1)+1)+1)+1)+1)+1)+1)+1)+1))-1,1),'フレーズ表抜粋'!$B$3:$E$2150,1,FALSE),"○","×")</f>
        <v>#VALUE!</v>
      </c>
      <c r="R112" s="112" t="e">
        <f>IF(MID(D112,FIND(" ",D112,FIND(" ",D112,FIND(" ",D112,FIND(" ",D112,FIND(" ",D112,FIND(" ",D112,FIND(" ",D112,FIND(" ",D112,FIND(" ",D112,FIND(" ",D112,FIND(" ",D112,FIND(" ",D112,FIND(" ",D112,FIND(" ",D112,1)+1)+1)+1)+1)+1)+1)+1)+1)+1)+1)+1)+1))+1,FIND(" ",D112,FIND(" ",D112,FIND(" ",D112,FIND(" ",D112,FIND(" ",D112,FIND(" ",D112,FIND(" ",D112,FIND(" ",D112,FIND(" ",D112,FIND(" ",D112,FIND(" ",D112,FIND(" ",D112,FIND(" ",D112,FIND(" ",D112,FIND(" ",D112,1)+1)+1)+1)+1)+1)+1)+1)+1)+1)+1)+1)+1)+1))-FIND(" ",D112,FIND(" ",D112,FIND(" ",D112,FIND(" ",D112,FIND(" ",D112,FIND(" ",D112,FIND(" ",D112,FIND(" ",D112,FIND(" ",D112,FIND(" ",D112,FIND(" ",D112,FIND(" ",D112,FIND(" ",D112,FIND(" ",D112,1)+1)+1)+1)+1)+1)+1)+1)+1)+1)+1)+1)+1))-2)&amp;R111&amp;MID(D112,FIND(" ",D112,FIND(" ",D112,FIND(" ",D112,FIND(" ",D112,FIND(" ",D112,FIND(" ",D112,FIND(" ",D112,FIND(" ",D112,FIND(" ",D112,FIND(" ",D112,FIND(" ",D112,FIND(" ",D112,FIND(" ",D112,FIND(" ",D112,FIND(" ",D112,1)+1)+1)+1)+1)+1)+1)+1)+1)+1)+1)+1)+1)+1))-1,1)=VLOOKUP(MID(D112,FIND(" ",D112,FIND(" ",D112,FIND(" ",D112,FIND(" ",D112,FIND(" ",D112,FIND(" ",D112,FIND(" ",D112,FIND(" ",D112,FIND(" ",D112,FIND(" ",D112,FIND(" ",D112,FIND(" ",D112,FIND(" ",D112,FIND(" ",D112,1)+1)+1)+1)+1)+1)+1)+1)+1)+1)+1)+1)+1))+1,FIND(" ",D112,FIND(" ",D112,FIND(" ",D112,FIND(" ",D112,FIND(" ",D112,FIND(" ",D112,FIND(" ",D112,FIND(" ",D112,FIND(" ",D112,FIND(" ",D112,FIND(" ",D112,FIND(" ",D112,FIND(" ",D112,FIND(" ",D112,FIND(" ",D112,1)+1)+1)+1)+1)+1)+1)+1)+1)+1)+1)+1)+1)+1))-FIND(" ",D112,FIND(" ",D112,FIND(" ",D112,FIND(" ",D112,FIND(" ",D112,FIND(" ",D112,FIND(" ",D112,FIND(" ",D112,FIND(" ",D112,FIND(" ",D112,FIND(" ",D112,FIND(" ",D112,FIND(" ",D112,FIND(" ",D112,1)+1)+1)+1)+1)+1)+1)+1)+1)+1)+1)+1)+1))-2)&amp;R111&amp;MID(D112,FIND(" ",D112,FIND(" ",D112,FIND(" ",D112,FIND(" ",D112,FIND(" ",D112,FIND(" ",D112,FIND(" ",D112,FIND(" ",D112,FIND(" ",D112,FIND(" ",D112,FIND(" ",D112,FIND(" ",D112,FIND(" ",D112,FIND(" ",D112,FIND(" ",D112,1)+1)+1)+1)+1)+1)+1)+1)+1)+1)+1)+1)+1)+1))-1,1),'フレーズ表抜粋'!$B$3:$E$2150,1,FALSE),"○","×")</f>
        <v>#VALUE!</v>
      </c>
      <c r="S112" s="112" t="e">
        <f>IF(MID(D112,FIND(" ",D112,FIND(" ",D112,FIND(" ",D112,FIND(" ",D112,FIND(" ",D112,FIND(" ",D112,FIND(" ",D112,FIND(" ",D112,FIND(" ",D112,FIND(" ",D112,FIND(" ",D112,FIND(" ",D112,FIND(" ",D112,FIND(" ",D112,FIND(" ",D112,1)+1)+1)+1)+1)+1)+1)+1)+1)+1)+1)+1)+1)+1))+1,FIND(" ",D112,FIND(" ",D112,FIND(" ",D112,FIND(" ",D112,FIND(" ",D112,FIND(" ",D112,FIND(" ",D112,FIND(" ",D112,FIND(" ",D112,FIND(" ",D112,FIND(" ",D112,FIND(" ",D112,FIND(" ",D112,FIND(" ",D112,FIND(" ",D112,FIND(" ",D112,1)+1)+1)+1)+1)+1)+1)+1)+1)+1)+1)+1)+1)+1)+1))-FIND(" ",D112,FIND(" ",D112,FIND(" ",D112,FIND(" ",D112,FIND(" ",D112,FIND(" ",D112,FIND(" ",D112,FIND(" ",D112,FIND(" ",D112,FIND(" ",D112,FIND(" ",D112,FIND(" ",D112,FIND(" ",D112,FIND(" ",D112,FIND(" ",D112,1)+1)+1)+1)+1)+1)+1)+1)+1)+1)+1)+1)+1)+1))-2)&amp;S111&amp;MID(D112,FIND(" ",D112,FIND(" ",D112,FIND(" ",D112,FIND(" ",D112,FIND(" ",D112,FIND(" ",D112,FIND(" ",D112,FIND(" ",D112,FIND(" ",D112,FIND(" ",D112,FIND(" ",D112,FIND(" ",D112,FIND(" ",D112,FIND(" ",D112,FIND(" ",D112,FIND(" ",D112,1)+1)+1)+1)+1)+1)+1)+1)+1)+1)+1)+1)+1)+1)+1))-1,1)=VLOOKUP(MID(D112,FIND(" ",D112,FIND(" ",D112,FIND(" ",D112,FIND(" ",D112,FIND(" ",D112,FIND(" ",D112,FIND(" ",D112,FIND(" ",D112,FIND(" ",D112,FIND(" ",D112,FIND(" ",D112,FIND(" ",D112,FIND(" ",D112,FIND(" ",D112,FIND(" ",D112,1)+1)+1)+1)+1)+1)+1)+1)+1)+1)+1)+1)+1)+1))+1,FIND(" ",D112,FIND(" ",D112,FIND(" ",D112,FIND(" ",D112,FIND(" ",D112,FIND(" ",D112,FIND(" ",D112,FIND(" ",D112,FIND(" ",D112,FIND(" ",D112,FIND(" ",D112,FIND(" ",D112,FIND(" ",D112,FIND(" ",D112,FIND(" ",D112,FIND(" ",D112,1)+1)+1)+1)+1)+1)+1)+1)+1)+1)+1)+1)+1)+1)+1))-FIND(" ",D112,FIND(" ",D112,FIND(" ",D112,FIND(" ",D112,FIND(" ",D112,FIND(" ",D112,FIND(" ",D112,FIND(" ",D112,FIND(" ",D112,FIND(" ",D112,FIND(" ",D112,FIND(" ",D112,FIND(" ",D112,FIND(" ",D112,FIND(" ",D112,1)+1)+1)+1)+1)+1)+1)+1)+1)+1)+1)+1)+1)+1))-2)&amp;S111&amp;MID(D112,FIND(" ",D112,FIND(" ",D112,FIND(" ",D112,FIND(" ",D112,FIND(" ",D112,FIND(" ",D112,FIND(" ",D112,FIND(" ",D112,FIND(" ",D112,FIND(" ",D112,FIND(" ",D112,FIND(" ",D112,FIND(" ",D112,FIND(" ",D112,FIND(" ",D112,FIND(" ",D112,1)+1)+1)+1)+1)+1)+1)+1)+1)+1)+1)+1)+1)+1)+1))-1,1),'フレーズ表抜粋'!$B$3:$E$2150,1,FALSE),"○","×")</f>
        <v>#VALUE!</v>
      </c>
      <c r="T112" s="112" t="e">
        <f>IF(MID(D112,FIND(" ",D112,FIND(" ",D112,FIND(" ",D112,FIND(" ",D112,FIND(" ",D112,FIND(" ",D112,FIND(" ",D112,FIND(" ",D112,FIND(" ",D112,FIND(" ",D112,FIND(" ",D112,FIND(" ",D112,FIND(" ",D112,FIND(" ",D112,FIND(" ",D112,FIND(" ",D112,1)+1)+1)+1)+1)+1)+1)+1)+1)+1)+1)+1)+1)+1)+1))+1,FIND("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",D112,1)+1)+1)+1)+1)+1)+1)+1)+1)+1)+1)+1)+1)+1)+1)+1))-FIND(" ",D112,FIND(" ",D112,FIND(" ",D112,FIND(" ",D112,FIND(" ",D112,FIND(" ",D112,FIND(" ",D112,FIND(" ",D112,FIND(" ",D112,FIND(" ",D112,FIND(" ",D112,FIND(" ",D112,FIND(" ",D112,FIND(" ",D112,FIND(" ",D112,FIND(" ",D112,1)+1)+1)+1)+1)+1)+1)+1)+1)+1)+1)+1)+1)+1)+1))-2)&amp;T111&amp;MID(D112,FIND("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",D112,1)+1)+1)+1)+1)+1)+1)+1)+1)+1)+1)+1)+1)+1)+1)+1))-FIND(" ",D112,FIND(" ",D112,FIND(" ",D112,FIND(" ",D112,FIND(" ",D112,FIND(" ",D112,FIND(" ",D112,FIND(" ",D112,FIND(" ",D112,FIND(" ",D112,FIND(" ",D112,FIND(" ",D112,FIND(" ",D112,FIND(" ",D112,FIND(" ",D112,FIND(" ",D112,1)+1)+1)+1)+1)+1)+1)+1)+1)+1)+1)+1)+1)+1)+1))-2)&amp;T111&amp;MID(D112,FIND("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",D112,1)+1)+1)+1)+1)+1)+1)+1)+1)+1)+1)+1)+1)+1)+1)+1))-1,1),'フレーズ表抜粋'!$B$3:$E$2150,1,FALSE),"○","×")</f>
        <v>#VALUE!</v>
      </c>
      <c r="U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",D112,1)+1)+1)+1)+1)+1)+1)+1)+1)+1)+1)+1)+1)+1)+1)+1))-2)&amp;U111&amp;MID(D112,FIND("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",D112,1)+1)+1)+1)+1)+1)+1)+1)+1)+1)+1)+1)+1)+1)+1)+1))-2)&amp;U111&amp;MID(D112,FIND("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",D112,1)+1)+1)+1)+1)+1)+1)+1)+1)+1)+1)+1)+1)+1)+1)+1)+1))-1,1),'フレーズ表抜粋'!$B$3:$E$2150,1,FALSE),"○","×")</f>
        <v>#VALUE!</v>
      </c>
      <c r="V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",D112,1)+1)+1)+1)+1)+1)+1)+1)+1)+1)+1)+1)+1)+1)+1)+1)+1))-2)&amp;V111&amp;MID(D112,FIND("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",D112,1)+1)+1)+1)+1)+1)+1)+1)+1)+1)+1)+1)+1)+1)+1)+1)+1))-2)&amp;V111&amp;MID(D112,FIND("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",D112,1)+1)+1)+1)+1)+1)+1)+1)+1)+1)+1)+1)+1)+1)+1)+1)+1)+1))-1,1),'フレーズ表抜粋'!$B$3:$E$2150,1,FALSE),"○","×")</f>
        <v>#VALUE!</v>
      </c>
      <c r="W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",D112,1)+1)+1)+1)+1)+1)+1)+1)+1)+1)+1)+1)+1)+1)+1)+1)+1)+1))-2)&amp;W111&amp;MID(D112,FIND("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",D112,1)+1)+1)+1)+1)+1)+1)+1)+1)+1)+1)+1)+1)+1)+1)+1)+1)+1))-2)&amp;W111&amp;MID(D112,FIND("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",D112,1)+1)+1)+1)+1)+1)+1)+1)+1)+1)+1)+1)+1)+1)+1)+1)+1)+1)+1))-1,1),'フレーズ表抜粋'!$B$3:$E$2150,1,FALSE),"○","×")</f>
        <v>#VALUE!</v>
      </c>
      <c r="X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",D112,1)+1)+1)+1)+1)+1)+1)+1)+1)+1)+1)+1)+1)+1)+1)+1)+1)+1)+1))-2)&amp;X111&amp;MID(D112,FIND("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",D112,1)+1)+1)+1)+1)+1)+1)+1)+1)+1)+1)+1)+1)+1)+1)+1)+1)+1)+1))-2)&amp;X111&amp;MID(D112,FIND("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",D112,1)+1)+1)+1)+1)+1)+1)+1)+1)+1)+1)+1)+1)+1)+1)+1)+1)+1)+1)+1))-1,1),'フレーズ表抜粋'!$B$3:$E$2150,1,FALSE),"○","×")</f>
        <v>#VALUE!</v>
      </c>
      <c r="Y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",D112,1)+1)+1)+1)+1)+1)+1)+1)+1)+1)+1)+1)+1)+1)+1)+1)+1)+1)+1)+1))-2)&amp;Y111&amp;MID(D112,FIND("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",D112,1)+1)+1)+1)+1)+1)+1)+1)+1)+1)+1)+1)+1)+1)+1)+1)+1)+1)+1)+1))-2)&amp;Y111&amp;MID(D112,FIND("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",D112,1)+1)+1)+1)+1)+1)+1)+1)+1)+1)+1)+1)+1)+1)+1)+1)+1)+1)+1)+1)+1))-1,1),'フレーズ表抜粋'!$B$3:$E$2150,1,FALSE),"○","×")</f>
        <v>#VALUE!</v>
      </c>
      <c r="Z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",D112,1)+1)+1)+1)+1)+1)+1)+1)+1)+1)+1)+1)+1)+1)+1)+1)+1)+1)+1)+1)+1))-2)&amp;Z111&amp;MID(D112,FIND("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",D112,1)+1)+1)+1)+1)+1)+1)+1)+1)+1)+1)+1)+1)+1)+1)+1)+1)+1)+1)+1)+1))-2)&amp;Z111&amp;MID(D112,FIND("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",D112,1)+1)+1)+1)+1)+1)+1)+1)+1)+1)+1)+1)+1)+1)+1)+1)+1)+1)+1)+1)+1)+1))-1,1),'フレーズ表抜粋'!$B$3:$E$2150,1,FALSE),"○","×")</f>
        <v>#VALUE!</v>
      </c>
      <c r="AA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",D112,1)+1)+1)+1)+1)+1)+1)+1)+1)+1)+1)+1)+1)+1)+1)+1)+1)+1)+1)+1)+1)+1))-2)&amp;AA111&amp;MID(D112,FIND("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",D112,1)+1)+1)+1)+1)+1)+1)+1)+1)+1)+1)+1)+1)+1)+1)+1)+1)+1)+1)+1)+1)+1))-2)&amp;AA111&amp;MID(D112,FIND("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",D112,1)+1)+1)+1)+1)+1)+1)+1)+1)+1)+1)+1)+1)+1)+1)+1)+1)+1)+1)+1)+1)+1)+1))-1,1),'フレーズ表抜粋'!$B$3:$E$2150,1,FALSE),"○","×")</f>
        <v>#VALUE!</v>
      </c>
      <c r="AB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",D112,1)+1)+1)+1)+1)+1)+1)+1)+1)+1)+1)+1)+1)+1)+1)+1)+1)+1)+1)+1)+1)+1)+1))-2)&amp;AB111&amp;MID(D112,FIND("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",D112,1)+1)+1)+1)+1)+1)+1)+1)+1)+1)+1)+1)+1)+1)+1)+1)+1)+1)+1)+1)+1)+1)+1))-2)&amp;AB111&amp;MID(D112,FIND("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",D112,1)+1)+1)+1)+1)+1)+1)+1)+1)+1)+1)+1)+1)+1)+1)+1)+1)+1)+1)+1)+1)+1)+1)+1))-1,1),'フレーズ表抜粋'!$B$3:$E$2150,1,FALSE),"○","×")</f>
        <v>#VALUE!</v>
      </c>
      <c r="AC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",D112,1)+1)+1)+1)+1)+1)+1)+1)+1)+1)+1)+1)+1)+1)+1)+1)+1)+1)+1)+1)+1)+1)+1)+1))-2)&amp;AC111&amp;MID(D112,FIND("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",D112,1)+1)+1)+1)+1)+1)+1)+1)+1)+1)+1)+1)+1)+1)+1)+1)+1)+1)+1)+1)+1)+1)+1)+1))-2)&amp;AC111&amp;MID(D112,FIND("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",D112,1)+1)+1)+1)+1)+1)+1)+1)+1)+1)+1)+1)+1)+1)+1)+1)+1)+1)+1)+1)+1)+1)+1)+1)+1))-1,1),'フレーズ表抜粋'!$B$3:$E$2150,1,FALSE),"○","×")</f>
        <v>#VALUE!</v>
      </c>
      <c r="AD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",D112,1)+1)+1)+1)+1)+1)+1)+1)+1)+1)+1)+1)+1)+1)+1)+1)+1)+1)+1)+1)+1)+1)+1)+1)+1))-2)&amp;AD111&amp;MID(D112,FIND("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",D112,1)+1)+1)+1)+1)+1)+1)+1)+1)+1)+1)+1)+1)+1)+1)+1)+1)+1)+1)+1)+1)+1)+1)+1)+1))-2)&amp;AD111&amp;MID(D112,FIND("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",D112,1)+1)+1)+1)+1)+1)+1)+1)+1)+1)+1)+1)+1)+1)+1)+1)+1)+1)+1)+1)+1)+1)+1)+1)+1)+1))-1,1),'フレーズ表抜粋'!$B$3:$E$2150,1,FALSE),"○","×")</f>
        <v>#VALUE!</v>
      </c>
      <c r="AE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",D112,1)+1)+1)+1)+1)+1)+1)+1)+1)+1)+1)+1)+1)+1)+1)+1)+1)+1)+1)+1)+1)+1)+1)+1)+1)+1))-2)&amp;AE111&amp;MID(D112,FIND("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",D112,1)+1)+1)+1)+1)+1)+1)+1)+1)+1)+1)+1)+1)+1)+1)+1)+1)+1)+1)+1)+1)+1)+1)+1)+1)+1))-2)&amp;AE111&amp;MID(D112,FIND("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",D112,1)+1)+1)+1)+1)+1)+1)+1)+1)+1)+1)+1)+1)+1)+1)+1)+1)+1)+1)+1)+1)+1)+1)+1)+1)+1)+1))-1,1),'フレーズ表抜粋'!$B$3:$E$2150,1,FALSE),"○","×")</f>
        <v>#VALUE!</v>
      </c>
      <c r="AF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",D112,1)+1)+1)+1)+1)+1)+1)+1)+1)+1)+1)+1)+1)+1)+1)+1)+1)+1)+1)+1)+1)+1)+1)+1)+1)+1)+1))-2)&amp;AF111&amp;MID(D112,FIND("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",D112,1)+1)+1)+1)+1)+1)+1)+1)+1)+1)+1)+1)+1)+1)+1)+1)+1)+1)+1)+1)+1)+1)+1)+1)+1)+1)+1))-2)&amp;AF111&amp;MID(D112,FIND("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",D112,1)+1)+1)+1)+1)+1)+1)+1)+1)+1)+1)+1)+1)+1)+1)+1)+1)+1)+1)+1)+1)+1)+1)+1)+1)+1)+1)+1))-1,1),'フレーズ表抜粋'!$B$3:$E$2150,1,FALSE),"○","×")</f>
        <v>#VALUE!</v>
      </c>
      <c r="AG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",D112,1)+1)+1)+1)+1)+1)+1)+1)+1)+1)+1)+1)+1)+1)+1)+1)+1)+1)+1)+1)+1)+1)+1)+1)+1)+1)+1)+1))-2)&amp;AG111&amp;MID(D112,FIND("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",D112,1)+1)+1)+1)+1)+1)+1)+1)+1)+1)+1)+1)+1)+1)+1)+1)+1)+1)+1)+1)+1)+1)+1)+1)+1)+1)+1)+1))-2)&amp;AG111&amp;MID(D112,FIND("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",D112,1)+1)+1)+1)+1)+1)+1)+1)+1)+1)+1)+1)+1)+1)+1)+1)+1)+1)+1)+1)+1)+1)+1)+1)+1)+1)+1)+1)+1))-1,1),'フレーズ表抜粋'!$B$3:$E$2150,1,FALSE),"○","×")</f>
        <v>#VALUE!</v>
      </c>
      <c r="AH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",D112,1)+1)+1)+1)+1)+1)+1)+1)+1)+1)+1)+1)+1)+1)+1)+1)+1)+1)+1)+1)+1)+1)+1)+1)+1)+1)+1)+1)+1))-2)&amp;AH111&amp;MID(D112,FIND("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",D112,1)+1)+1)+1)+1)+1)+1)+1)+1)+1)+1)+1)+1)+1)+1)+1)+1)+1)+1)+1)+1)+1)+1)+1)+1)+1)+1)+1)+1))-2)&amp;AH111&amp;MID(D112,FIND("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",D112,1)+1)+1)+1)+1)+1)+1)+1)+1)+1)+1)+1)+1)+1)+1)+1)+1)+1)+1)+1)+1)+1)+1)+1)+1)+1)+1)+1)+1)+1))-1,1),'フレーズ表抜粋'!$B$3:$E$2150,1,FALSE),"○","×")</f>
        <v>#VALUE!</v>
      </c>
      <c r="AI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",D112,1)+1)+1)+1)+1)+1)+1)+1)+1)+1)+1)+1)+1)+1)+1)+1)+1)+1)+1)+1)+1)+1)+1)+1)+1)+1)+1)+1)+1)+1))-2)&amp;AI111&amp;MID(D112,FIND("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",D112,1)+1)+1)+1)+1)+1)+1)+1)+1)+1)+1)+1)+1)+1)+1)+1)+1)+1)+1)+1)+1)+1)+1)+1)+1)+1)+1)+1)+1)+1))-2)&amp;AI111&amp;MID(D112,FIND("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",D112,1)+1)+1)+1)+1)+1)+1)+1)+1)+1)+1)+1)+1)+1)+1)+1)+1)+1)+1)+1)+1)+1)+1)+1)+1)+1)+1)+1)+1)+1)+1))-1,1),'フレーズ表抜粋'!$B$3:$E$2150,1,FALSE),"○","×")</f>
        <v>#VALUE!</v>
      </c>
      <c r="AJ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",D112,1)+1)+1)+1)+1)+1)+1)+1)+1)+1)+1)+1)+1)+1)+1)+1)+1)+1)+1)+1)+1)+1)+1)+1)+1)+1)+1)+1)+1)+1)+1))-2)&amp;AJ111&amp;MID(D112,FIND("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",D112,1)+1)+1)+1)+1)+1)+1)+1)+1)+1)+1)+1)+1)+1)+1)+1)+1)+1)+1)+1)+1)+1)+1)+1)+1)+1)+1)+1)+1)+1)+1))-2)&amp;AJ111&amp;MID(D112,FIND("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",D112,1)+1)+1)+1)+1)+1)+1)+1)+1)+1)+1)+1)+1)+1)+1)+1)+1)+1)+1)+1)+1)+1)+1)+1)+1)+1)+1)+1)+1)+1)+1)+1))-1,1),'フレーズ表抜粋'!$B$3:$E$2150,1,FALSE),"○","×")</f>
        <v>#VALUE!</v>
      </c>
      <c r="AK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",D112,1)+1)+1)+1)+1)+1)+1)+1)+1)+1)+1)+1)+1)+1)+1)+1)+1)+1)+1)+1)+1)+1)+1)+1)+1)+1)+1)+1)+1)+1)+1)+1))-2)&amp;AK111&amp;MID(D112,FIND("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",D112,1)+1)+1)+1)+1)+1)+1)+1)+1)+1)+1)+1)+1)+1)+1)+1)+1)+1)+1)+1)+1)+1)+1)+1)+1)+1)+1)+1)+1)+1)+1)+1))-2)&amp;AK111&amp;MID(D112,FIND("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",D112,1)+1)+1)+1)+1)+1)+1)+1)+1)+1)+1)+1)+1)+1)+1)+1)+1)+1)+1)+1)+1)+1)+1)+1)+1)+1)+1)+1)+1)+1)+1)+1)+1))-1,1),'フレーズ表抜粋'!$B$3:$E$2150,1,FALSE),"○","×")</f>
        <v>#VALUE!</v>
      </c>
      <c r="AL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",D112,1)+1)+1)+1)+1)+1)+1)+1)+1)+1)+1)+1)+1)+1)+1)+1)+1)+1)+1)+1)+1)+1)+1)+1)+1)+1)+1)+1)+1)+1)+1)+1)+1))-2)&amp;AL111&amp;MID(D112,FIND("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",D112,1)+1)+1)+1)+1)+1)+1)+1)+1)+1)+1)+1)+1)+1)+1)+1)+1)+1)+1)+1)+1)+1)+1)+1)+1)+1)+1)+1)+1)+1)+1)+1)+1))-2)&amp;AL111&amp;MID(D112,FIND("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",D112,1)+1)+1)+1)+1)+1)+1)+1)+1)+1)+1)+1)+1)+1)+1)+1)+1)+1)+1)+1)+1)+1)+1)+1)+1)+1)+1)+1)+1)+1)+1)+1)+1)+1))-1,1),'フレーズ表抜粋'!$B$3:$E$2150,1,FALSE),"○","×")</f>
        <v>#VALUE!</v>
      </c>
      <c r="AM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",D112,1)+1)+1)+1)+1)+1)+1)+1)+1)+1)+1)+1)+1)+1)+1)+1)+1)+1)+1)+1)+1)+1)+1)+1)+1)+1)+1)+1)+1)+1)+1)+1)+1)+1))-2)&amp;AM111&amp;MID(D112,FIND("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",D112,1)+1)+1)+1)+1)+1)+1)+1)+1)+1)+1)+1)+1)+1)+1)+1)+1)+1)+1)+1)+1)+1)+1)+1)+1)+1)+1)+1)+1)+1)+1)+1)+1)+1))-2)&amp;AM111&amp;MID(D112,FIND("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",D112,1)+1)+1)+1)+1)+1)+1)+1)+1)+1)+1)+1)+1)+1)+1)+1)+1)+1)+1)+1)+1)+1)+1)+1)+1)+1)+1)+1)+1)+1)+1)+1)+1)+1)+1))-1,1),'フレーズ表抜粋'!$B$3:$E$2150,1,FALSE),"○","×")</f>
        <v>#VALUE!</v>
      </c>
      <c r="AN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",D112,1)+1)+1)+1)+1)+1)+1)+1)+1)+1)+1)+1)+1)+1)+1)+1)+1)+1)+1)+1)+1)+1)+1)+1)+1)+1)+1)+1)+1)+1)+1)+1)+1)+1)+1))-2)&amp;AN111&amp;MID(D112,FIND("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",D112,1)+1)+1)+1)+1)+1)+1)+1)+1)+1)+1)+1)+1)+1)+1)+1)+1)+1)+1)+1)+1)+1)+1)+1)+1)+1)+1)+1)+1)+1)+1)+1)+1)+1)+1))-2)&amp;AN111&amp;MID(D112,FIND("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",D112,1)+1)+1)+1)+1)+1)+1)+1)+1)+1)+1)+1)+1)+1)+1)+1)+1)+1)+1)+1)+1)+1)+1)+1)+1)+1)+1)+1)+1)+1)+1)+1)+1)+1)+1)+1))-1,1),'フレーズ表抜粋'!$B$3:$E$2150,1,FALSE),"○","×")</f>
        <v>#VALUE!</v>
      </c>
      <c r="AO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",D112,1)+1)+1)+1)+1)+1)+1)+1)+1)+1)+1)+1)+1)+1)+1)+1)+1)+1)+1)+1)+1)+1)+1)+1)+1)+1)+1)+1)+1)+1)+1)+1)+1)+1)+1)+1))-2)&amp;AO111&amp;MID(D112,FIND("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",D112,1)+1)+1)+1)+1)+1)+1)+1)+1)+1)+1)+1)+1)+1)+1)+1)+1)+1)+1)+1)+1)+1)+1)+1)+1)+1)+1)+1)+1)+1)+1)+1)+1)+1)+1)+1))-2)&amp;AO111&amp;MID(D112,FIND("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",D112,1)+1)+1)+1)+1)+1)+1)+1)+1)+1)+1)+1)+1)+1)+1)+1)+1)+1)+1)+1)+1)+1)+1)+1)+1)+1)+1)+1)+1)+1)+1)+1)+1)+1)+1)+1)+1))-1,1),'フレーズ表抜粋'!$B$3:$E$2150,1,FALSE),"○","×")</f>
        <v>#VALUE!</v>
      </c>
      <c r="AP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",D112,1)+1)+1)+1)+1)+1)+1)+1)+1)+1)+1)+1)+1)+1)+1)+1)+1)+1)+1)+1)+1)+1)+1)+1)+1)+1)+1)+1)+1)+1)+1)+1)+1)+1)+1)+1)+1))-2)&amp;AP111&amp;MID(D112,FIND("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",D112,1)+1)+1)+1)+1)+1)+1)+1)+1)+1)+1)+1)+1)+1)+1)+1)+1)+1)+1)+1)+1)+1)+1)+1)+1)+1)+1)+1)+1)+1)+1)+1)+1)+1)+1)+1)+1))-2)&amp;AP111&amp;MID(D112,FIND("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",D112,1)+1)+1)+1)+1)+1)+1)+1)+1)+1)+1)+1)+1)+1)+1)+1)+1)+1)+1)+1)+1)+1)+1)+1)+1)+1)+1)+1)+1)+1)+1)+1)+1)+1)+1)+1)+1)+1))-1,1),'フレーズ表抜粋'!$B$3:$E$2150,1,FALSE),"○","×")</f>
        <v>#VALUE!</v>
      </c>
      <c r="AQ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",D112,1)+1)+1)+1)+1)+1)+1)+1)+1)+1)+1)+1)+1)+1)+1)+1)+1)+1)+1)+1)+1)+1)+1)+1)+1)+1)+1)+1)+1)+1)+1)+1)+1)+1)+1)+1)+1)+1))-2)&amp;AQ111&amp;MID(D112,FIND("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",D112,1)+1)+1)+1)+1)+1)+1)+1)+1)+1)+1)+1)+1)+1)+1)+1)+1)+1)+1)+1)+1)+1)+1)+1)+1)+1)+1)+1)+1)+1)+1)+1)+1)+1)+1)+1)+1)+1))-2)&amp;AQ111&amp;MID(D112,FIND("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",D112,1)+1)+1)+1)+1)+1)+1)+1)+1)+1)+1)+1)+1)+1)+1)+1)+1)+1)+1)+1)+1)+1)+1)+1)+1)+1)+1)+1)+1)+1)+1)+1)+1)+1)+1)+1)+1)+1)+1))-1,1),'フレーズ表抜粋'!$B$3:$E$2150,1,FALSE),"○","×")</f>
        <v>#VALUE!</v>
      </c>
      <c r="AR112" s="112" t="e">
        <f>IF(MID(D112,FIND("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",D112,1)+1)+1)+1)+1)+1)+1)+1)+1)+1)+1)+1)+1)+1)+1)+1)+1)+1)+1)+1)+1)+1)+1)+1)+1)+1)+1)+1)+1)+1)+1)+1)+1)+1)+1)+1)+1)+1)+1))-2)&amp;AR111&amp;MID(D112,FIND("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",D112,1)+1)+1)+1)+1)+1)+1)+1)+1)+1)+1)+1)+1)+1)+1)+1)+1)+1)+1)+1)+1)+1)+1)+1)+1)+1)+1)+1)+1)+1)+1)+1)+1)+1)+1)+1)+1)+1)+1)+1))-1,1)=VLOOKUP(MID(D112,FIND("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",D112,1)+1)+1)+1)+1)+1)+1)+1)+1)+1)+1)+1)+1)+1)+1)+1)+1)+1)+1)+1)+1)+1)+1)+1)+1)+1)+1)+1)+1)+1)+1)+1)+1)+1)+1)+1)+1)+1)+1))+1,FIND("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",D112,1)+1)+1)+1)+1)+1)+1)+1)+1)+1)+1)+1)+1)+1)+1)+1)+1)+1)+1)+1)+1)+1)+1)+1)+1)+1)+1)+1)+1)+1)+1)+1)+1)+1)+1)+1)+1)+1)+1)+1))-FIND("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",D112,1)+1)+1)+1)+1)+1)+1)+1)+1)+1)+1)+1)+1)+1)+1)+1)+1)+1)+1)+1)+1)+1)+1)+1)+1)+1)+1)+1)+1)+1)+1)+1)+1)+1)+1)+1)+1)+1)+1))-2)&amp;AR111&amp;MID(D112,FIND("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",D112,FIND(" ",D112,1)+1)+1)+1)+1)+1)+1)+1)+1)+1)+1)+1)+1)+1)+1)+1)+1)+1)+1)+1)+1)+1)+1)+1)+1)+1)+1)+1)+1)+1)+1)+1)+1)+1)+1)+1)+1)+1)+1)+1))-1,1),'フレーズ表抜粋'!$B$3:$E$2150,1,FALSE),"○","×")</f>
        <v>#VALUE!</v>
      </c>
    </row>
    <row r="113" spans="3:37" s="95" customFormat="1" ht="15">
      <c r="C113" s="106"/>
      <c r="D113" s="106"/>
      <c r="E113" s="99"/>
      <c r="F113" s="98"/>
      <c r="G113" s="98"/>
      <c r="J113" s="98"/>
      <c r="K113" s="98"/>
      <c r="L113" s="98"/>
      <c r="M113" s="98"/>
      <c r="P113" s="98"/>
      <c r="V113" s="100"/>
      <c r="X113" s="98"/>
      <c r="Y113" s="98"/>
      <c r="Z113" s="98"/>
      <c r="AA113" s="98"/>
      <c r="AB113" s="98"/>
      <c r="AC113" s="98"/>
      <c r="AF113" s="98"/>
      <c r="AK113" s="100"/>
    </row>
    <row r="114" spans="2:67" ht="15">
      <c r="B114" s="116" t="s">
        <v>10685</v>
      </c>
      <c r="C114" s="112" t="s">
        <v>10676</v>
      </c>
      <c r="D114" s="112" t="s">
        <v>10682</v>
      </c>
      <c r="E114" s="112">
        <v>1</v>
      </c>
      <c r="F114" s="112">
        <v>2</v>
      </c>
      <c r="G114" s="112">
        <v>3</v>
      </c>
      <c r="H114" s="112">
        <v>4</v>
      </c>
      <c r="I114" s="112">
        <v>5</v>
      </c>
      <c r="J114" s="112">
        <v>6</v>
      </c>
      <c r="K114" s="112">
        <v>7</v>
      </c>
      <c r="L114" s="112">
        <v>8</v>
      </c>
      <c r="M114" s="112">
        <v>9</v>
      </c>
      <c r="N114" s="112">
        <v>10</v>
      </c>
      <c r="O114" s="112">
        <v>11</v>
      </c>
      <c r="P114" s="112">
        <v>12</v>
      </c>
      <c r="Q114" s="112">
        <v>13</v>
      </c>
      <c r="R114" s="112">
        <v>14</v>
      </c>
      <c r="S114" s="112">
        <v>15</v>
      </c>
      <c r="T114" s="112">
        <v>16</v>
      </c>
      <c r="U114" s="112">
        <v>17</v>
      </c>
      <c r="V114" s="112">
        <v>18</v>
      </c>
      <c r="W114" s="112">
        <v>19</v>
      </c>
      <c r="X114" s="112">
        <v>20</v>
      </c>
      <c r="Y114" s="112">
        <v>21</v>
      </c>
      <c r="Z114" s="112">
        <v>22</v>
      </c>
      <c r="AA114" s="112">
        <v>23</v>
      </c>
      <c r="AB114" s="112">
        <v>24</v>
      </c>
      <c r="AC114" s="112">
        <v>25</v>
      </c>
      <c r="AD114" s="112">
        <v>26</v>
      </c>
      <c r="AE114" s="112">
        <v>27</v>
      </c>
      <c r="AF114" s="112">
        <v>28</v>
      </c>
      <c r="AG114" s="112">
        <v>29</v>
      </c>
      <c r="AH114" s="112">
        <v>30</v>
      </c>
      <c r="AI114" s="112">
        <v>31</v>
      </c>
      <c r="AJ114" s="112">
        <v>32</v>
      </c>
      <c r="AK114" s="112">
        <v>33</v>
      </c>
      <c r="AL114" s="112">
        <v>34</v>
      </c>
      <c r="AM114" s="112">
        <v>35</v>
      </c>
      <c r="AN114" s="112">
        <v>36</v>
      </c>
      <c r="AO114" s="112">
        <v>37</v>
      </c>
      <c r="AP114" s="112">
        <v>38</v>
      </c>
      <c r="AQ114" s="112">
        <v>39</v>
      </c>
      <c r="AR114" s="112">
        <v>40</v>
      </c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</row>
    <row r="115" spans="2:44" s="96" customFormat="1" ht="16.5">
      <c r="B115" s="112" t="s">
        <v>10677</v>
      </c>
      <c r="C115" s="113"/>
      <c r="D115" s="114"/>
      <c r="E115" s="112" t="str">
        <f>MID($D115,1,1)</f>
        <v/>
      </c>
      <c r="F115" s="112" t="str">
        <f>MID($D115,2,1)</f>
        <v/>
      </c>
      <c r="G115" s="112" t="str">
        <f>MID($D115,3,1)</f>
        <v/>
      </c>
      <c r="H115" s="112" t="str">
        <f>MID($D115,4,1)</f>
        <v/>
      </c>
      <c r="I115" s="112" t="str">
        <f>MID($D115,5,1)</f>
        <v/>
      </c>
      <c r="J115" s="112" t="str">
        <f>MID($D115,6,1)</f>
        <v/>
      </c>
      <c r="K115" s="112" t="str">
        <f>MID($D115,7,1)</f>
        <v/>
      </c>
      <c r="L115" s="112" t="str">
        <f>MID($D115,8,1)</f>
        <v/>
      </c>
      <c r="M115" s="112" t="str">
        <f>MID($D115,9,1)</f>
        <v/>
      </c>
      <c r="N115" s="112" t="str">
        <f>MID($D115,10,1)</f>
        <v/>
      </c>
      <c r="O115" s="112" t="str">
        <f>MID($D115,11,1)</f>
        <v/>
      </c>
      <c r="P115" s="112" t="str">
        <f>MID($D115,12,1)</f>
        <v/>
      </c>
      <c r="Q115" s="112" t="str">
        <f>MID($D115,13,1)</f>
        <v/>
      </c>
      <c r="R115" s="112" t="str">
        <f>MID($D115,14,1)</f>
        <v/>
      </c>
      <c r="S115" s="112" t="str">
        <f>MID($D115,15,1)</f>
        <v/>
      </c>
      <c r="T115" s="112" t="str">
        <f>MID($D115,16,1)</f>
        <v/>
      </c>
      <c r="U115" s="112" t="str">
        <f>MID($D115,17,1)</f>
        <v/>
      </c>
      <c r="V115" s="112" t="str">
        <f>MID($D115,18,1)</f>
        <v/>
      </c>
      <c r="W115" s="112" t="str">
        <f>MID($D115,19,1)</f>
        <v/>
      </c>
      <c r="X115" s="112" t="str">
        <f>MID($D115,20,1)</f>
        <v/>
      </c>
      <c r="Y115" s="112" t="str">
        <f>MID($D115,21,1)</f>
        <v/>
      </c>
      <c r="Z115" s="112" t="str">
        <f>MID($D115,22,1)</f>
        <v/>
      </c>
      <c r="AA115" s="112" t="str">
        <f>MID($D115,23,1)</f>
        <v/>
      </c>
      <c r="AB115" s="112" t="str">
        <f>MID($D115,24,1)</f>
        <v/>
      </c>
      <c r="AC115" s="112" t="str">
        <f>MID($D115,25,1)</f>
        <v/>
      </c>
      <c r="AD115" s="112" t="str">
        <f>MID($D115,26,1)</f>
        <v/>
      </c>
      <c r="AE115" s="112" t="str">
        <f>MID($D115,27,1)</f>
        <v/>
      </c>
      <c r="AF115" s="112" t="str">
        <f>MID($D115,28,1)</f>
        <v/>
      </c>
      <c r="AG115" s="112" t="str">
        <f>MID($D115,29,1)</f>
        <v/>
      </c>
      <c r="AH115" s="112" t="str">
        <f>MID($D115,30,1)</f>
        <v/>
      </c>
      <c r="AI115" s="112" t="str">
        <f>MID($D115,31,1)</f>
        <v/>
      </c>
      <c r="AJ115" s="112" t="str">
        <f>MID($D115,32,1)</f>
        <v/>
      </c>
      <c r="AK115" s="112" t="str">
        <f>MID($D115,33,1)</f>
        <v/>
      </c>
      <c r="AL115" s="112" t="str">
        <f>MID($D115,34,1)</f>
        <v/>
      </c>
      <c r="AM115" s="112" t="str">
        <f>MID($D115,35,1)</f>
        <v/>
      </c>
      <c r="AN115" s="112" t="str">
        <f>MID($D115,36,1)</f>
        <v/>
      </c>
      <c r="AO115" s="112" t="str">
        <f>MID($D115,37,1)</f>
        <v/>
      </c>
      <c r="AP115" s="112" t="str">
        <f>MID($D115,38,1)</f>
        <v/>
      </c>
      <c r="AQ115" s="112" t="str">
        <f>MID($D115,39,1)</f>
        <v/>
      </c>
      <c r="AR115" s="112" t="str">
        <f>MID($D115,40,1)</f>
        <v/>
      </c>
    </row>
    <row r="116" spans="2:44" s="96" customFormat="1" ht="15">
      <c r="B116" s="112" t="s">
        <v>10678</v>
      </c>
      <c r="C116" s="115"/>
      <c r="D116" s="113"/>
      <c r="E116" s="112" t="e">
        <f>IF(MID(D116,1,FIND(" ",D116,1)-2)&amp;E115&amp;MID(D116,FIND(" ",D116,1)-1,1)=VLOOKUP(MID(D116,1,FIND(" ",D116,1)-2)&amp;E115&amp;MID(D116,FIND(" ",D116,1)-1,1),'フレーズ表抜粋'!$B$3:$E$2150,1,FALSE),"○","×")</f>
        <v>#VALUE!</v>
      </c>
      <c r="F116" s="112" t="e">
        <f>IF(MID(D116,FIND(" ",D116,1)+1,FIND(" ",D116,FIND(" ",D116,1)+1)-FIND(" ",D116,1)-2)&amp;F115&amp;MID(D116,FIND(" ",D116,FIND(" ",D116,1)+1)-1,1)=VLOOKUP(MID(D116,FIND(" ",D116,1)+1,FIND(" ",D116,FIND(" ",D116,1)+1)-FIND(" ",D116,1)-2)&amp;F115&amp;MID(D116,FIND(" ",D116,FIND(" ",D116,1)+1)-1,1),'フレーズ表抜粋'!$B$3:$E$2150,1,FALSE),"○","×")</f>
        <v>#VALUE!</v>
      </c>
      <c r="G116" s="112" t="e">
        <f>IF(MID(D116,FIND(" ",D116,FIND(" ",D116,1)+1)+1,FIND(" ",D116,FIND(" ",D116,FIND(" ",D116,1)+1)+1)-FIND(" ",D116,FIND(" ",D116,1)+1)-2)&amp;G115&amp;MID(D116,FIND(" ",D116,FIND(" ",D116,FIND(" ",D116,1)+1)+1)-1,1)=VLOOKUP(MID(D116,FIND(" ",D116,FIND(" ",D116,1)+1)+1,FIND(" ",D116,FIND(" ",D116,FIND(" ",D116,1)+1)+1)-FIND(" ",D116,FIND(" ",D116,1)+1)-2)&amp;G115&amp;MID(D116,FIND(" ",D116,FIND(" ",D116,FIND(" ",D116,1)+1)+1)-1,1),'フレーズ表抜粋'!$B$3:$E$2150,1,FALSE),"○","×")</f>
        <v>#VALUE!</v>
      </c>
      <c r="H116" s="112" t="e">
        <f>IF(MID(D116,FIND(" ",D116,FIND(" ",D116,FIND(" ",D116,1)+1)+1)+1,FIND(" ",D116,FIND(" ",D116,FIND(" ",D116,FIND(" ",D116,1)+1)+1)+1)-FIND(" ",D116,FIND(" ",D116,FIND(" ",D116,1)+1)+1)-2)&amp;H115&amp;MID(D116,FIND(" ",D116,FIND(" ",D116,FIND(" ",D116,FIND(" ",D116,1)+1)+1)+1)-1,1)=VLOOKUP(MID(D116,FIND(" ",D116,FIND(" ",D116,FIND(" ",D116,1)+1)+1)+1,FIND(" ",D116,FIND(" ",D116,FIND(" ",D116,FIND(" ",D116,1)+1)+1)+1)-FIND(" ",D116,FIND(" ",D116,FIND(" ",D116,1)+1)+1)-2)&amp;H115&amp;MID(D116,FIND(" ",D116,FIND(" ",D116,FIND(" ",D116,FIND(" ",D116,1)+1)+1)+1)-1,1),'フレーズ表抜粋'!$B$3:$E$2150,1,FALSE),"○","×")</f>
        <v>#VALUE!</v>
      </c>
      <c r="I116" s="112" t="e">
        <f>IF(MID(D116,FIND(" ",D116,FIND(" ",D116,FIND(" ",D116,FIND(" ",D116,1)+1)+1)+1)+1,FIND(" ",D116,FIND(" ",D116,FIND(" ",D116,FIND(" ",D116,FIND(" ",D116,FIND(" ",D116,1)+1)+1)+1)+1))-FIND(" ",D116,FIND(" ",D116,FIND(" ",D116,FIND(" ",D116,1)+1)+1)+1)-2)&amp;I115&amp;MID(D116,FIND(" ",D116,FIND(" ",D116,FIND(" ",D116,FIND(" ",D116,FIND(" ",D116,FIND(" ",D116,1)+1)+1)+1)+1))-1,1)=VLOOKUP(MID(D116,FIND(" ",D116,FIND(" ",D116,FIND(" ",D116,FIND(" ",D116,1)+1)+1)+1)+1,FIND(" ",D116,FIND(" ",D116,FIND(" ",D116,FIND(" ",D116,FIND(" ",D116,FIND(" ",D116,1)+1)+1)+1)+1))-FIND(" ",D116,FIND(" ",D116,FIND(" ",D116,FIND(" ",D116,1)+1)+1)+1)-2)&amp;I115&amp;MID(D116,FIND(" ",D116,FIND(" ",D116,FIND(" ",D116,FIND(" ",D116,FIND(" ",D116,FIND(" ",D116,1)+1)+1)+1)+1))-1,1),'フレーズ表抜粋'!$B$3:$E$2150,1,FALSE),"○","×")</f>
        <v>#VALUE!</v>
      </c>
      <c r="J116" s="112" t="e">
        <f>IF(MID(D116,FIND(" ",D116,FIND(" ",D116,FIND(" ",D116,FIND(" ",D116,FIND(" ",D116,FIND(" ",D116,1)+1)+1)+1)+1))+1,FIND(" ",D116,FIND(" ",D116,FIND(" ",D116,FIND(" ",D116,FIND(" ",D116,FIND(" ",D116,FIND(" ",D116,1)+1)+1)+1)+1)+1))-FIND(" ",D116,FIND(" ",D116,FIND(" ",D116,FIND(" ",D116,FIND(" ",D116,FIND(" ",D116,1)+1)+1)+1)+1))-2)&amp;J115&amp;MID(D116,FIND(" ",D116,FIND(" ",D116,FIND(" ",D116,FIND(" ",D116,FIND(" ",D116,FIND(" ",D116,FIND(" ",D116,1)+1)+1)+1)+1)+1))-1,1)=VLOOKUP(MID(D116,FIND(" ",D116,FIND(" ",D116,FIND(" ",D116,FIND(" ",D116,FIND(" ",D116,FIND(" ",D116,1)+1)+1)+1)+1))+1,FIND(" ",D116,FIND(" ",D116,FIND(" ",D116,FIND(" ",D116,FIND(" ",D116,FIND(" ",D116,FIND(" ",D116,1)+1)+1)+1)+1)+1))-FIND(" ",D116,FIND(" ",D116,FIND(" ",D116,FIND(" ",D116,FIND(" ",D116,FIND(" ",D116,1)+1)+1)+1)+1))-2)&amp;J115&amp;MID(D116,FIND(" ",D116,FIND(" ",D116,FIND(" ",D116,FIND(" ",D116,FIND(" ",D116,FIND(" ",D116,FIND(" ",D116,1)+1)+1)+1)+1)+1))-1,1),'フレーズ表抜粋'!$B$3:$E$2150,1,FALSE),"○","×")</f>
        <v>#VALUE!</v>
      </c>
      <c r="K116" s="112" t="e">
        <f>IF(MID(D116,FIND(" ",D116,FIND(" ",D116,FIND(" ",D116,FIND(" ",D116,FIND(" ",D116,FIND(" ",D116,FIND(" ",D116,1)+1)+1)+1)+1)+1))+1,FIND(" ",D116,FIND(" ",D116,FIND(" ",D116,FIND(" ",D116,FIND(" ",D116,FIND(" ",D116,FIND(" ",D116,FIND(" ",D116,1)+1)+1)+1)+1)+1)+1))-FIND(" ",D116,FIND(" ",D116,FIND(" ",D116,FIND(" ",D116,FIND(" ",D116,FIND(" ",D116,FIND(" ",D116,1)+1)+1)+1)+1)+1))-2)&amp;K115&amp;MID(D116,FIND(" ",D116,FIND(" ",D116,FIND(" ",D116,FIND(" ",D116,FIND(" ",D116,FIND(" ",D116,FIND(" ",D116,FIND(" ",D116,1)+1)+1)+1)+1)+1)+1))-1,1)=VLOOKUP(MID(D116,FIND(" ",D116,FIND(" ",D116,FIND(" ",D116,FIND(" ",D116,FIND(" ",D116,FIND(" ",D116,FIND(" ",D116,1)+1)+1)+1)+1)+1))+1,FIND(" ",D116,FIND(" ",D116,FIND(" ",D116,FIND(" ",D116,FIND(" ",D116,FIND(" ",D116,FIND(" ",D116,FIND(" ",D116,1)+1)+1)+1)+1)+1)+1))-FIND(" ",D116,FIND(" ",D116,FIND(" ",D116,FIND(" ",D116,FIND(" ",D116,FIND(" ",D116,FIND(" ",D116,1)+1)+1)+1)+1)+1))-2)&amp;K115&amp;MID(D116,FIND(" ",D116,FIND(" ",D116,FIND(" ",D116,FIND(" ",D116,FIND(" ",D116,FIND(" ",D116,FIND(" ",D116,FIND(" ",D116,1)+1)+1)+1)+1)+1)+1))-1,1),'フレーズ表抜粋'!$B$3:$E$2150,1,FALSE),"○","×")</f>
        <v>#VALUE!</v>
      </c>
      <c r="L116" s="112" t="e">
        <f>IF(MID(D116,FIND(" ",D116,FIND(" ",D116,FIND(" ",D116,FIND(" ",D116,FIND(" ",D116,FIND(" ",D116,FIND(" ",D116,FIND(" ",D116,1)+1)+1)+1)+1)+1)+1))+1,FIND(" ",D116,FIND(" ",D116,FIND(" ",D116,FIND(" ",D116,FIND(" ",D116,FIND(" ",D116,FIND(" ",D116,FIND(" ",D116,FIND(" ",D116,1)+1)+1)+1)+1)+1)+1)+1))-FIND(" ",D116,FIND(" ",D116,FIND(" ",D116,FIND(" ",D116,FIND(" ",D116,FIND(" ",D116,FIND(" ",D116,FIND(" ",D116,1)+1)+1)+1)+1)+1)+1))-2)&amp;L115&amp;MID(D116,FIND(" ",D116,FIND(" ",D116,FIND(" ",D116,FIND(" ",D116,FIND(" ",D116,FIND(" ",D116,FIND(" ",D116,FIND(" ",D116,FIND(" ",D116,1)+1)+1)+1)+1)+1)+1)+1))-1,1)=VLOOKUP(MID(D116,FIND(" ",D116,FIND(" ",D116,FIND(" ",D116,FIND(" ",D116,FIND(" ",D116,FIND(" ",D116,FIND(" ",D116,FIND(" ",D116,1)+1)+1)+1)+1)+1)+1))+1,FIND(" ",D116,FIND(" ",D116,FIND(" ",D116,FIND(" ",D116,FIND(" ",D116,FIND(" ",D116,FIND(" ",D116,FIND(" ",D116,FIND(" ",D116,1)+1)+1)+1)+1)+1)+1)+1))-FIND(" ",D116,FIND(" ",D116,FIND(" ",D116,FIND(" ",D116,FIND(" ",D116,FIND(" ",D116,FIND(" ",D116,FIND(" ",D116,1)+1)+1)+1)+1)+1)+1))-2)&amp;L115&amp;MID(D116,FIND(" ",D116,FIND(" ",D116,FIND(" ",D116,FIND(" ",D116,FIND(" ",D116,FIND(" ",D116,FIND(" ",D116,FIND(" ",D116,FIND(" ",D116,1)+1)+1)+1)+1)+1)+1)+1))-1,1),'フレーズ表抜粋'!$B$3:$E$2150,1,FALSE),"○","×")</f>
        <v>#VALUE!</v>
      </c>
      <c r="M116" s="112" t="e">
        <f>IF(MID(D116,FIND(" ",D116,FIND(" ",D116,FIND(" ",D116,FIND(" ",D116,FIND(" ",D116,FIND(" ",D116,FIND(" ",D116,FIND(" ",D116,FIND(" ",D116,1)+1)+1)+1)+1)+1)+1)+1))+1,FIND(" ",D116,FIND(" ",D116,FIND(" ",D116,FIND(" ",D116,FIND(" ",D116,FIND(" ",D116,FIND(" ",D116,FIND(" ",D116,FIND(" ",D116,FIND(" ",D116,1)+1)+1)+1)+1)+1)+1)+1)+1))-FIND(" ",D116,FIND(" ",D116,FIND(" ",D116,FIND(" ",D116,FIND(" ",D116,FIND(" ",D116,FIND(" ",D116,FIND(" ",D116,FIND(" ",D116,1)+1)+1)+1)+1)+1)+1)+1))-2)&amp;M115&amp;MID(D116,FIND(" ",D116,FIND(" ",D116,FIND(" ",D116,FIND(" ",D116,FIND(" ",D116,FIND(" ",D116,FIND(" ",D116,FIND(" ",D116,FIND(" ",D116,FIND(" ",D116,1)+1)+1)+1)+1)+1)+1)+1)+1))-1,1)=VLOOKUP(MID(D116,FIND(" ",D116,FIND(" ",D116,FIND(" ",D116,FIND(" ",D116,FIND(" ",D116,FIND(" ",D116,FIND(" ",D116,FIND(" ",D116,FIND(" ",D116,1)+1)+1)+1)+1)+1)+1)+1))+1,FIND(" ",D116,FIND(" ",D116,FIND(" ",D116,FIND(" ",D116,FIND(" ",D116,FIND(" ",D116,FIND(" ",D116,FIND(" ",D116,FIND(" ",D116,FIND(" ",D116,1)+1)+1)+1)+1)+1)+1)+1)+1))-FIND(" ",D116,FIND(" ",D116,FIND(" ",D116,FIND(" ",D116,FIND(" ",D116,FIND(" ",D116,FIND(" ",D116,FIND(" ",D116,FIND(" ",D116,1)+1)+1)+1)+1)+1)+1)+1))-2)&amp;M115&amp;MID(D116,FIND(" ",D116,FIND(" ",D116,FIND(" ",D116,FIND(" ",D116,FIND(" ",D116,FIND(" ",D116,FIND(" ",D116,FIND(" ",D116,FIND(" ",D116,FIND(" ",D116,1)+1)+1)+1)+1)+1)+1)+1)+1))-1,1),'フレーズ表抜粋'!$B$3:$E$2150,1,FALSE),"○","×")</f>
        <v>#VALUE!</v>
      </c>
      <c r="N116" s="112" t="e">
        <f>IF(MID(D116,FIND(" ",D116,FIND(" ",D116,FIND(" ",D116,FIND(" ",D116,FIND(" ",D116,FIND(" ",D116,FIND(" ",D116,FIND(" ",D116,FIND(" ",D116,FIND(" ",D116,1)+1)+1)+1)+1)+1)+1)+1)+1))+1,FIND(" ",D116,FIND(" ",D116,FIND(" ",D116,FIND(" ",D116,FIND(" ",D116,FIND(" ",D116,FIND(" ",D116,FIND(" ",D116,FIND(" ",D116,FIND(" ",D116,FIND(" ",D116,1)+1)+1)+1)+1)+1)+1)+1)+1)+1))-FIND(" ",D116,FIND(" ",D116,FIND(" ",D116,FIND(" ",D116,FIND(" ",D116,FIND(" ",D116,FIND(" ",D116,FIND(" ",D116,FIND(" ",D116,FIND(" ",D116,1)+1)+1)+1)+1)+1)+1)+1)+1))-2)&amp;N115&amp;MID(D116,FIND(" ",D116,FIND(" ",D116,FIND(" ",D116,FIND(" ",D116,FIND(" ",D116,FIND(" ",D116,FIND(" ",D116,FIND(" ",D116,FIND(" ",D116,FIND(" ",D116,FIND(" ",D116,1)+1)+1)+1)+1)+1)+1)+1)+1)+1))-1,1)=VLOOKUP(MID(D116,FIND(" ",D116,FIND(" ",D116,FIND(" ",D116,FIND(" ",D116,FIND(" ",D116,FIND(" ",D116,FIND(" ",D116,FIND(" ",D116,FIND(" ",D116,FIND(" ",D116,1)+1)+1)+1)+1)+1)+1)+1)+1))+1,FIND(" ",D116,FIND(" ",D116,FIND(" ",D116,FIND(" ",D116,FIND(" ",D116,FIND(" ",D116,FIND(" ",D116,FIND(" ",D116,FIND(" ",D116,FIND(" ",D116,FIND(" ",D116,1)+1)+1)+1)+1)+1)+1)+1)+1)+1))-FIND(" ",D116,FIND(" ",D116,FIND(" ",D116,FIND(" ",D116,FIND(" ",D116,FIND(" ",D116,FIND(" ",D116,FIND(" ",D116,FIND(" ",D116,FIND(" ",D116,1)+1)+1)+1)+1)+1)+1)+1)+1))-2)&amp;N115&amp;MID(D116,FIND(" ",D116,FIND(" ",D116,FIND(" ",D116,FIND(" ",D116,FIND(" ",D116,FIND(" ",D116,FIND(" ",D116,FIND(" ",D116,FIND(" ",D116,FIND(" ",D116,FIND(" ",D116,1)+1)+1)+1)+1)+1)+1)+1)+1)+1))-1,1),'フレーズ表抜粋'!$B$3:$E$2150,1,FALSE),"○","×")</f>
        <v>#VALUE!</v>
      </c>
      <c r="O116" s="112" t="e">
        <f>IF(MID(D116,FIND(" ",D116,FIND(" ",D116,FIND(" ",D116,FIND(" ",D116,FIND(" ",D116,FIND(" ",D116,FIND(" ",D116,FIND(" ",D116,FIND(" ",D116,FIND(" ",D116,FIND(" ",D116,1)+1)+1)+1)+1)+1)+1)+1)+1)+1))+1,FIND(" ",D116,FIND(" ",D116,FIND(" ",D116,FIND(" ",D116,FIND(" ",D116,FIND(" ",D116,FIND(" ",D116,FIND(" ",D116,FIND(" ",D116,FIND(" ",D116,FIND(" ",D116,FIND(" ",D116,1)+1)+1)+1)+1)+1)+1)+1)+1)+1)+1))-FIND(" ",D116,FIND(" ",D116,FIND(" ",D116,FIND(" ",D116,FIND(" ",D116,FIND(" ",D116,FIND(" ",D116,FIND(" ",D116,FIND(" ",D116,FIND(" ",D116,FIND(" ",D116,1)+1)+1)+1)+1)+1)+1)+1)+1)+1))-2)&amp;O115&amp;MID(D116,FIND(" ",D116,FIND(" ",D116,FIND(" ",D116,FIND(" ",D116,FIND(" ",D116,FIND(" ",D116,FIND(" ",D116,FIND(" ",D116,FIND(" ",D116,FIND(" ",D116,FIND(" ",D116,FIND(" ",D116,1)+1)+1)+1)+1)+1)+1)+1)+1)+1)+1))-1,1)=VLOOKUP(MID(D116,FIND(" ",D116,FIND(" ",D116,FIND(" ",D116,FIND(" ",D116,FIND(" ",D116,FIND(" ",D116,FIND(" ",D116,FIND(" ",D116,FIND(" ",D116,FIND(" ",D116,FIND(" ",D116,1)+1)+1)+1)+1)+1)+1)+1)+1)+1))+1,FIND(" ",D116,FIND(" ",D116,FIND(" ",D116,FIND(" ",D116,FIND(" ",D116,FIND(" ",D116,FIND(" ",D116,FIND(" ",D116,FIND(" ",D116,FIND(" ",D116,FIND(" ",D116,FIND(" ",D116,1)+1)+1)+1)+1)+1)+1)+1)+1)+1)+1))-FIND(" ",D116,FIND(" ",D116,FIND(" ",D116,FIND(" ",D116,FIND(" ",D116,FIND(" ",D116,FIND(" ",D116,FIND(" ",D116,FIND(" ",D116,FIND(" ",D116,FIND(" ",D116,1)+1)+1)+1)+1)+1)+1)+1)+1)+1))-2)&amp;O115&amp;MID(D116,FIND(" ",D116,FIND(" ",D116,FIND(" ",D116,FIND(" ",D116,FIND(" ",D116,FIND(" ",D116,FIND(" ",D116,FIND(" ",D116,FIND(" ",D116,FIND(" ",D116,FIND(" ",D116,FIND(" ",D116,1)+1)+1)+1)+1)+1)+1)+1)+1)+1)+1))-1,1),'フレーズ表抜粋'!$B$3:$E$2150,1,FALSE),"○","×")</f>
        <v>#VALUE!</v>
      </c>
      <c r="P116" s="112" t="e">
        <f>IF(MID(D116,FIND(" ",D116,FIND(" ",D116,FIND(" ",D116,FIND(" ",D116,FIND(" ",D116,FIND(" ",D116,FIND(" ",D116,FIND(" ",D116,FIND(" ",D116,FIND(" ",D116,FIND(" ",D116,FIND(" ",D116,1)+1)+1)+1)+1)+1)+1)+1)+1)+1)+1))+1,FIND(" ",D116,FIND(" ",D116,FIND(" ",D116,FIND(" ",D116,FIND(" ",D116,FIND(" ",D116,FIND(" ",D116,FIND(" ",D116,FIND(" ",D116,FIND(" ",D116,FIND(" ",D116,FIND(" ",D116,FIND(" ",D116,1)+1)+1)+1)+1)+1)+1)+1)+1)+1)+1)+1))-FIND(" ",D116,FIND(" ",D116,FIND(" ",D116,FIND(" ",D116,FIND(" ",D116,FIND(" ",D116,FIND(" ",D116,FIND(" ",D116,FIND(" ",D116,FIND(" ",D116,FIND(" ",D116,FIND(" ",D116,1)+1)+1)+1)+1)+1)+1)+1)+1)+1)+1))-2)&amp;P115&amp;MID(D116,FIND(" ",D116,FIND(" ",D116,FIND(" ",D116,FIND(" ",D116,FIND(" ",D116,FIND(" ",D116,FIND(" ",D116,FIND(" ",D116,FIND(" ",D116,FIND(" ",D116,FIND(" ",D116,FIND(" ",D116,FIND(" ",D116,1)+1)+1)+1)+1)+1)+1)+1)+1)+1)+1)+1))-1,1)=VLOOKUP(MID(D116,FIND(" ",D116,FIND(" ",D116,FIND(" ",D116,FIND(" ",D116,FIND(" ",D116,FIND(" ",D116,FIND(" ",D116,FIND(" ",D116,FIND(" ",D116,FIND(" ",D116,FIND(" ",D116,FIND(" ",D116,1)+1)+1)+1)+1)+1)+1)+1)+1)+1)+1))+1,FIND(" ",D116,FIND(" ",D116,FIND(" ",D116,FIND(" ",D116,FIND(" ",D116,FIND(" ",D116,FIND(" ",D116,FIND(" ",D116,FIND(" ",D116,FIND(" ",D116,FIND(" ",D116,FIND(" ",D116,FIND(" ",D116,1)+1)+1)+1)+1)+1)+1)+1)+1)+1)+1)+1))-FIND(" ",D116,FIND(" ",D116,FIND(" ",D116,FIND(" ",D116,FIND(" ",D116,FIND(" ",D116,FIND(" ",D116,FIND(" ",D116,FIND(" ",D116,FIND(" ",D116,FIND(" ",D116,FIND(" ",D116,1)+1)+1)+1)+1)+1)+1)+1)+1)+1)+1))-2)&amp;P115&amp;MID(D116,FIND(" ",D116,FIND(" ",D116,FIND(" ",D116,FIND(" ",D116,FIND(" ",D116,FIND(" ",D116,FIND(" ",D116,FIND(" ",D116,FIND(" ",D116,FIND(" ",D116,FIND(" ",D116,FIND(" ",D116,FIND(" ",D116,1)+1)+1)+1)+1)+1)+1)+1)+1)+1)+1)+1))-1,1),'フレーズ表抜粋'!$B$3:$E$2150,1,FALSE),"○","×")</f>
        <v>#VALUE!</v>
      </c>
      <c r="Q116" s="112" t="e">
        <f>IF(MID(D116,FIND(" ",D116,FIND(" ",D116,FIND(" ",D116,FIND(" ",D116,FIND(" ",D116,FIND(" ",D116,FIND(" ",D116,FIND(" ",D116,FIND(" ",D116,FIND(" ",D116,FIND(" ",D116,FIND(" ",D116,FIND(" ",D116,1)+1)+1)+1)+1)+1)+1)+1)+1)+1)+1)+1))+1,FIND(" ",D116,FIND(" ",D116,FIND(" ",D116,FIND(" ",D116,FIND(" ",D116,FIND(" ",D116,FIND(" ",D116,FIND(" ",D116,FIND(" ",D116,FIND(" ",D116,FIND(" ",D116,FIND(" ",D116,FIND(" ",D116,FIND(" ",D116,1)+1)+1)+1)+1)+1)+1)+1)+1)+1)+1)+1)+1))-FIND(" ",D116,FIND(" ",D116,FIND(" ",D116,FIND(" ",D116,FIND(" ",D116,FIND(" ",D116,FIND(" ",D116,FIND(" ",D116,FIND(" ",D116,FIND(" ",D116,FIND(" ",D116,FIND(" ",D116,FIND(" ",D116,1)+1)+1)+1)+1)+1)+1)+1)+1)+1)+1)+1))-2)&amp;Q115&amp;MID(D116,FIND(" ",D116,FIND(" ",D116,FIND(" ",D116,FIND(" ",D116,FIND(" ",D116,FIND(" ",D116,FIND(" ",D116,FIND(" ",D116,FIND(" ",D116,FIND(" ",D116,FIND(" ",D116,FIND(" ",D116,FIND(" ",D116,FIND(" ",D116,1)+1)+1)+1)+1)+1)+1)+1)+1)+1)+1)+1)+1))-1,1)=VLOOKUP(MID(D116,FIND(" ",D116,FIND(" ",D116,FIND(" ",D116,FIND(" ",D116,FIND(" ",D116,FIND(" ",D116,FIND(" ",D116,FIND(" ",D116,FIND(" ",D116,FIND(" ",D116,FIND(" ",D116,FIND(" ",D116,FIND(" ",D116,1)+1)+1)+1)+1)+1)+1)+1)+1)+1)+1)+1))+1,FIND(" ",D116,FIND(" ",D116,FIND(" ",D116,FIND(" ",D116,FIND(" ",D116,FIND(" ",D116,FIND(" ",D116,FIND(" ",D116,FIND(" ",D116,FIND(" ",D116,FIND(" ",D116,FIND(" ",D116,FIND(" ",D116,FIND(" ",D116,1)+1)+1)+1)+1)+1)+1)+1)+1)+1)+1)+1)+1))-FIND(" ",D116,FIND(" ",D116,FIND(" ",D116,FIND(" ",D116,FIND(" ",D116,FIND(" ",D116,FIND(" ",D116,FIND(" ",D116,FIND(" ",D116,FIND(" ",D116,FIND(" ",D116,FIND(" ",D116,FIND(" ",D116,1)+1)+1)+1)+1)+1)+1)+1)+1)+1)+1)+1))-2)&amp;Q115&amp;MID(D116,FIND(" ",D116,FIND(" ",D116,FIND(" ",D116,FIND(" ",D116,FIND(" ",D116,FIND(" ",D116,FIND(" ",D116,FIND(" ",D116,FIND(" ",D116,FIND(" ",D116,FIND(" ",D116,FIND(" ",D116,FIND(" ",D116,FIND(" ",D116,1)+1)+1)+1)+1)+1)+1)+1)+1)+1)+1)+1)+1))-1,1),'フレーズ表抜粋'!$B$3:$E$2150,1,FALSE),"○","×")</f>
        <v>#VALUE!</v>
      </c>
      <c r="R116" s="112" t="e">
        <f>IF(MID(D116,FIND(" ",D116,FIND(" ",D116,FIND(" ",D116,FIND(" ",D116,FIND(" ",D116,FIND(" ",D116,FIND(" ",D116,FIND(" ",D116,FIND(" ",D116,FIND(" ",D116,FIND(" ",D116,FIND(" ",D116,FIND(" ",D116,FIND(" ",D116,1)+1)+1)+1)+1)+1)+1)+1)+1)+1)+1)+1)+1))+1,FIND(" ",D116,FIND(" ",D116,FIND(" ",D116,FIND(" ",D116,FIND(" ",D116,FIND(" ",D116,FIND(" ",D116,FIND(" ",D116,FIND(" ",D116,FIND(" ",D116,FIND(" ",D116,FIND(" ",D116,FIND(" ",D116,FIND(" ",D116,FIND(" ",D116,1)+1)+1)+1)+1)+1)+1)+1)+1)+1)+1)+1)+1)+1))-FIND(" ",D116,FIND(" ",D116,FIND(" ",D116,FIND(" ",D116,FIND(" ",D116,FIND(" ",D116,FIND(" ",D116,FIND(" ",D116,FIND(" ",D116,FIND(" ",D116,FIND(" ",D116,FIND(" ",D116,FIND(" ",D116,FIND(" ",D116,1)+1)+1)+1)+1)+1)+1)+1)+1)+1)+1)+1)+1))-2)&amp;R115&amp;MID(D116,FIND(" ",D116,FIND(" ",D116,FIND(" ",D116,FIND(" ",D116,FIND(" ",D116,FIND(" ",D116,FIND(" ",D116,FIND(" ",D116,FIND(" ",D116,FIND(" ",D116,FIND(" ",D116,FIND(" ",D116,FIND(" ",D116,FIND(" ",D116,FIND(" ",D116,1)+1)+1)+1)+1)+1)+1)+1)+1)+1)+1)+1)+1)+1))-1,1)=VLOOKUP(MID(D116,FIND(" ",D116,FIND(" ",D116,FIND(" ",D116,FIND(" ",D116,FIND(" ",D116,FIND(" ",D116,FIND(" ",D116,FIND(" ",D116,FIND(" ",D116,FIND(" ",D116,FIND(" ",D116,FIND(" ",D116,FIND(" ",D116,FIND(" ",D116,1)+1)+1)+1)+1)+1)+1)+1)+1)+1)+1)+1)+1))+1,FIND(" ",D116,FIND(" ",D116,FIND(" ",D116,FIND(" ",D116,FIND(" ",D116,FIND(" ",D116,FIND(" ",D116,FIND(" ",D116,FIND(" ",D116,FIND(" ",D116,FIND(" ",D116,FIND(" ",D116,FIND(" ",D116,FIND(" ",D116,FIND(" ",D116,1)+1)+1)+1)+1)+1)+1)+1)+1)+1)+1)+1)+1)+1))-FIND(" ",D116,FIND(" ",D116,FIND(" ",D116,FIND(" ",D116,FIND(" ",D116,FIND(" ",D116,FIND(" ",D116,FIND(" ",D116,FIND(" ",D116,FIND(" ",D116,FIND(" ",D116,FIND(" ",D116,FIND(" ",D116,FIND(" ",D116,1)+1)+1)+1)+1)+1)+1)+1)+1)+1)+1)+1)+1))-2)&amp;R115&amp;MID(D116,FIND(" ",D116,FIND(" ",D116,FIND(" ",D116,FIND(" ",D116,FIND(" ",D116,FIND(" ",D116,FIND(" ",D116,FIND(" ",D116,FIND(" ",D116,FIND(" ",D116,FIND(" ",D116,FIND(" ",D116,FIND(" ",D116,FIND(" ",D116,FIND(" ",D116,1)+1)+1)+1)+1)+1)+1)+1)+1)+1)+1)+1)+1)+1))-1,1),'フレーズ表抜粋'!$B$3:$E$2150,1,FALSE),"○","×")</f>
        <v>#VALUE!</v>
      </c>
      <c r="S116" s="112" t="e">
        <f>IF(MID(D116,FIND(" ",D116,FIND(" ",D116,FIND(" ",D116,FIND(" ",D116,FIND(" ",D116,FIND(" ",D116,FIND(" ",D116,FIND(" ",D116,FIND(" ",D116,FIND(" ",D116,FIND(" ",D116,FIND(" ",D116,FIND(" ",D116,FIND(" ",D116,FIND(" ",D116,1)+1)+1)+1)+1)+1)+1)+1)+1)+1)+1)+1)+1)+1))+1,FIND(" ",D116,FIND(" ",D116,FIND(" ",D116,FIND(" ",D116,FIND(" ",D116,FIND(" ",D116,FIND(" ",D116,FIND(" ",D116,FIND(" ",D116,FIND(" ",D116,FIND(" ",D116,FIND(" ",D116,FIND(" ",D116,FIND(" ",D116,FIND(" ",D116,FIND(" ",D116,1)+1)+1)+1)+1)+1)+1)+1)+1)+1)+1)+1)+1)+1)+1))-FIND(" ",D116,FIND(" ",D116,FIND(" ",D116,FIND(" ",D116,FIND(" ",D116,FIND(" ",D116,FIND(" ",D116,FIND(" ",D116,FIND(" ",D116,FIND(" ",D116,FIND(" ",D116,FIND(" ",D116,FIND(" ",D116,FIND(" ",D116,FIND(" ",D116,1)+1)+1)+1)+1)+1)+1)+1)+1)+1)+1)+1)+1)+1))-2)&amp;S115&amp;MID(D116,FIND(" ",D116,FIND(" ",D116,FIND(" ",D116,FIND(" ",D116,FIND(" ",D116,FIND(" ",D116,FIND(" ",D116,FIND(" ",D116,FIND(" ",D116,FIND(" ",D116,FIND(" ",D116,FIND(" ",D116,FIND(" ",D116,FIND(" ",D116,FIND(" ",D116,FIND(" ",D116,1)+1)+1)+1)+1)+1)+1)+1)+1)+1)+1)+1)+1)+1)+1))-1,1)=VLOOKUP(MID(D116,FIND(" ",D116,FIND(" ",D116,FIND(" ",D116,FIND(" ",D116,FIND(" ",D116,FIND(" ",D116,FIND(" ",D116,FIND(" ",D116,FIND(" ",D116,FIND(" ",D116,FIND(" ",D116,FIND(" ",D116,FIND(" ",D116,FIND(" ",D116,FIND(" ",D116,1)+1)+1)+1)+1)+1)+1)+1)+1)+1)+1)+1)+1)+1))+1,FIND(" ",D116,FIND(" ",D116,FIND(" ",D116,FIND(" ",D116,FIND(" ",D116,FIND(" ",D116,FIND(" ",D116,FIND(" ",D116,FIND(" ",D116,FIND(" ",D116,FIND(" ",D116,FIND(" ",D116,FIND(" ",D116,FIND(" ",D116,FIND(" ",D116,FIND(" ",D116,1)+1)+1)+1)+1)+1)+1)+1)+1)+1)+1)+1)+1)+1)+1))-FIND(" ",D116,FIND(" ",D116,FIND(" ",D116,FIND(" ",D116,FIND(" ",D116,FIND(" ",D116,FIND(" ",D116,FIND(" ",D116,FIND(" ",D116,FIND(" ",D116,FIND(" ",D116,FIND(" ",D116,FIND(" ",D116,FIND(" ",D116,FIND(" ",D116,1)+1)+1)+1)+1)+1)+1)+1)+1)+1)+1)+1)+1)+1))-2)&amp;S115&amp;MID(D116,FIND(" ",D116,FIND(" ",D116,FIND(" ",D116,FIND(" ",D116,FIND(" ",D116,FIND(" ",D116,FIND(" ",D116,FIND(" ",D116,FIND(" ",D116,FIND(" ",D116,FIND(" ",D116,FIND(" ",D116,FIND(" ",D116,FIND(" ",D116,FIND(" ",D116,FIND(" ",D116,1)+1)+1)+1)+1)+1)+1)+1)+1)+1)+1)+1)+1)+1)+1))-1,1),'フレーズ表抜粋'!$B$3:$E$2150,1,FALSE),"○","×")</f>
        <v>#VALUE!</v>
      </c>
      <c r="T116" s="112" t="e">
        <f>IF(MID(D116,FIND(" ",D116,FIND(" ",D116,FIND(" ",D116,FIND(" ",D116,FIND(" ",D116,FIND(" ",D116,FIND(" ",D116,FIND(" ",D116,FIND(" ",D116,FIND(" ",D116,FIND(" ",D116,FIND(" ",D116,FIND(" ",D116,FIND(" ",D116,FIND(" ",D116,FIND(" ",D116,1)+1)+1)+1)+1)+1)+1)+1)+1)+1)+1)+1)+1)+1)+1))+1,FIND("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",D116,1)+1)+1)+1)+1)+1)+1)+1)+1)+1)+1)+1)+1)+1)+1)+1))-FIND(" ",D116,FIND(" ",D116,FIND(" ",D116,FIND(" ",D116,FIND(" ",D116,FIND(" ",D116,FIND(" ",D116,FIND(" ",D116,FIND(" ",D116,FIND(" ",D116,FIND(" ",D116,FIND(" ",D116,FIND(" ",D116,FIND(" ",D116,FIND(" ",D116,FIND(" ",D116,1)+1)+1)+1)+1)+1)+1)+1)+1)+1)+1)+1)+1)+1)+1))-2)&amp;T115&amp;MID(D116,FIND("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",D116,1)+1)+1)+1)+1)+1)+1)+1)+1)+1)+1)+1)+1)+1)+1)+1))-FIND(" ",D116,FIND(" ",D116,FIND(" ",D116,FIND(" ",D116,FIND(" ",D116,FIND(" ",D116,FIND(" ",D116,FIND(" ",D116,FIND(" ",D116,FIND(" ",D116,FIND(" ",D116,FIND(" ",D116,FIND(" ",D116,FIND(" ",D116,FIND(" ",D116,FIND(" ",D116,1)+1)+1)+1)+1)+1)+1)+1)+1)+1)+1)+1)+1)+1)+1))-2)&amp;T115&amp;MID(D116,FIND("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",D116,1)+1)+1)+1)+1)+1)+1)+1)+1)+1)+1)+1)+1)+1)+1)+1))-1,1),'フレーズ表抜粋'!$B$3:$E$2150,1,FALSE),"○","×")</f>
        <v>#VALUE!</v>
      </c>
      <c r="U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",D116,1)+1)+1)+1)+1)+1)+1)+1)+1)+1)+1)+1)+1)+1)+1)+1))-2)&amp;U115&amp;MID(D116,FIND("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",D116,1)+1)+1)+1)+1)+1)+1)+1)+1)+1)+1)+1)+1)+1)+1)+1))-2)&amp;U115&amp;MID(D116,FIND("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",D116,1)+1)+1)+1)+1)+1)+1)+1)+1)+1)+1)+1)+1)+1)+1)+1)+1))-1,1),'フレーズ表抜粋'!$B$3:$E$2150,1,FALSE),"○","×")</f>
        <v>#VALUE!</v>
      </c>
      <c r="V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",D116,1)+1)+1)+1)+1)+1)+1)+1)+1)+1)+1)+1)+1)+1)+1)+1)+1))-2)&amp;V115&amp;MID(D116,FIND("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",D116,1)+1)+1)+1)+1)+1)+1)+1)+1)+1)+1)+1)+1)+1)+1)+1)+1))-2)&amp;V115&amp;MID(D116,FIND("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",D116,1)+1)+1)+1)+1)+1)+1)+1)+1)+1)+1)+1)+1)+1)+1)+1)+1)+1))-1,1),'フレーズ表抜粋'!$B$3:$E$2150,1,FALSE),"○","×")</f>
        <v>#VALUE!</v>
      </c>
      <c r="W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",D116,1)+1)+1)+1)+1)+1)+1)+1)+1)+1)+1)+1)+1)+1)+1)+1)+1)+1))-2)&amp;W115&amp;MID(D116,FIND("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",D116,1)+1)+1)+1)+1)+1)+1)+1)+1)+1)+1)+1)+1)+1)+1)+1)+1)+1))-2)&amp;W115&amp;MID(D116,FIND("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",D116,1)+1)+1)+1)+1)+1)+1)+1)+1)+1)+1)+1)+1)+1)+1)+1)+1)+1)+1))-1,1),'フレーズ表抜粋'!$B$3:$E$2150,1,FALSE),"○","×")</f>
        <v>#VALUE!</v>
      </c>
      <c r="X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",D116,1)+1)+1)+1)+1)+1)+1)+1)+1)+1)+1)+1)+1)+1)+1)+1)+1)+1)+1))-2)&amp;X115&amp;MID(D116,FIND("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",D116,1)+1)+1)+1)+1)+1)+1)+1)+1)+1)+1)+1)+1)+1)+1)+1)+1)+1)+1))-2)&amp;X115&amp;MID(D116,FIND("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",D116,1)+1)+1)+1)+1)+1)+1)+1)+1)+1)+1)+1)+1)+1)+1)+1)+1)+1)+1)+1))-1,1),'フレーズ表抜粋'!$B$3:$E$2150,1,FALSE),"○","×")</f>
        <v>#VALUE!</v>
      </c>
      <c r="Y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",D116,1)+1)+1)+1)+1)+1)+1)+1)+1)+1)+1)+1)+1)+1)+1)+1)+1)+1)+1)+1))-2)&amp;Y115&amp;MID(D116,FIND("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",D116,1)+1)+1)+1)+1)+1)+1)+1)+1)+1)+1)+1)+1)+1)+1)+1)+1)+1)+1)+1))-2)&amp;Y115&amp;MID(D116,FIND("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",D116,1)+1)+1)+1)+1)+1)+1)+1)+1)+1)+1)+1)+1)+1)+1)+1)+1)+1)+1)+1)+1))-1,1),'フレーズ表抜粋'!$B$3:$E$2150,1,FALSE),"○","×")</f>
        <v>#VALUE!</v>
      </c>
      <c r="Z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",D116,1)+1)+1)+1)+1)+1)+1)+1)+1)+1)+1)+1)+1)+1)+1)+1)+1)+1)+1)+1)+1))-2)&amp;Z115&amp;MID(D116,FIND("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",D116,1)+1)+1)+1)+1)+1)+1)+1)+1)+1)+1)+1)+1)+1)+1)+1)+1)+1)+1)+1)+1))-2)&amp;Z115&amp;MID(D116,FIND("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",D116,1)+1)+1)+1)+1)+1)+1)+1)+1)+1)+1)+1)+1)+1)+1)+1)+1)+1)+1)+1)+1)+1))-1,1),'フレーズ表抜粋'!$B$3:$E$2150,1,FALSE),"○","×")</f>
        <v>#VALUE!</v>
      </c>
      <c r="AA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",D116,1)+1)+1)+1)+1)+1)+1)+1)+1)+1)+1)+1)+1)+1)+1)+1)+1)+1)+1)+1)+1)+1))-2)&amp;AA115&amp;MID(D116,FIND("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",D116,1)+1)+1)+1)+1)+1)+1)+1)+1)+1)+1)+1)+1)+1)+1)+1)+1)+1)+1)+1)+1)+1))-2)&amp;AA115&amp;MID(D116,FIND("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",D116,1)+1)+1)+1)+1)+1)+1)+1)+1)+1)+1)+1)+1)+1)+1)+1)+1)+1)+1)+1)+1)+1)+1))-1,1),'フレーズ表抜粋'!$B$3:$E$2150,1,FALSE),"○","×")</f>
        <v>#VALUE!</v>
      </c>
      <c r="AB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",D116,1)+1)+1)+1)+1)+1)+1)+1)+1)+1)+1)+1)+1)+1)+1)+1)+1)+1)+1)+1)+1)+1)+1))-2)&amp;AB115&amp;MID(D116,FIND("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",D116,1)+1)+1)+1)+1)+1)+1)+1)+1)+1)+1)+1)+1)+1)+1)+1)+1)+1)+1)+1)+1)+1)+1))-2)&amp;AB115&amp;MID(D116,FIND("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",D116,1)+1)+1)+1)+1)+1)+1)+1)+1)+1)+1)+1)+1)+1)+1)+1)+1)+1)+1)+1)+1)+1)+1)+1))-1,1),'フレーズ表抜粋'!$B$3:$E$2150,1,FALSE),"○","×")</f>
        <v>#VALUE!</v>
      </c>
      <c r="AC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",D116,1)+1)+1)+1)+1)+1)+1)+1)+1)+1)+1)+1)+1)+1)+1)+1)+1)+1)+1)+1)+1)+1)+1)+1))-2)&amp;AC115&amp;MID(D116,FIND("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",D116,1)+1)+1)+1)+1)+1)+1)+1)+1)+1)+1)+1)+1)+1)+1)+1)+1)+1)+1)+1)+1)+1)+1)+1))-2)&amp;AC115&amp;MID(D116,FIND("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",D116,1)+1)+1)+1)+1)+1)+1)+1)+1)+1)+1)+1)+1)+1)+1)+1)+1)+1)+1)+1)+1)+1)+1)+1)+1))-1,1),'フレーズ表抜粋'!$B$3:$E$2150,1,FALSE),"○","×")</f>
        <v>#VALUE!</v>
      </c>
      <c r="AD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",D116,1)+1)+1)+1)+1)+1)+1)+1)+1)+1)+1)+1)+1)+1)+1)+1)+1)+1)+1)+1)+1)+1)+1)+1)+1))-2)&amp;AD115&amp;MID(D116,FIND("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",D116,1)+1)+1)+1)+1)+1)+1)+1)+1)+1)+1)+1)+1)+1)+1)+1)+1)+1)+1)+1)+1)+1)+1)+1)+1))-2)&amp;AD115&amp;MID(D116,FIND("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",D116,1)+1)+1)+1)+1)+1)+1)+1)+1)+1)+1)+1)+1)+1)+1)+1)+1)+1)+1)+1)+1)+1)+1)+1)+1)+1))-1,1),'フレーズ表抜粋'!$B$3:$E$2150,1,FALSE),"○","×")</f>
        <v>#VALUE!</v>
      </c>
      <c r="AE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",D116,1)+1)+1)+1)+1)+1)+1)+1)+1)+1)+1)+1)+1)+1)+1)+1)+1)+1)+1)+1)+1)+1)+1)+1)+1)+1))-2)&amp;AE115&amp;MID(D116,FIND("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",D116,1)+1)+1)+1)+1)+1)+1)+1)+1)+1)+1)+1)+1)+1)+1)+1)+1)+1)+1)+1)+1)+1)+1)+1)+1)+1))-2)&amp;AE115&amp;MID(D116,FIND("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",D116,1)+1)+1)+1)+1)+1)+1)+1)+1)+1)+1)+1)+1)+1)+1)+1)+1)+1)+1)+1)+1)+1)+1)+1)+1)+1)+1))-1,1),'フレーズ表抜粋'!$B$3:$E$2150,1,FALSE),"○","×")</f>
        <v>#VALUE!</v>
      </c>
      <c r="AF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",D116,1)+1)+1)+1)+1)+1)+1)+1)+1)+1)+1)+1)+1)+1)+1)+1)+1)+1)+1)+1)+1)+1)+1)+1)+1)+1)+1))-2)&amp;AF115&amp;MID(D116,FIND("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",D116,1)+1)+1)+1)+1)+1)+1)+1)+1)+1)+1)+1)+1)+1)+1)+1)+1)+1)+1)+1)+1)+1)+1)+1)+1)+1)+1))-2)&amp;AF115&amp;MID(D116,FIND("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",D116,1)+1)+1)+1)+1)+1)+1)+1)+1)+1)+1)+1)+1)+1)+1)+1)+1)+1)+1)+1)+1)+1)+1)+1)+1)+1)+1)+1))-1,1),'フレーズ表抜粋'!$B$3:$E$2150,1,FALSE),"○","×")</f>
        <v>#VALUE!</v>
      </c>
      <c r="AG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",D116,1)+1)+1)+1)+1)+1)+1)+1)+1)+1)+1)+1)+1)+1)+1)+1)+1)+1)+1)+1)+1)+1)+1)+1)+1)+1)+1)+1))-2)&amp;AG115&amp;MID(D116,FIND("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",D116,1)+1)+1)+1)+1)+1)+1)+1)+1)+1)+1)+1)+1)+1)+1)+1)+1)+1)+1)+1)+1)+1)+1)+1)+1)+1)+1)+1))-2)&amp;AG115&amp;MID(D116,FIND("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",D116,1)+1)+1)+1)+1)+1)+1)+1)+1)+1)+1)+1)+1)+1)+1)+1)+1)+1)+1)+1)+1)+1)+1)+1)+1)+1)+1)+1)+1))-1,1),'フレーズ表抜粋'!$B$3:$E$2150,1,FALSE),"○","×")</f>
        <v>#VALUE!</v>
      </c>
      <c r="AH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",D116,1)+1)+1)+1)+1)+1)+1)+1)+1)+1)+1)+1)+1)+1)+1)+1)+1)+1)+1)+1)+1)+1)+1)+1)+1)+1)+1)+1)+1))-2)&amp;AH115&amp;MID(D116,FIND("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",D116,1)+1)+1)+1)+1)+1)+1)+1)+1)+1)+1)+1)+1)+1)+1)+1)+1)+1)+1)+1)+1)+1)+1)+1)+1)+1)+1)+1)+1))-2)&amp;AH115&amp;MID(D116,FIND("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",D116,1)+1)+1)+1)+1)+1)+1)+1)+1)+1)+1)+1)+1)+1)+1)+1)+1)+1)+1)+1)+1)+1)+1)+1)+1)+1)+1)+1)+1)+1))-1,1),'フレーズ表抜粋'!$B$3:$E$2150,1,FALSE),"○","×")</f>
        <v>#VALUE!</v>
      </c>
      <c r="AI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",D116,1)+1)+1)+1)+1)+1)+1)+1)+1)+1)+1)+1)+1)+1)+1)+1)+1)+1)+1)+1)+1)+1)+1)+1)+1)+1)+1)+1)+1)+1))-2)&amp;AI115&amp;MID(D116,FIND("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",D116,1)+1)+1)+1)+1)+1)+1)+1)+1)+1)+1)+1)+1)+1)+1)+1)+1)+1)+1)+1)+1)+1)+1)+1)+1)+1)+1)+1)+1)+1))-2)&amp;AI115&amp;MID(D116,FIND("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",D116,1)+1)+1)+1)+1)+1)+1)+1)+1)+1)+1)+1)+1)+1)+1)+1)+1)+1)+1)+1)+1)+1)+1)+1)+1)+1)+1)+1)+1)+1)+1))-1,1),'フレーズ表抜粋'!$B$3:$E$2150,1,FALSE),"○","×")</f>
        <v>#VALUE!</v>
      </c>
      <c r="AJ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",D116,1)+1)+1)+1)+1)+1)+1)+1)+1)+1)+1)+1)+1)+1)+1)+1)+1)+1)+1)+1)+1)+1)+1)+1)+1)+1)+1)+1)+1)+1)+1))-2)&amp;AJ115&amp;MID(D116,FIND("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",D116,1)+1)+1)+1)+1)+1)+1)+1)+1)+1)+1)+1)+1)+1)+1)+1)+1)+1)+1)+1)+1)+1)+1)+1)+1)+1)+1)+1)+1)+1)+1))-2)&amp;AJ115&amp;MID(D116,FIND("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",D116,1)+1)+1)+1)+1)+1)+1)+1)+1)+1)+1)+1)+1)+1)+1)+1)+1)+1)+1)+1)+1)+1)+1)+1)+1)+1)+1)+1)+1)+1)+1)+1))-1,1),'フレーズ表抜粋'!$B$3:$E$2150,1,FALSE),"○","×")</f>
        <v>#VALUE!</v>
      </c>
      <c r="AK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",D116,1)+1)+1)+1)+1)+1)+1)+1)+1)+1)+1)+1)+1)+1)+1)+1)+1)+1)+1)+1)+1)+1)+1)+1)+1)+1)+1)+1)+1)+1)+1)+1))-2)&amp;AK115&amp;MID(D116,FIND("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",D116,1)+1)+1)+1)+1)+1)+1)+1)+1)+1)+1)+1)+1)+1)+1)+1)+1)+1)+1)+1)+1)+1)+1)+1)+1)+1)+1)+1)+1)+1)+1)+1))-2)&amp;AK115&amp;MID(D116,FIND("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",D116,1)+1)+1)+1)+1)+1)+1)+1)+1)+1)+1)+1)+1)+1)+1)+1)+1)+1)+1)+1)+1)+1)+1)+1)+1)+1)+1)+1)+1)+1)+1)+1)+1))-1,1),'フレーズ表抜粋'!$B$3:$E$2150,1,FALSE),"○","×")</f>
        <v>#VALUE!</v>
      </c>
      <c r="AL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",D116,1)+1)+1)+1)+1)+1)+1)+1)+1)+1)+1)+1)+1)+1)+1)+1)+1)+1)+1)+1)+1)+1)+1)+1)+1)+1)+1)+1)+1)+1)+1)+1)+1))-2)&amp;AL115&amp;MID(D116,FIND("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",D116,1)+1)+1)+1)+1)+1)+1)+1)+1)+1)+1)+1)+1)+1)+1)+1)+1)+1)+1)+1)+1)+1)+1)+1)+1)+1)+1)+1)+1)+1)+1)+1)+1))-2)&amp;AL115&amp;MID(D116,FIND("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",D116,1)+1)+1)+1)+1)+1)+1)+1)+1)+1)+1)+1)+1)+1)+1)+1)+1)+1)+1)+1)+1)+1)+1)+1)+1)+1)+1)+1)+1)+1)+1)+1)+1)+1))-1,1),'フレーズ表抜粋'!$B$3:$E$2150,1,FALSE),"○","×")</f>
        <v>#VALUE!</v>
      </c>
      <c r="AM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",D116,1)+1)+1)+1)+1)+1)+1)+1)+1)+1)+1)+1)+1)+1)+1)+1)+1)+1)+1)+1)+1)+1)+1)+1)+1)+1)+1)+1)+1)+1)+1)+1)+1)+1))-2)&amp;AM115&amp;MID(D116,FIND("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",D116,1)+1)+1)+1)+1)+1)+1)+1)+1)+1)+1)+1)+1)+1)+1)+1)+1)+1)+1)+1)+1)+1)+1)+1)+1)+1)+1)+1)+1)+1)+1)+1)+1)+1))-2)&amp;AM115&amp;MID(D116,FIND("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",D116,1)+1)+1)+1)+1)+1)+1)+1)+1)+1)+1)+1)+1)+1)+1)+1)+1)+1)+1)+1)+1)+1)+1)+1)+1)+1)+1)+1)+1)+1)+1)+1)+1)+1)+1))-1,1),'フレーズ表抜粋'!$B$3:$E$2150,1,FALSE),"○","×")</f>
        <v>#VALUE!</v>
      </c>
      <c r="AN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",D116,1)+1)+1)+1)+1)+1)+1)+1)+1)+1)+1)+1)+1)+1)+1)+1)+1)+1)+1)+1)+1)+1)+1)+1)+1)+1)+1)+1)+1)+1)+1)+1)+1)+1)+1))-2)&amp;AN115&amp;MID(D116,FIND("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",D116,1)+1)+1)+1)+1)+1)+1)+1)+1)+1)+1)+1)+1)+1)+1)+1)+1)+1)+1)+1)+1)+1)+1)+1)+1)+1)+1)+1)+1)+1)+1)+1)+1)+1)+1))-2)&amp;AN115&amp;MID(D116,FIND("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",D116,1)+1)+1)+1)+1)+1)+1)+1)+1)+1)+1)+1)+1)+1)+1)+1)+1)+1)+1)+1)+1)+1)+1)+1)+1)+1)+1)+1)+1)+1)+1)+1)+1)+1)+1)+1))-1,1),'フレーズ表抜粋'!$B$3:$E$2150,1,FALSE),"○","×")</f>
        <v>#VALUE!</v>
      </c>
      <c r="AO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",D116,1)+1)+1)+1)+1)+1)+1)+1)+1)+1)+1)+1)+1)+1)+1)+1)+1)+1)+1)+1)+1)+1)+1)+1)+1)+1)+1)+1)+1)+1)+1)+1)+1)+1)+1)+1))-2)&amp;AO115&amp;MID(D116,FIND("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",D116,1)+1)+1)+1)+1)+1)+1)+1)+1)+1)+1)+1)+1)+1)+1)+1)+1)+1)+1)+1)+1)+1)+1)+1)+1)+1)+1)+1)+1)+1)+1)+1)+1)+1)+1)+1))-2)&amp;AO115&amp;MID(D116,FIND("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",D116,1)+1)+1)+1)+1)+1)+1)+1)+1)+1)+1)+1)+1)+1)+1)+1)+1)+1)+1)+1)+1)+1)+1)+1)+1)+1)+1)+1)+1)+1)+1)+1)+1)+1)+1)+1)+1))-1,1),'フレーズ表抜粋'!$B$3:$E$2150,1,FALSE),"○","×")</f>
        <v>#VALUE!</v>
      </c>
      <c r="AP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",D116,1)+1)+1)+1)+1)+1)+1)+1)+1)+1)+1)+1)+1)+1)+1)+1)+1)+1)+1)+1)+1)+1)+1)+1)+1)+1)+1)+1)+1)+1)+1)+1)+1)+1)+1)+1)+1))-2)&amp;AP115&amp;MID(D116,FIND("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",D116,1)+1)+1)+1)+1)+1)+1)+1)+1)+1)+1)+1)+1)+1)+1)+1)+1)+1)+1)+1)+1)+1)+1)+1)+1)+1)+1)+1)+1)+1)+1)+1)+1)+1)+1)+1)+1))-2)&amp;AP115&amp;MID(D116,FIND("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",D116,1)+1)+1)+1)+1)+1)+1)+1)+1)+1)+1)+1)+1)+1)+1)+1)+1)+1)+1)+1)+1)+1)+1)+1)+1)+1)+1)+1)+1)+1)+1)+1)+1)+1)+1)+1)+1)+1))-1,1),'フレーズ表抜粋'!$B$3:$E$2150,1,FALSE),"○","×")</f>
        <v>#VALUE!</v>
      </c>
      <c r="AQ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",D116,1)+1)+1)+1)+1)+1)+1)+1)+1)+1)+1)+1)+1)+1)+1)+1)+1)+1)+1)+1)+1)+1)+1)+1)+1)+1)+1)+1)+1)+1)+1)+1)+1)+1)+1)+1)+1)+1))-2)&amp;AQ115&amp;MID(D116,FIND("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",D116,1)+1)+1)+1)+1)+1)+1)+1)+1)+1)+1)+1)+1)+1)+1)+1)+1)+1)+1)+1)+1)+1)+1)+1)+1)+1)+1)+1)+1)+1)+1)+1)+1)+1)+1)+1)+1)+1))-2)&amp;AQ115&amp;MID(D116,FIND("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",D116,1)+1)+1)+1)+1)+1)+1)+1)+1)+1)+1)+1)+1)+1)+1)+1)+1)+1)+1)+1)+1)+1)+1)+1)+1)+1)+1)+1)+1)+1)+1)+1)+1)+1)+1)+1)+1)+1)+1))-1,1),'フレーズ表抜粋'!$B$3:$E$2150,1,FALSE),"○","×")</f>
        <v>#VALUE!</v>
      </c>
      <c r="AR116" s="112" t="e">
        <f>IF(MID(D116,FIND("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",D116,1)+1)+1)+1)+1)+1)+1)+1)+1)+1)+1)+1)+1)+1)+1)+1)+1)+1)+1)+1)+1)+1)+1)+1)+1)+1)+1)+1)+1)+1)+1)+1)+1)+1)+1)+1)+1)+1)+1))-2)&amp;AR115&amp;MID(D116,FIND("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",D116,1)+1)+1)+1)+1)+1)+1)+1)+1)+1)+1)+1)+1)+1)+1)+1)+1)+1)+1)+1)+1)+1)+1)+1)+1)+1)+1)+1)+1)+1)+1)+1)+1)+1)+1)+1)+1)+1)+1)+1))-1,1)=VLOOKUP(MID(D116,FIND("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",D116,1)+1)+1)+1)+1)+1)+1)+1)+1)+1)+1)+1)+1)+1)+1)+1)+1)+1)+1)+1)+1)+1)+1)+1)+1)+1)+1)+1)+1)+1)+1)+1)+1)+1)+1)+1)+1)+1)+1))+1,FIND("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",D116,1)+1)+1)+1)+1)+1)+1)+1)+1)+1)+1)+1)+1)+1)+1)+1)+1)+1)+1)+1)+1)+1)+1)+1)+1)+1)+1)+1)+1)+1)+1)+1)+1)+1)+1)+1)+1)+1)+1)+1))-FIND("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",D116,1)+1)+1)+1)+1)+1)+1)+1)+1)+1)+1)+1)+1)+1)+1)+1)+1)+1)+1)+1)+1)+1)+1)+1)+1)+1)+1)+1)+1)+1)+1)+1)+1)+1)+1)+1)+1)+1)+1))-2)&amp;AR115&amp;MID(D116,FIND("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",D116,FIND(" ",D116,1)+1)+1)+1)+1)+1)+1)+1)+1)+1)+1)+1)+1)+1)+1)+1)+1)+1)+1)+1)+1)+1)+1)+1)+1)+1)+1)+1)+1)+1)+1)+1)+1)+1)+1)+1)+1)+1)+1)+1))-1,1),'フレーズ表抜粋'!$B$3:$E$2150,1,FALSE),"○","×")</f>
        <v>#VALUE!</v>
      </c>
    </row>
    <row r="117" spans="3:37" s="95" customFormat="1" ht="15">
      <c r="C117" s="106"/>
      <c r="D117" s="106"/>
      <c r="E117" s="99"/>
      <c r="F117" s="98"/>
      <c r="G117" s="98"/>
      <c r="J117" s="98"/>
      <c r="K117" s="98"/>
      <c r="L117" s="98"/>
      <c r="M117" s="98"/>
      <c r="P117" s="98"/>
      <c r="V117" s="100"/>
      <c r="X117" s="98"/>
      <c r="Y117" s="98"/>
      <c r="Z117" s="98"/>
      <c r="AA117" s="98"/>
      <c r="AB117" s="98"/>
      <c r="AC117" s="98"/>
      <c r="AF117" s="98"/>
      <c r="AK117" s="100"/>
    </row>
    <row r="118" spans="2:67" ht="15">
      <c r="B118" s="116" t="s">
        <v>10685</v>
      </c>
      <c r="C118" s="112" t="s">
        <v>10676</v>
      </c>
      <c r="D118" s="112" t="s">
        <v>10682</v>
      </c>
      <c r="E118" s="112">
        <v>1</v>
      </c>
      <c r="F118" s="112">
        <v>2</v>
      </c>
      <c r="G118" s="112">
        <v>3</v>
      </c>
      <c r="H118" s="112">
        <v>4</v>
      </c>
      <c r="I118" s="112">
        <v>5</v>
      </c>
      <c r="J118" s="112">
        <v>6</v>
      </c>
      <c r="K118" s="112">
        <v>7</v>
      </c>
      <c r="L118" s="112">
        <v>8</v>
      </c>
      <c r="M118" s="112">
        <v>9</v>
      </c>
      <c r="N118" s="112">
        <v>10</v>
      </c>
      <c r="O118" s="112">
        <v>11</v>
      </c>
      <c r="P118" s="112">
        <v>12</v>
      </c>
      <c r="Q118" s="112">
        <v>13</v>
      </c>
      <c r="R118" s="112">
        <v>14</v>
      </c>
      <c r="S118" s="112">
        <v>15</v>
      </c>
      <c r="T118" s="112">
        <v>16</v>
      </c>
      <c r="U118" s="112">
        <v>17</v>
      </c>
      <c r="V118" s="112">
        <v>18</v>
      </c>
      <c r="W118" s="112">
        <v>19</v>
      </c>
      <c r="X118" s="112">
        <v>20</v>
      </c>
      <c r="Y118" s="112">
        <v>21</v>
      </c>
      <c r="Z118" s="112">
        <v>22</v>
      </c>
      <c r="AA118" s="112">
        <v>23</v>
      </c>
      <c r="AB118" s="112">
        <v>24</v>
      </c>
      <c r="AC118" s="112">
        <v>25</v>
      </c>
      <c r="AD118" s="112">
        <v>26</v>
      </c>
      <c r="AE118" s="112">
        <v>27</v>
      </c>
      <c r="AF118" s="112">
        <v>28</v>
      </c>
      <c r="AG118" s="112">
        <v>29</v>
      </c>
      <c r="AH118" s="112">
        <v>30</v>
      </c>
      <c r="AI118" s="112">
        <v>31</v>
      </c>
      <c r="AJ118" s="112">
        <v>32</v>
      </c>
      <c r="AK118" s="112">
        <v>33</v>
      </c>
      <c r="AL118" s="112">
        <v>34</v>
      </c>
      <c r="AM118" s="112">
        <v>35</v>
      </c>
      <c r="AN118" s="112">
        <v>36</v>
      </c>
      <c r="AO118" s="112">
        <v>37</v>
      </c>
      <c r="AP118" s="112">
        <v>38</v>
      </c>
      <c r="AQ118" s="112">
        <v>39</v>
      </c>
      <c r="AR118" s="112">
        <v>40</v>
      </c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</row>
    <row r="119" spans="2:44" s="96" customFormat="1" ht="16.5">
      <c r="B119" s="112" t="s">
        <v>10677</v>
      </c>
      <c r="C119" s="113"/>
      <c r="D119" s="114"/>
      <c r="E119" s="112" t="str">
        <f>MID($D119,1,1)</f>
        <v/>
      </c>
      <c r="F119" s="112" t="str">
        <f>MID($D119,2,1)</f>
        <v/>
      </c>
      <c r="G119" s="112" t="str">
        <f>MID($D119,3,1)</f>
        <v/>
      </c>
      <c r="H119" s="112" t="str">
        <f>MID($D119,4,1)</f>
        <v/>
      </c>
      <c r="I119" s="112" t="str">
        <f>MID($D119,5,1)</f>
        <v/>
      </c>
      <c r="J119" s="112" t="str">
        <f>MID($D119,6,1)</f>
        <v/>
      </c>
      <c r="K119" s="112" t="str">
        <f>MID($D119,7,1)</f>
        <v/>
      </c>
      <c r="L119" s="112" t="str">
        <f>MID($D119,8,1)</f>
        <v/>
      </c>
      <c r="M119" s="112" t="str">
        <f>MID($D119,9,1)</f>
        <v/>
      </c>
      <c r="N119" s="112" t="str">
        <f>MID($D119,10,1)</f>
        <v/>
      </c>
      <c r="O119" s="112" t="str">
        <f>MID($D119,11,1)</f>
        <v/>
      </c>
      <c r="P119" s="112" t="str">
        <f>MID($D119,12,1)</f>
        <v/>
      </c>
      <c r="Q119" s="112" t="str">
        <f>MID($D119,13,1)</f>
        <v/>
      </c>
      <c r="R119" s="112" t="str">
        <f>MID($D119,14,1)</f>
        <v/>
      </c>
      <c r="S119" s="112" t="str">
        <f>MID($D119,15,1)</f>
        <v/>
      </c>
      <c r="T119" s="112" t="str">
        <f>MID($D119,16,1)</f>
        <v/>
      </c>
      <c r="U119" s="112" t="str">
        <f>MID($D119,17,1)</f>
        <v/>
      </c>
      <c r="V119" s="112" t="str">
        <f>MID($D119,18,1)</f>
        <v/>
      </c>
      <c r="W119" s="112" t="str">
        <f>MID($D119,19,1)</f>
        <v/>
      </c>
      <c r="X119" s="112" t="str">
        <f>MID($D119,20,1)</f>
        <v/>
      </c>
      <c r="Y119" s="112" t="str">
        <f>MID($D119,21,1)</f>
        <v/>
      </c>
      <c r="Z119" s="112" t="str">
        <f>MID($D119,22,1)</f>
        <v/>
      </c>
      <c r="AA119" s="112" t="str">
        <f>MID($D119,23,1)</f>
        <v/>
      </c>
      <c r="AB119" s="112" t="str">
        <f>MID($D119,24,1)</f>
        <v/>
      </c>
      <c r="AC119" s="112" t="str">
        <f>MID($D119,25,1)</f>
        <v/>
      </c>
      <c r="AD119" s="112" t="str">
        <f>MID($D119,26,1)</f>
        <v/>
      </c>
      <c r="AE119" s="112" t="str">
        <f>MID($D119,27,1)</f>
        <v/>
      </c>
      <c r="AF119" s="112" t="str">
        <f>MID($D119,28,1)</f>
        <v/>
      </c>
      <c r="AG119" s="112" t="str">
        <f>MID($D119,29,1)</f>
        <v/>
      </c>
      <c r="AH119" s="112" t="str">
        <f>MID($D119,30,1)</f>
        <v/>
      </c>
      <c r="AI119" s="112" t="str">
        <f>MID($D119,31,1)</f>
        <v/>
      </c>
      <c r="AJ119" s="112" t="str">
        <f>MID($D119,32,1)</f>
        <v/>
      </c>
      <c r="AK119" s="112" t="str">
        <f>MID($D119,33,1)</f>
        <v/>
      </c>
      <c r="AL119" s="112" t="str">
        <f>MID($D119,34,1)</f>
        <v/>
      </c>
      <c r="AM119" s="112" t="str">
        <f>MID($D119,35,1)</f>
        <v/>
      </c>
      <c r="AN119" s="112" t="str">
        <f>MID($D119,36,1)</f>
        <v/>
      </c>
      <c r="AO119" s="112" t="str">
        <f>MID($D119,37,1)</f>
        <v/>
      </c>
      <c r="AP119" s="112" t="str">
        <f>MID($D119,38,1)</f>
        <v/>
      </c>
      <c r="AQ119" s="112" t="str">
        <f>MID($D119,39,1)</f>
        <v/>
      </c>
      <c r="AR119" s="112" t="str">
        <f>MID($D119,40,1)</f>
        <v/>
      </c>
    </row>
    <row r="120" spans="2:44" s="96" customFormat="1" ht="15">
      <c r="B120" s="112" t="s">
        <v>10678</v>
      </c>
      <c r="C120" s="115"/>
      <c r="D120" s="113"/>
      <c r="E120" s="112" t="e">
        <f>IF(MID(D120,1,FIND(" ",D120,1)-2)&amp;E119&amp;MID(D120,FIND(" ",D120,1)-1,1)=VLOOKUP(MID(D120,1,FIND(" ",D120,1)-2)&amp;E119&amp;MID(D120,FIND(" ",D120,1)-1,1),'フレーズ表抜粋'!$B$3:$E$2150,1,FALSE),"○","×")</f>
        <v>#VALUE!</v>
      </c>
      <c r="F120" s="112" t="e">
        <f>IF(MID(D120,FIND(" ",D120,1)+1,FIND(" ",D120,FIND(" ",D120,1)+1)-FIND(" ",D120,1)-2)&amp;F119&amp;MID(D120,FIND(" ",D120,FIND(" ",D120,1)+1)-1,1)=VLOOKUP(MID(D120,FIND(" ",D120,1)+1,FIND(" ",D120,FIND(" ",D120,1)+1)-FIND(" ",D120,1)-2)&amp;F119&amp;MID(D120,FIND(" ",D120,FIND(" ",D120,1)+1)-1,1),'フレーズ表抜粋'!$B$3:$E$2150,1,FALSE),"○","×")</f>
        <v>#VALUE!</v>
      </c>
      <c r="G120" s="112" t="e">
        <f>IF(MID(D120,FIND(" ",D120,FIND(" ",D120,1)+1)+1,FIND(" ",D120,FIND(" ",D120,FIND(" ",D120,1)+1)+1)-FIND(" ",D120,FIND(" ",D120,1)+1)-2)&amp;G119&amp;MID(D120,FIND(" ",D120,FIND(" ",D120,FIND(" ",D120,1)+1)+1)-1,1)=VLOOKUP(MID(D120,FIND(" ",D120,FIND(" ",D120,1)+1)+1,FIND(" ",D120,FIND(" ",D120,FIND(" ",D120,1)+1)+1)-FIND(" ",D120,FIND(" ",D120,1)+1)-2)&amp;G119&amp;MID(D120,FIND(" ",D120,FIND(" ",D120,FIND(" ",D120,1)+1)+1)-1,1),'フレーズ表抜粋'!$B$3:$E$2150,1,FALSE),"○","×")</f>
        <v>#VALUE!</v>
      </c>
      <c r="H120" s="112" t="e">
        <f>IF(MID(D120,FIND(" ",D120,FIND(" ",D120,FIND(" ",D120,1)+1)+1)+1,FIND(" ",D120,FIND(" ",D120,FIND(" ",D120,FIND(" ",D120,1)+1)+1)+1)-FIND(" ",D120,FIND(" ",D120,FIND(" ",D120,1)+1)+1)-2)&amp;H119&amp;MID(D120,FIND(" ",D120,FIND(" ",D120,FIND(" ",D120,FIND(" ",D120,1)+1)+1)+1)-1,1)=VLOOKUP(MID(D120,FIND(" ",D120,FIND(" ",D120,FIND(" ",D120,1)+1)+1)+1,FIND(" ",D120,FIND(" ",D120,FIND(" ",D120,FIND(" ",D120,1)+1)+1)+1)-FIND(" ",D120,FIND(" ",D120,FIND(" ",D120,1)+1)+1)-2)&amp;H119&amp;MID(D120,FIND(" ",D120,FIND(" ",D120,FIND(" ",D120,FIND(" ",D120,1)+1)+1)+1)-1,1),'フレーズ表抜粋'!$B$3:$E$2150,1,FALSE),"○","×")</f>
        <v>#VALUE!</v>
      </c>
      <c r="I120" s="112" t="e">
        <f>IF(MID(D120,FIND(" ",D120,FIND(" ",D120,FIND(" ",D120,FIND(" ",D120,1)+1)+1)+1)+1,FIND(" ",D120,FIND(" ",D120,FIND(" ",D120,FIND(" ",D120,FIND(" ",D120,FIND(" ",D120,1)+1)+1)+1)+1))-FIND(" ",D120,FIND(" ",D120,FIND(" ",D120,FIND(" ",D120,1)+1)+1)+1)-2)&amp;I119&amp;MID(D120,FIND(" ",D120,FIND(" ",D120,FIND(" ",D120,FIND(" ",D120,FIND(" ",D120,FIND(" ",D120,1)+1)+1)+1)+1))-1,1)=VLOOKUP(MID(D120,FIND(" ",D120,FIND(" ",D120,FIND(" ",D120,FIND(" ",D120,1)+1)+1)+1)+1,FIND(" ",D120,FIND(" ",D120,FIND(" ",D120,FIND(" ",D120,FIND(" ",D120,FIND(" ",D120,1)+1)+1)+1)+1))-FIND(" ",D120,FIND(" ",D120,FIND(" ",D120,FIND(" ",D120,1)+1)+1)+1)-2)&amp;I119&amp;MID(D120,FIND(" ",D120,FIND(" ",D120,FIND(" ",D120,FIND(" ",D120,FIND(" ",D120,FIND(" ",D120,1)+1)+1)+1)+1))-1,1),'フレーズ表抜粋'!$B$3:$E$2150,1,FALSE),"○","×")</f>
        <v>#VALUE!</v>
      </c>
      <c r="J120" s="112" t="e">
        <f>IF(MID(D120,FIND(" ",D120,FIND(" ",D120,FIND(" ",D120,FIND(" ",D120,FIND(" ",D120,FIND(" ",D120,1)+1)+1)+1)+1))+1,FIND(" ",D120,FIND(" ",D120,FIND(" ",D120,FIND(" ",D120,FIND(" ",D120,FIND(" ",D120,FIND(" ",D120,1)+1)+1)+1)+1)+1))-FIND(" ",D120,FIND(" ",D120,FIND(" ",D120,FIND(" ",D120,FIND(" ",D120,FIND(" ",D120,1)+1)+1)+1)+1))-2)&amp;J119&amp;MID(D120,FIND(" ",D120,FIND(" ",D120,FIND(" ",D120,FIND(" ",D120,FIND(" ",D120,FIND(" ",D120,FIND(" ",D120,1)+1)+1)+1)+1)+1))-1,1)=VLOOKUP(MID(D120,FIND(" ",D120,FIND(" ",D120,FIND(" ",D120,FIND(" ",D120,FIND(" ",D120,FIND(" ",D120,1)+1)+1)+1)+1))+1,FIND(" ",D120,FIND(" ",D120,FIND(" ",D120,FIND(" ",D120,FIND(" ",D120,FIND(" ",D120,FIND(" ",D120,1)+1)+1)+1)+1)+1))-FIND(" ",D120,FIND(" ",D120,FIND(" ",D120,FIND(" ",D120,FIND(" ",D120,FIND(" ",D120,1)+1)+1)+1)+1))-2)&amp;J119&amp;MID(D120,FIND(" ",D120,FIND(" ",D120,FIND(" ",D120,FIND(" ",D120,FIND(" ",D120,FIND(" ",D120,FIND(" ",D120,1)+1)+1)+1)+1)+1))-1,1),'フレーズ表抜粋'!$B$3:$E$2150,1,FALSE),"○","×")</f>
        <v>#VALUE!</v>
      </c>
      <c r="K120" s="112" t="e">
        <f>IF(MID(D120,FIND(" ",D120,FIND(" ",D120,FIND(" ",D120,FIND(" ",D120,FIND(" ",D120,FIND(" ",D120,FIND(" ",D120,1)+1)+1)+1)+1)+1))+1,FIND(" ",D120,FIND(" ",D120,FIND(" ",D120,FIND(" ",D120,FIND(" ",D120,FIND(" ",D120,FIND(" ",D120,FIND(" ",D120,1)+1)+1)+1)+1)+1)+1))-FIND(" ",D120,FIND(" ",D120,FIND(" ",D120,FIND(" ",D120,FIND(" ",D120,FIND(" ",D120,FIND(" ",D120,1)+1)+1)+1)+1)+1))-2)&amp;K119&amp;MID(D120,FIND(" ",D120,FIND(" ",D120,FIND(" ",D120,FIND(" ",D120,FIND(" ",D120,FIND(" ",D120,FIND(" ",D120,FIND(" ",D120,1)+1)+1)+1)+1)+1)+1))-1,1)=VLOOKUP(MID(D120,FIND(" ",D120,FIND(" ",D120,FIND(" ",D120,FIND(" ",D120,FIND(" ",D120,FIND(" ",D120,FIND(" ",D120,1)+1)+1)+1)+1)+1))+1,FIND(" ",D120,FIND(" ",D120,FIND(" ",D120,FIND(" ",D120,FIND(" ",D120,FIND(" ",D120,FIND(" ",D120,FIND(" ",D120,1)+1)+1)+1)+1)+1)+1))-FIND(" ",D120,FIND(" ",D120,FIND(" ",D120,FIND(" ",D120,FIND(" ",D120,FIND(" ",D120,FIND(" ",D120,1)+1)+1)+1)+1)+1))-2)&amp;K119&amp;MID(D120,FIND(" ",D120,FIND(" ",D120,FIND(" ",D120,FIND(" ",D120,FIND(" ",D120,FIND(" ",D120,FIND(" ",D120,FIND(" ",D120,1)+1)+1)+1)+1)+1)+1))-1,1),'フレーズ表抜粋'!$B$3:$E$2150,1,FALSE),"○","×")</f>
        <v>#VALUE!</v>
      </c>
      <c r="L120" s="112" t="e">
        <f>IF(MID(D120,FIND(" ",D120,FIND(" ",D120,FIND(" ",D120,FIND(" ",D120,FIND(" ",D120,FIND(" ",D120,FIND(" ",D120,FIND(" ",D120,1)+1)+1)+1)+1)+1)+1))+1,FIND(" ",D120,FIND(" ",D120,FIND(" ",D120,FIND(" ",D120,FIND(" ",D120,FIND(" ",D120,FIND(" ",D120,FIND(" ",D120,FIND(" ",D120,1)+1)+1)+1)+1)+1)+1)+1))-FIND(" ",D120,FIND(" ",D120,FIND(" ",D120,FIND(" ",D120,FIND(" ",D120,FIND(" ",D120,FIND(" ",D120,FIND(" ",D120,1)+1)+1)+1)+1)+1)+1))-2)&amp;L119&amp;MID(D120,FIND(" ",D120,FIND(" ",D120,FIND(" ",D120,FIND(" ",D120,FIND(" ",D120,FIND(" ",D120,FIND(" ",D120,FIND(" ",D120,FIND(" ",D120,1)+1)+1)+1)+1)+1)+1)+1))-1,1)=VLOOKUP(MID(D120,FIND(" ",D120,FIND(" ",D120,FIND(" ",D120,FIND(" ",D120,FIND(" ",D120,FIND(" ",D120,FIND(" ",D120,FIND(" ",D120,1)+1)+1)+1)+1)+1)+1))+1,FIND(" ",D120,FIND(" ",D120,FIND(" ",D120,FIND(" ",D120,FIND(" ",D120,FIND(" ",D120,FIND(" ",D120,FIND(" ",D120,FIND(" ",D120,1)+1)+1)+1)+1)+1)+1)+1))-FIND(" ",D120,FIND(" ",D120,FIND(" ",D120,FIND(" ",D120,FIND(" ",D120,FIND(" ",D120,FIND(" ",D120,FIND(" ",D120,1)+1)+1)+1)+1)+1)+1))-2)&amp;L119&amp;MID(D120,FIND(" ",D120,FIND(" ",D120,FIND(" ",D120,FIND(" ",D120,FIND(" ",D120,FIND(" ",D120,FIND(" ",D120,FIND(" ",D120,FIND(" ",D120,1)+1)+1)+1)+1)+1)+1)+1))-1,1),'フレーズ表抜粋'!$B$3:$E$2150,1,FALSE),"○","×")</f>
        <v>#VALUE!</v>
      </c>
      <c r="M120" s="112" t="e">
        <f>IF(MID(D120,FIND(" ",D120,FIND(" ",D120,FIND(" ",D120,FIND(" ",D120,FIND(" ",D120,FIND(" ",D120,FIND(" ",D120,FIND(" ",D120,FIND(" ",D120,1)+1)+1)+1)+1)+1)+1)+1))+1,FIND(" ",D120,FIND(" ",D120,FIND(" ",D120,FIND(" ",D120,FIND(" ",D120,FIND(" ",D120,FIND(" ",D120,FIND(" ",D120,FIND(" ",D120,FIND(" ",D120,1)+1)+1)+1)+1)+1)+1)+1)+1))-FIND(" ",D120,FIND(" ",D120,FIND(" ",D120,FIND(" ",D120,FIND(" ",D120,FIND(" ",D120,FIND(" ",D120,FIND(" ",D120,FIND(" ",D120,1)+1)+1)+1)+1)+1)+1)+1))-2)&amp;M119&amp;MID(D120,FIND(" ",D120,FIND(" ",D120,FIND(" ",D120,FIND(" ",D120,FIND(" ",D120,FIND(" ",D120,FIND(" ",D120,FIND(" ",D120,FIND(" ",D120,FIND(" ",D120,1)+1)+1)+1)+1)+1)+1)+1)+1))-1,1)=VLOOKUP(MID(D120,FIND(" ",D120,FIND(" ",D120,FIND(" ",D120,FIND(" ",D120,FIND(" ",D120,FIND(" ",D120,FIND(" ",D120,FIND(" ",D120,FIND(" ",D120,1)+1)+1)+1)+1)+1)+1)+1))+1,FIND(" ",D120,FIND(" ",D120,FIND(" ",D120,FIND(" ",D120,FIND(" ",D120,FIND(" ",D120,FIND(" ",D120,FIND(" ",D120,FIND(" ",D120,FIND(" ",D120,1)+1)+1)+1)+1)+1)+1)+1)+1))-FIND(" ",D120,FIND(" ",D120,FIND(" ",D120,FIND(" ",D120,FIND(" ",D120,FIND(" ",D120,FIND(" ",D120,FIND(" ",D120,FIND(" ",D120,1)+1)+1)+1)+1)+1)+1)+1))-2)&amp;M119&amp;MID(D120,FIND(" ",D120,FIND(" ",D120,FIND(" ",D120,FIND(" ",D120,FIND(" ",D120,FIND(" ",D120,FIND(" ",D120,FIND(" ",D120,FIND(" ",D120,FIND(" ",D120,1)+1)+1)+1)+1)+1)+1)+1)+1))-1,1),'フレーズ表抜粋'!$B$3:$E$2150,1,FALSE),"○","×")</f>
        <v>#VALUE!</v>
      </c>
      <c r="N120" s="112" t="e">
        <f>IF(MID(D120,FIND(" ",D120,FIND(" ",D120,FIND(" ",D120,FIND(" ",D120,FIND(" ",D120,FIND(" ",D120,FIND(" ",D120,FIND(" ",D120,FIND(" ",D120,FIND(" ",D120,1)+1)+1)+1)+1)+1)+1)+1)+1))+1,FIND(" ",D120,FIND(" ",D120,FIND(" ",D120,FIND(" ",D120,FIND(" ",D120,FIND(" ",D120,FIND(" ",D120,FIND(" ",D120,FIND(" ",D120,FIND(" ",D120,FIND(" ",D120,1)+1)+1)+1)+1)+1)+1)+1)+1)+1))-FIND(" ",D120,FIND(" ",D120,FIND(" ",D120,FIND(" ",D120,FIND(" ",D120,FIND(" ",D120,FIND(" ",D120,FIND(" ",D120,FIND(" ",D120,FIND(" ",D120,1)+1)+1)+1)+1)+1)+1)+1)+1))-2)&amp;N119&amp;MID(D120,FIND(" ",D120,FIND(" ",D120,FIND(" ",D120,FIND(" ",D120,FIND(" ",D120,FIND(" ",D120,FIND(" ",D120,FIND(" ",D120,FIND(" ",D120,FIND(" ",D120,FIND(" ",D120,1)+1)+1)+1)+1)+1)+1)+1)+1)+1))-1,1)=VLOOKUP(MID(D120,FIND(" ",D120,FIND(" ",D120,FIND(" ",D120,FIND(" ",D120,FIND(" ",D120,FIND(" ",D120,FIND(" ",D120,FIND(" ",D120,FIND(" ",D120,FIND(" ",D120,1)+1)+1)+1)+1)+1)+1)+1)+1))+1,FIND(" ",D120,FIND(" ",D120,FIND(" ",D120,FIND(" ",D120,FIND(" ",D120,FIND(" ",D120,FIND(" ",D120,FIND(" ",D120,FIND(" ",D120,FIND(" ",D120,FIND(" ",D120,1)+1)+1)+1)+1)+1)+1)+1)+1)+1))-FIND(" ",D120,FIND(" ",D120,FIND(" ",D120,FIND(" ",D120,FIND(" ",D120,FIND(" ",D120,FIND(" ",D120,FIND(" ",D120,FIND(" ",D120,FIND(" ",D120,1)+1)+1)+1)+1)+1)+1)+1)+1))-2)&amp;N119&amp;MID(D120,FIND(" ",D120,FIND(" ",D120,FIND(" ",D120,FIND(" ",D120,FIND(" ",D120,FIND(" ",D120,FIND(" ",D120,FIND(" ",D120,FIND(" ",D120,FIND(" ",D120,FIND(" ",D120,1)+1)+1)+1)+1)+1)+1)+1)+1)+1))-1,1),'フレーズ表抜粋'!$B$3:$E$2150,1,FALSE),"○","×")</f>
        <v>#VALUE!</v>
      </c>
      <c r="O120" s="112" t="e">
        <f>IF(MID(D120,FIND(" ",D120,FIND(" ",D120,FIND(" ",D120,FIND(" ",D120,FIND(" ",D120,FIND(" ",D120,FIND(" ",D120,FIND(" ",D120,FIND(" ",D120,FIND(" ",D120,FIND(" ",D120,1)+1)+1)+1)+1)+1)+1)+1)+1)+1))+1,FIND(" ",D120,FIND(" ",D120,FIND(" ",D120,FIND(" ",D120,FIND(" ",D120,FIND(" ",D120,FIND(" ",D120,FIND(" ",D120,FIND(" ",D120,FIND(" ",D120,FIND(" ",D120,FIND(" ",D120,1)+1)+1)+1)+1)+1)+1)+1)+1)+1)+1))-FIND(" ",D120,FIND(" ",D120,FIND(" ",D120,FIND(" ",D120,FIND(" ",D120,FIND(" ",D120,FIND(" ",D120,FIND(" ",D120,FIND(" ",D120,FIND(" ",D120,FIND(" ",D120,1)+1)+1)+1)+1)+1)+1)+1)+1)+1))-2)&amp;O119&amp;MID(D120,FIND(" ",D120,FIND(" ",D120,FIND(" ",D120,FIND(" ",D120,FIND(" ",D120,FIND(" ",D120,FIND(" ",D120,FIND(" ",D120,FIND(" ",D120,FIND(" ",D120,FIND(" ",D120,FIND(" ",D120,1)+1)+1)+1)+1)+1)+1)+1)+1)+1)+1))-1,1)=VLOOKUP(MID(D120,FIND(" ",D120,FIND(" ",D120,FIND(" ",D120,FIND(" ",D120,FIND(" ",D120,FIND(" ",D120,FIND(" ",D120,FIND(" ",D120,FIND(" ",D120,FIND(" ",D120,FIND(" ",D120,1)+1)+1)+1)+1)+1)+1)+1)+1)+1))+1,FIND(" ",D120,FIND(" ",D120,FIND(" ",D120,FIND(" ",D120,FIND(" ",D120,FIND(" ",D120,FIND(" ",D120,FIND(" ",D120,FIND(" ",D120,FIND(" ",D120,FIND(" ",D120,FIND(" ",D120,1)+1)+1)+1)+1)+1)+1)+1)+1)+1)+1))-FIND(" ",D120,FIND(" ",D120,FIND(" ",D120,FIND(" ",D120,FIND(" ",D120,FIND(" ",D120,FIND(" ",D120,FIND(" ",D120,FIND(" ",D120,FIND(" ",D120,FIND(" ",D120,1)+1)+1)+1)+1)+1)+1)+1)+1)+1))-2)&amp;O119&amp;MID(D120,FIND(" ",D120,FIND(" ",D120,FIND(" ",D120,FIND(" ",D120,FIND(" ",D120,FIND(" ",D120,FIND(" ",D120,FIND(" ",D120,FIND(" ",D120,FIND(" ",D120,FIND(" ",D120,FIND(" ",D120,1)+1)+1)+1)+1)+1)+1)+1)+1)+1)+1))-1,1),'フレーズ表抜粋'!$B$3:$E$2150,1,FALSE),"○","×")</f>
        <v>#VALUE!</v>
      </c>
      <c r="P120" s="112" t="e">
        <f>IF(MID(D120,FIND(" ",D120,FIND(" ",D120,FIND(" ",D120,FIND(" ",D120,FIND(" ",D120,FIND(" ",D120,FIND(" ",D120,FIND(" ",D120,FIND(" ",D120,FIND(" ",D120,FIND(" ",D120,FIND(" ",D120,1)+1)+1)+1)+1)+1)+1)+1)+1)+1)+1))+1,FIND(" ",D120,FIND(" ",D120,FIND(" ",D120,FIND(" ",D120,FIND(" ",D120,FIND(" ",D120,FIND(" ",D120,FIND(" ",D120,FIND(" ",D120,FIND(" ",D120,FIND(" ",D120,FIND(" ",D120,FIND(" ",D120,1)+1)+1)+1)+1)+1)+1)+1)+1)+1)+1)+1))-FIND(" ",D120,FIND(" ",D120,FIND(" ",D120,FIND(" ",D120,FIND(" ",D120,FIND(" ",D120,FIND(" ",D120,FIND(" ",D120,FIND(" ",D120,FIND(" ",D120,FIND(" ",D120,FIND(" ",D120,1)+1)+1)+1)+1)+1)+1)+1)+1)+1)+1))-2)&amp;P119&amp;MID(D120,FIND(" ",D120,FIND(" ",D120,FIND(" ",D120,FIND(" ",D120,FIND(" ",D120,FIND(" ",D120,FIND(" ",D120,FIND(" ",D120,FIND(" ",D120,FIND(" ",D120,FIND(" ",D120,FIND(" ",D120,FIND(" ",D120,1)+1)+1)+1)+1)+1)+1)+1)+1)+1)+1)+1))-1,1)=VLOOKUP(MID(D120,FIND(" ",D120,FIND(" ",D120,FIND(" ",D120,FIND(" ",D120,FIND(" ",D120,FIND(" ",D120,FIND(" ",D120,FIND(" ",D120,FIND(" ",D120,FIND(" ",D120,FIND(" ",D120,FIND(" ",D120,1)+1)+1)+1)+1)+1)+1)+1)+1)+1)+1))+1,FIND(" ",D120,FIND(" ",D120,FIND(" ",D120,FIND(" ",D120,FIND(" ",D120,FIND(" ",D120,FIND(" ",D120,FIND(" ",D120,FIND(" ",D120,FIND(" ",D120,FIND(" ",D120,FIND(" ",D120,FIND(" ",D120,1)+1)+1)+1)+1)+1)+1)+1)+1)+1)+1)+1))-FIND(" ",D120,FIND(" ",D120,FIND(" ",D120,FIND(" ",D120,FIND(" ",D120,FIND(" ",D120,FIND(" ",D120,FIND(" ",D120,FIND(" ",D120,FIND(" ",D120,FIND(" ",D120,FIND(" ",D120,1)+1)+1)+1)+1)+1)+1)+1)+1)+1)+1))-2)&amp;P119&amp;MID(D120,FIND(" ",D120,FIND(" ",D120,FIND(" ",D120,FIND(" ",D120,FIND(" ",D120,FIND(" ",D120,FIND(" ",D120,FIND(" ",D120,FIND(" ",D120,FIND(" ",D120,FIND(" ",D120,FIND(" ",D120,FIND(" ",D120,1)+1)+1)+1)+1)+1)+1)+1)+1)+1)+1)+1))-1,1),'フレーズ表抜粋'!$B$3:$E$2150,1,FALSE),"○","×")</f>
        <v>#VALUE!</v>
      </c>
      <c r="Q120" s="112" t="e">
        <f>IF(MID(D120,FIND(" ",D120,FIND(" ",D120,FIND(" ",D120,FIND(" ",D120,FIND(" ",D120,FIND(" ",D120,FIND(" ",D120,FIND(" ",D120,FIND(" ",D120,FIND(" ",D120,FIND(" ",D120,FIND(" ",D120,FIND(" ",D120,1)+1)+1)+1)+1)+1)+1)+1)+1)+1)+1)+1))+1,FIND(" ",D120,FIND(" ",D120,FIND(" ",D120,FIND(" ",D120,FIND(" ",D120,FIND(" ",D120,FIND(" ",D120,FIND(" ",D120,FIND(" ",D120,FIND(" ",D120,FIND(" ",D120,FIND(" ",D120,FIND(" ",D120,FIND(" ",D120,1)+1)+1)+1)+1)+1)+1)+1)+1)+1)+1)+1)+1))-FIND(" ",D120,FIND(" ",D120,FIND(" ",D120,FIND(" ",D120,FIND(" ",D120,FIND(" ",D120,FIND(" ",D120,FIND(" ",D120,FIND(" ",D120,FIND(" ",D120,FIND(" ",D120,FIND(" ",D120,FIND(" ",D120,1)+1)+1)+1)+1)+1)+1)+1)+1)+1)+1)+1))-2)&amp;Q119&amp;MID(D120,FIND(" ",D120,FIND(" ",D120,FIND(" ",D120,FIND(" ",D120,FIND(" ",D120,FIND(" ",D120,FIND(" ",D120,FIND(" ",D120,FIND(" ",D120,FIND(" ",D120,FIND(" ",D120,FIND(" ",D120,FIND(" ",D120,FIND(" ",D120,1)+1)+1)+1)+1)+1)+1)+1)+1)+1)+1)+1)+1))-1,1)=VLOOKUP(MID(D120,FIND(" ",D120,FIND(" ",D120,FIND(" ",D120,FIND(" ",D120,FIND(" ",D120,FIND(" ",D120,FIND(" ",D120,FIND(" ",D120,FIND(" ",D120,FIND(" ",D120,FIND(" ",D120,FIND(" ",D120,FIND(" ",D120,1)+1)+1)+1)+1)+1)+1)+1)+1)+1)+1)+1))+1,FIND(" ",D120,FIND(" ",D120,FIND(" ",D120,FIND(" ",D120,FIND(" ",D120,FIND(" ",D120,FIND(" ",D120,FIND(" ",D120,FIND(" ",D120,FIND(" ",D120,FIND(" ",D120,FIND(" ",D120,FIND(" ",D120,FIND(" ",D120,1)+1)+1)+1)+1)+1)+1)+1)+1)+1)+1)+1)+1))-FIND(" ",D120,FIND(" ",D120,FIND(" ",D120,FIND(" ",D120,FIND(" ",D120,FIND(" ",D120,FIND(" ",D120,FIND(" ",D120,FIND(" ",D120,FIND(" ",D120,FIND(" ",D120,FIND(" ",D120,FIND(" ",D120,1)+1)+1)+1)+1)+1)+1)+1)+1)+1)+1)+1))-2)&amp;Q119&amp;MID(D120,FIND(" ",D120,FIND(" ",D120,FIND(" ",D120,FIND(" ",D120,FIND(" ",D120,FIND(" ",D120,FIND(" ",D120,FIND(" ",D120,FIND(" ",D120,FIND(" ",D120,FIND(" ",D120,FIND(" ",D120,FIND(" ",D120,FIND(" ",D120,1)+1)+1)+1)+1)+1)+1)+1)+1)+1)+1)+1)+1))-1,1),'フレーズ表抜粋'!$B$3:$E$2150,1,FALSE),"○","×")</f>
        <v>#VALUE!</v>
      </c>
      <c r="R120" s="112" t="e">
        <f>IF(MID(D120,FIND(" ",D120,FIND(" ",D120,FIND(" ",D120,FIND(" ",D120,FIND(" ",D120,FIND(" ",D120,FIND(" ",D120,FIND(" ",D120,FIND(" ",D120,FIND(" ",D120,FIND(" ",D120,FIND(" ",D120,FIND(" ",D120,FIND(" ",D120,1)+1)+1)+1)+1)+1)+1)+1)+1)+1)+1)+1)+1))+1,FIND(" ",D120,FIND(" ",D120,FIND(" ",D120,FIND(" ",D120,FIND(" ",D120,FIND(" ",D120,FIND(" ",D120,FIND(" ",D120,FIND(" ",D120,FIND(" ",D120,FIND(" ",D120,FIND(" ",D120,FIND(" ",D120,FIND(" ",D120,FIND(" ",D120,1)+1)+1)+1)+1)+1)+1)+1)+1)+1)+1)+1)+1)+1))-FIND(" ",D120,FIND(" ",D120,FIND(" ",D120,FIND(" ",D120,FIND(" ",D120,FIND(" ",D120,FIND(" ",D120,FIND(" ",D120,FIND(" ",D120,FIND(" ",D120,FIND(" ",D120,FIND(" ",D120,FIND(" ",D120,FIND(" ",D120,1)+1)+1)+1)+1)+1)+1)+1)+1)+1)+1)+1)+1))-2)&amp;R119&amp;MID(D120,FIND(" ",D120,FIND(" ",D120,FIND(" ",D120,FIND(" ",D120,FIND(" ",D120,FIND(" ",D120,FIND(" ",D120,FIND(" ",D120,FIND(" ",D120,FIND(" ",D120,FIND(" ",D120,FIND(" ",D120,FIND(" ",D120,FIND(" ",D120,FIND(" ",D120,1)+1)+1)+1)+1)+1)+1)+1)+1)+1)+1)+1)+1)+1))-1,1)=VLOOKUP(MID(D120,FIND(" ",D120,FIND(" ",D120,FIND(" ",D120,FIND(" ",D120,FIND(" ",D120,FIND(" ",D120,FIND(" ",D120,FIND(" ",D120,FIND(" ",D120,FIND(" ",D120,FIND(" ",D120,FIND(" ",D120,FIND(" ",D120,FIND(" ",D120,1)+1)+1)+1)+1)+1)+1)+1)+1)+1)+1)+1)+1))+1,FIND(" ",D120,FIND(" ",D120,FIND(" ",D120,FIND(" ",D120,FIND(" ",D120,FIND(" ",D120,FIND(" ",D120,FIND(" ",D120,FIND(" ",D120,FIND(" ",D120,FIND(" ",D120,FIND(" ",D120,FIND(" ",D120,FIND(" ",D120,FIND(" ",D120,1)+1)+1)+1)+1)+1)+1)+1)+1)+1)+1)+1)+1)+1))-FIND(" ",D120,FIND(" ",D120,FIND(" ",D120,FIND(" ",D120,FIND(" ",D120,FIND(" ",D120,FIND(" ",D120,FIND(" ",D120,FIND(" ",D120,FIND(" ",D120,FIND(" ",D120,FIND(" ",D120,FIND(" ",D120,FIND(" ",D120,1)+1)+1)+1)+1)+1)+1)+1)+1)+1)+1)+1)+1))-2)&amp;R119&amp;MID(D120,FIND(" ",D120,FIND(" ",D120,FIND(" ",D120,FIND(" ",D120,FIND(" ",D120,FIND(" ",D120,FIND(" ",D120,FIND(" ",D120,FIND(" ",D120,FIND(" ",D120,FIND(" ",D120,FIND(" ",D120,FIND(" ",D120,FIND(" ",D120,FIND(" ",D120,1)+1)+1)+1)+1)+1)+1)+1)+1)+1)+1)+1)+1)+1))-1,1),'フレーズ表抜粋'!$B$3:$E$2150,1,FALSE),"○","×")</f>
        <v>#VALUE!</v>
      </c>
      <c r="S120" s="112" t="e">
        <f>IF(MID(D120,FIND(" ",D120,FIND(" ",D120,FIND(" ",D120,FIND(" ",D120,FIND(" ",D120,FIND(" ",D120,FIND(" ",D120,FIND(" ",D120,FIND(" ",D120,FIND(" ",D120,FIND(" ",D120,FIND(" ",D120,FIND(" ",D120,FIND(" ",D120,FIND(" ",D120,1)+1)+1)+1)+1)+1)+1)+1)+1)+1)+1)+1)+1)+1))+1,FIND(" ",D120,FIND(" ",D120,FIND(" ",D120,FIND(" ",D120,FIND(" ",D120,FIND(" ",D120,FIND(" ",D120,FIND(" ",D120,FIND(" ",D120,FIND(" ",D120,FIND(" ",D120,FIND(" ",D120,FIND(" ",D120,FIND(" ",D120,FIND(" ",D120,FIND(" ",D120,1)+1)+1)+1)+1)+1)+1)+1)+1)+1)+1)+1)+1)+1)+1))-FIND(" ",D120,FIND(" ",D120,FIND(" ",D120,FIND(" ",D120,FIND(" ",D120,FIND(" ",D120,FIND(" ",D120,FIND(" ",D120,FIND(" ",D120,FIND(" ",D120,FIND(" ",D120,FIND(" ",D120,FIND(" ",D120,FIND(" ",D120,FIND(" ",D120,1)+1)+1)+1)+1)+1)+1)+1)+1)+1)+1)+1)+1)+1))-2)&amp;S119&amp;MID(D120,FIND(" ",D120,FIND(" ",D120,FIND(" ",D120,FIND(" ",D120,FIND(" ",D120,FIND(" ",D120,FIND(" ",D120,FIND(" ",D120,FIND(" ",D120,FIND(" ",D120,FIND(" ",D120,FIND(" ",D120,FIND(" ",D120,FIND(" ",D120,FIND(" ",D120,FIND(" ",D120,1)+1)+1)+1)+1)+1)+1)+1)+1)+1)+1)+1)+1)+1)+1))-1,1)=VLOOKUP(MID(D120,FIND(" ",D120,FIND(" ",D120,FIND(" ",D120,FIND(" ",D120,FIND(" ",D120,FIND(" ",D120,FIND(" ",D120,FIND(" ",D120,FIND(" ",D120,FIND(" ",D120,FIND(" ",D120,FIND(" ",D120,FIND(" ",D120,FIND(" ",D120,FIND(" ",D120,1)+1)+1)+1)+1)+1)+1)+1)+1)+1)+1)+1)+1)+1))+1,FIND(" ",D120,FIND(" ",D120,FIND(" ",D120,FIND(" ",D120,FIND(" ",D120,FIND(" ",D120,FIND(" ",D120,FIND(" ",D120,FIND(" ",D120,FIND(" ",D120,FIND(" ",D120,FIND(" ",D120,FIND(" ",D120,FIND(" ",D120,FIND(" ",D120,FIND(" ",D120,1)+1)+1)+1)+1)+1)+1)+1)+1)+1)+1)+1)+1)+1)+1))-FIND(" ",D120,FIND(" ",D120,FIND(" ",D120,FIND(" ",D120,FIND(" ",D120,FIND(" ",D120,FIND(" ",D120,FIND(" ",D120,FIND(" ",D120,FIND(" ",D120,FIND(" ",D120,FIND(" ",D120,FIND(" ",D120,FIND(" ",D120,FIND(" ",D120,1)+1)+1)+1)+1)+1)+1)+1)+1)+1)+1)+1)+1)+1))-2)&amp;S119&amp;MID(D120,FIND(" ",D120,FIND(" ",D120,FIND(" ",D120,FIND(" ",D120,FIND(" ",D120,FIND(" ",D120,FIND(" ",D120,FIND(" ",D120,FIND(" ",D120,FIND(" ",D120,FIND(" ",D120,FIND(" ",D120,FIND(" ",D120,FIND(" ",D120,FIND(" ",D120,FIND(" ",D120,1)+1)+1)+1)+1)+1)+1)+1)+1)+1)+1)+1)+1)+1)+1))-1,1),'フレーズ表抜粋'!$B$3:$E$2150,1,FALSE),"○","×")</f>
        <v>#VALUE!</v>
      </c>
      <c r="T120" s="112" t="e">
        <f>IF(MID(D120,FIND(" ",D120,FIND(" ",D120,FIND(" ",D120,FIND(" ",D120,FIND(" ",D120,FIND(" ",D120,FIND(" ",D120,FIND(" ",D120,FIND(" ",D120,FIND(" ",D120,FIND(" ",D120,FIND(" ",D120,FIND(" ",D120,FIND(" ",D120,FIND(" ",D120,FIND(" ",D120,1)+1)+1)+1)+1)+1)+1)+1)+1)+1)+1)+1)+1)+1)+1))+1,FIND("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",D120,1)+1)+1)+1)+1)+1)+1)+1)+1)+1)+1)+1)+1)+1)+1)+1))-FIND(" ",D120,FIND(" ",D120,FIND(" ",D120,FIND(" ",D120,FIND(" ",D120,FIND(" ",D120,FIND(" ",D120,FIND(" ",D120,FIND(" ",D120,FIND(" ",D120,FIND(" ",D120,FIND(" ",D120,FIND(" ",D120,FIND(" ",D120,FIND(" ",D120,FIND(" ",D120,1)+1)+1)+1)+1)+1)+1)+1)+1)+1)+1)+1)+1)+1)+1))-2)&amp;T119&amp;MID(D120,FIND("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",D120,1)+1)+1)+1)+1)+1)+1)+1)+1)+1)+1)+1)+1)+1)+1)+1))-FIND(" ",D120,FIND(" ",D120,FIND(" ",D120,FIND(" ",D120,FIND(" ",D120,FIND(" ",D120,FIND(" ",D120,FIND(" ",D120,FIND(" ",D120,FIND(" ",D120,FIND(" ",D120,FIND(" ",D120,FIND(" ",D120,FIND(" ",D120,FIND(" ",D120,FIND(" ",D120,1)+1)+1)+1)+1)+1)+1)+1)+1)+1)+1)+1)+1)+1)+1))-2)&amp;T119&amp;MID(D120,FIND("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",D120,1)+1)+1)+1)+1)+1)+1)+1)+1)+1)+1)+1)+1)+1)+1)+1))-1,1),'フレーズ表抜粋'!$B$3:$E$2150,1,FALSE),"○","×")</f>
        <v>#VALUE!</v>
      </c>
      <c r="U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",D120,1)+1)+1)+1)+1)+1)+1)+1)+1)+1)+1)+1)+1)+1)+1)+1))-2)&amp;U119&amp;MID(D120,FIND("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",D120,1)+1)+1)+1)+1)+1)+1)+1)+1)+1)+1)+1)+1)+1)+1)+1))-2)&amp;U119&amp;MID(D120,FIND("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",D120,1)+1)+1)+1)+1)+1)+1)+1)+1)+1)+1)+1)+1)+1)+1)+1)+1))-1,1),'フレーズ表抜粋'!$B$3:$E$2150,1,FALSE),"○","×")</f>
        <v>#VALUE!</v>
      </c>
      <c r="V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",D120,1)+1)+1)+1)+1)+1)+1)+1)+1)+1)+1)+1)+1)+1)+1)+1)+1))-2)&amp;V119&amp;MID(D120,FIND("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",D120,1)+1)+1)+1)+1)+1)+1)+1)+1)+1)+1)+1)+1)+1)+1)+1)+1))-2)&amp;V119&amp;MID(D120,FIND("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",D120,1)+1)+1)+1)+1)+1)+1)+1)+1)+1)+1)+1)+1)+1)+1)+1)+1)+1))-1,1),'フレーズ表抜粋'!$B$3:$E$2150,1,FALSE),"○","×")</f>
        <v>#VALUE!</v>
      </c>
      <c r="W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",D120,1)+1)+1)+1)+1)+1)+1)+1)+1)+1)+1)+1)+1)+1)+1)+1)+1)+1))-2)&amp;W119&amp;MID(D120,FIND("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",D120,1)+1)+1)+1)+1)+1)+1)+1)+1)+1)+1)+1)+1)+1)+1)+1)+1)+1))-2)&amp;W119&amp;MID(D120,FIND("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",D120,1)+1)+1)+1)+1)+1)+1)+1)+1)+1)+1)+1)+1)+1)+1)+1)+1)+1)+1))-1,1),'フレーズ表抜粋'!$B$3:$E$2150,1,FALSE),"○","×")</f>
        <v>#VALUE!</v>
      </c>
      <c r="X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",D120,1)+1)+1)+1)+1)+1)+1)+1)+1)+1)+1)+1)+1)+1)+1)+1)+1)+1)+1))-2)&amp;X119&amp;MID(D120,FIND("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",D120,1)+1)+1)+1)+1)+1)+1)+1)+1)+1)+1)+1)+1)+1)+1)+1)+1)+1)+1))-2)&amp;X119&amp;MID(D120,FIND("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",D120,1)+1)+1)+1)+1)+1)+1)+1)+1)+1)+1)+1)+1)+1)+1)+1)+1)+1)+1)+1))-1,1),'フレーズ表抜粋'!$B$3:$E$2150,1,FALSE),"○","×")</f>
        <v>#VALUE!</v>
      </c>
      <c r="Y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",D120,1)+1)+1)+1)+1)+1)+1)+1)+1)+1)+1)+1)+1)+1)+1)+1)+1)+1)+1)+1))-2)&amp;Y119&amp;MID(D120,FIND("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",D120,1)+1)+1)+1)+1)+1)+1)+1)+1)+1)+1)+1)+1)+1)+1)+1)+1)+1)+1)+1))-2)&amp;Y119&amp;MID(D120,FIND("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",D120,1)+1)+1)+1)+1)+1)+1)+1)+1)+1)+1)+1)+1)+1)+1)+1)+1)+1)+1)+1)+1))-1,1),'フレーズ表抜粋'!$B$3:$E$2150,1,FALSE),"○","×")</f>
        <v>#VALUE!</v>
      </c>
      <c r="Z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",D120,1)+1)+1)+1)+1)+1)+1)+1)+1)+1)+1)+1)+1)+1)+1)+1)+1)+1)+1)+1)+1))-2)&amp;Z119&amp;MID(D120,FIND("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",D120,1)+1)+1)+1)+1)+1)+1)+1)+1)+1)+1)+1)+1)+1)+1)+1)+1)+1)+1)+1)+1))-2)&amp;Z119&amp;MID(D120,FIND("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",D120,1)+1)+1)+1)+1)+1)+1)+1)+1)+1)+1)+1)+1)+1)+1)+1)+1)+1)+1)+1)+1)+1))-1,1),'フレーズ表抜粋'!$B$3:$E$2150,1,FALSE),"○","×")</f>
        <v>#VALUE!</v>
      </c>
      <c r="AA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",D120,1)+1)+1)+1)+1)+1)+1)+1)+1)+1)+1)+1)+1)+1)+1)+1)+1)+1)+1)+1)+1)+1))-2)&amp;AA119&amp;MID(D120,FIND("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",D120,1)+1)+1)+1)+1)+1)+1)+1)+1)+1)+1)+1)+1)+1)+1)+1)+1)+1)+1)+1)+1)+1))-2)&amp;AA119&amp;MID(D120,FIND("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",D120,1)+1)+1)+1)+1)+1)+1)+1)+1)+1)+1)+1)+1)+1)+1)+1)+1)+1)+1)+1)+1)+1)+1))-1,1),'フレーズ表抜粋'!$B$3:$E$2150,1,FALSE),"○","×")</f>
        <v>#VALUE!</v>
      </c>
      <c r="AB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",D120,1)+1)+1)+1)+1)+1)+1)+1)+1)+1)+1)+1)+1)+1)+1)+1)+1)+1)+1)+1)+1)+1)+1))-2)&amp;AB119&amp;MID(D120,FIND("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",D120,1)+1)+1)+1)+1)+1)+1)+1)+1)+1)+1)+1)+1)+1)+1)+1)+1)+1)+1)+1)+1)+1)+1))-2)&amp;AB119&amp;MID(D120,FIND("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",D120,1)+1)+1)+1)+1)+1)+1)+1)+1)+1)+1)+1)+1)+1)+1)+1)+1)+1)+1)+1)+1)+1)+1)+1))-1,1),'フレーズ表抜粋'!$B$3:$E$2150,1,FALSE),"○","×")</f>
        <v>#VALUE!</v>
      </c>
      <c r="AC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",D120,1)+1)+1)+1)+1)+1)+1)+1)+1)+1)+1)+1)+1)+1)+1)+1)+1)+1)+1)+1)+1)+1)+1)+1))-2)&amp;AC119&amp;MID(D120,FIND("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",D120,1)+1)+1)+1)+1)+1)+1)+1)+1)+1)+1)+1)+1)+1)+1)+1)+1)+1)+1)+1)+1)+1)+1)+1))-2)&amp;AC119&amp;MID(D120,FIND("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",D120,1)+1)+1)+1)+1)+1)+1)+1)+1)+1)+1)+1)+1)+1)+1)+1)+1)+1)+1)+1)+1)+1)+1)+1)+1))-1,1),'フレーズ表抜粋'!$B$3:$E$2150,1,FALSE),"○","×")</f>
        <v>#VALUE!</v>
      </c>
      <c r="AD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",D120,1)+1)+1)+1)+1)+1)+1)+1)+1)+1)+1)+1)+1)+1)+1)+1)+1)+1)+1)+1)+1)+1)+1)+1)+1))-2)&amp;AD119&amp;MID(D120,FIND("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",D120,1)+1)+1)+1)+1)+1)+1)+1)+1)+1)+1)+1)+1)+1)+1)+1)+1)+1)+1)+1)+1)+1)+1)+1)+1))-2)&amp;AD119&amp;MID(D120,FIND("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",D120,1)+1)+1)+1)+1)+1)+1)+1)+1)+1)+1)+1)+1)+1)+1)+1)+1)+1)+1)+1)+1)+1)+1)+1)+1)+1))-1,1),'フレーズ表抜粋'!$B$3:$E$2150,1,FALSE),"○","×")</f>
        <v>#VALUE!</v>
      </c>
      <c r="AE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",D120,1)+1)+1)+1)+1)+1)+1)+1)+1)+1)+1)+1)+1)+1)+1)+1)+1)+1)+1)+1)+1)+1)+1)+1)+1)+1))-2)&amp;AE119&amp;MID(D120,FIND("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",D120,1)+1)+1)+1)+1)+1)+1)+1)+1)+1)+1)+1)+1)+1)+1)+1)+1)+1)+1)+1)+1)+1)+1)+1)+1)+1))-2)&amp;AE119&amp;MID(D120,FIND("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",D120,1)+1)+1)+1)+1)+1)+1)+1)+1)+1)+1)+1)+1)+1)+1)+1)+1)+1)+1)+1)+1)+1)+1)+1)+1)+1)+1))-1,1),'フレーズ表抜粋'!$B$3:$E$2150,1,FALSE),"○","×")</f>
        <v>#VALUE!</v>
      </c>
      <c r="AF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",D120,1)+1)+1)+1)+1)+1)+1)+1)+1)+1)+1)+1)+1)+1)+1)+1)+1)+1)+1)+1)+1)+1)+1)+1)+1)+1)+1))-2)&amp;AF119&amp;MID(D120,FIND("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",D120,1)+1)+1)+1)+1)+1)+1)+1)+1)+1)+1)+1)+1)+1)+1)+1)+1)+1)+1)+1)+1)+1)+1)+1)+1)+1)+1))-2)&amp;AF119&amp;MID(D120,FIND("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",D120,1)+1)+1)+1)+1)+1)+1)+1)+1)+1)+1)+1)+1)+1)+1)+1)+1)+1)+1)+1)+1)+1)+1)+1)+1)+1)+1)+1))-1,1),'フレーズ表抜粋'!$B$3:$E$2150,1,FALSE),"○","×")</f>
        <v>#VALUE!</v>
      </c>
      <c r="AG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",D120,1)+1)+1)+1)+1)+1)+1)+1)+1)+1)+1)+1)+1)+1)+1)+1)+1)+1)+1)+1)+1)+1)+1)+1)+1)+1)+1)+1))-2)&amp;AG119&amp;MID(D120,FIND("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",D120,1)+1)+1)+1)+1)+1)+1)+1)+1)+1)+1)+1)+1)+1)+1)+1)+1)+1)+1)+1)+1)+1)+1)+1)+1)+1)+1)+1))-2)&amp;AG119&amp;MID(D120,FIND("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",D120,1)+1)+1)+1)+1)+1)+1)+1)+1)+1)+1)+1)+1)+1)+1)+1)+1)+1)+1)+1)+1)+1)+1)+1)+1)+1)+1)+1)+1))-1,1),'フレーズ表抜粋'!$B$3:$E$2150,1,FALSE),"○","×")</f>
        <v>#VALUE!</v>
      </c>
      <c r="AH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",D120,1)+1)+1)+1)+1)+1)+1)+1)+1)+1)+1)+1)+1)+1)+1)+1)+1)+1)+1)+1)+1)+1)+1)+1)+1)+1)+1)+1)+1))-2)&amp;AH119&amp;MID(D120,FIND("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",D120,1)+1)+1)+1)+1)+1)+1)+1)+1)+1)+1)+1)+1)+1)+1)+1)+1)+1)+1)+1)+1)+1)+1)+1)+1)+1)+1)+1)+1))-2)&amp;AH119&amp;MID(D120,FIND("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",D120,1)+1)+1)+1)+1)+1)+1)+1)+1)+1)+1)+1)+1)+1)+1)+1)+1)+1)+1)+1)+1)+1)+1)+1)+1)+1)+1)+1)+1)+1))-1,1),'フレーズ表抜粋'!$B$3:$E$2150,1,FALSE),"○","×")</f>
        <v>#VALUE!</v>
      </c>
      <c r="AI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",D120,1)+1)+1)+1)+1)+1)+1)+1)+1)+1)+1)+1)+1)+1)+1)+1)+1)+1)+1)+1)+1)+1)+1)+1)+1)+1)+1)+1)+1)+1))-2)&amp;AI119&amp;MID(D120,FIND("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",D120,1)+1)+1)+1)+1)+1)+1)+1)+1)+1)+1)+1)+1)+1)+1)+1)+1)+1)+1)+1)+1)+1)+1)+1)+1)+1)+1)+1)+1)+1))-2)&amp;AI119&amp;MID(D120,FIND("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",D120,1)+1)+1)+1)+1)+1)+1)+1)+1)+1)+1)+1)+1)+1)+1)+1)+1)+1)+1)+1)+1)+1)+1)+1)+1)+1)+1)+1)+1)+1)+1))-1,1),'フレーズ表抜粋'!$B$3:$E$2150,1,FALSE),"○","×")</f>
        <v>#VALUE!</v>
      </c>
      <c r="AJ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",D120,1)+1)+1)+1)+1)+1)+1)+1)+1)+1)+1)+1)+1)+1)+1)+1)+1)+1)+1)+1)+1)+1)+1)+1)+1)+1)+1)+1)+1)+1)+1))-2)&amp;AJ119&amp;MID(D120,FIND("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",D120,1)+1)+1)+1)+1)+1)+1)+1)+1)+1)+1)+1)+1)+1)+1)+1)+1)+1)+1)+1)+1)+1)+1)+1)+1)+1)+1)+1)+1)+1)+1))-2)&amp;AJ119&amp;MID(D120,FIND("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",D120,1)+1)+1)+1)+1)+1)+1)+1)+1)+1)+1)+1)+1)+1)+1)+1)+1)+1)+1)+1)+1)+1)+1)+1)+1)+1)+1)+1)+1)+1)+1)+1))-1,1),'フレーズ表抜粋'!$B$3:$E$2150,1,FALSE),"○","×")</f>
        <v>#VALUE!</v>
      </c>
      <c r="AK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",D120,1)+1)+1)+1)+1)+1)+1)+1)+1)+1)+1)+1)+1)+1)+1)+1)+1)+1)+1)+1)+1)+1)+1)+1)+1)+1)+1)+1)+1)+1)+1)+1))-2)&amp;AK119&amp;MID(D120,FIND("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",D120,1)+1)+1)+1)+1)+1)+1)+1)+1)+1)+1)+1)+1)+1)+1)+1)+1)+1)+1)+1)+1)+1)+1)+1)+1)+1)+1)+1)+1)+1)+1)+1))-2)&amp;AK119&amp;MID(D120,FIND("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",D120,1)+1)+1)+1)+1)+1)+1)+1)+1)+1)+1)+1)+1)+1)+1)+1)+1)+1)+1)+1)+1)+1)+1)+1)+1)+1)+1)+1)+1)+1)+1)+1)+1))-1,1),'フレーズ表抜粋'!$B$3:$E$2150,1,FALSE),"○","×")</f>
        <v>#VALUE!</v>
      </c>
      <c r="AL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",D120,1)+1)+1)+1)+1)+1)+1)+1)+1)+1)+1)+1)+1)+1)+1)+1)+1)+1)+1)+1)+1)+1)+1)+1)+1)+1)+1)+1)+1)+1)+1)+1)+1))-2)&amp;AL119&amp;MID(D120,FIND("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",D120,1)+1)+1)+1)+1)+1)+1)+1)+1)+1)+1)+1)+1)+1)+1)+1)+1)+1)+1)+1)+1)+1)+1)+1)+1)+1)+1)+1)+1)+1)+1)+1)+1))-2)&amp;AL119&amp;MID(D120,FIND("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",D120,1)+1)+1)+1)+1)+1)+1)+1)+1)+1)+1)+1)+1)+1)+1)+1)+1)+1)+1)+1)+1)+1)+1)+1)+1)+1)+1)+1)+1)+1)+1)+1)+1)+1))-1,1),'フレーズ表抜粋'!$B$3:$E$2150,1,FALSE),"○","×")</f>
        <v>#VALUE!</v>
      </c>
      <c r="AM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",D120,1)+1)+1)+1)+1)+1)+1)+1)+1)+1)+1)+1)+1)+1)+1)+1)+1)+1)+1)+1)+1)+1)+1)+1)+1)+1)+1)+1)+1)+1)+1)+1)+1)+1))-2)&amp;AM119&amp;MID(D120,FIND("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",D120,1)+1)+1)+1)+1)+1)+1)+1)+1)+1)+1)+1)+1)+1)+1)+1)+1)+1)+1)+1)+1)+1)+1)+1)+1)+1)+1)+1)+1)+1)+1)+1)+1)+1))-2)&amp;AM119&amp;MID(D120,FIND("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",D120,1)+1)+1)+1)+1)+1)+1)+1)+1)+1)+1)+1)+1)+1)+1)+1)+1)+1)+1)+1)+1)+1)+1)+1)+1)+1)+1)+1)+1)+1)+1)+1)+1)+1)+1))-1,1),'フレーズ表抜粋'!$B$3:$E$2150,1,FALSE),"○","×")</f>
        <v>#VALUE!</v>
      </c>
      <c r="AN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",D120,1)+1)+1)+1)+1)+1)+1)+1)+1)+1)+1)+1)+1)+1)+1)+1)+1)+1)+1)+1)+1)+1)+1)+1)+1)+1)+1)+1)+1)+1)+1)+1)+1)+1)+1))-2)&amp;AN119&amp;MID(D120,FIND("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",D120,1)+1)+1)+1)+1)+1)+1)+1)+1)+1)+1)+1)+1)+1)+1)+1)+1)+1)+1)+1)+1)+1)+1)+1)+1)+1)+1)+1)+1)+1)+1)+1)+1)+1)+1))-2)&amp;AN119&amp;MID(D120,FIND("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",D120,1)+1)+1)+1)+1)+1)+1)+1)+1)+1)+1)+1)+1)+1)+1)+1)+1)+1)+1)+1)+1)+1)+1)+1)+1)+1)+1)+1)+1)+1)+1)+1)+1)+1)+1)+1))-1,1),'フレーズ表抜粋'!$B$3:$E$2150,1,FALSE),"○","×")</f>
        <v>#VALUE!</v>
      </c>
      <c r="AO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",D120,1)+1)+1)+1)+1)+1)+1)+1)+1)+1)+1)+1)+1)+1)+1)+1)+1)+1)+1)+1)+1)+1)+1)+1)+1)+1)+1)+1)+1)+1)+1)+1)+1)+1)+1)+1))-2)&amp;AO119&amp;MID(D120,FIND("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",D120,1)+1)+1)+1)+1)+1)+1)+1)+1)+1)+1)+1)+1)+1)+1)+1)+1)+1)+1)+1)+1)+1)+1)+1)+1)+1)+1)+1)+1)+1)+1)+1)+1)+1)+1)+1))-2)&amp;AO119&amp;MID(D120,FIND("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",D120,1)+1)+1)+1)+1)+1)+1)+1)+1)+1)+1)+1)+1)+1)+1)+1)+1)+1)+1)+1)+1)+1)+1)+1)+1)+1)+1)+1)+1)+1)+1)+1)+1)+1)+1)+1)+1))-1,1),'フレーズ表抜粋'!$B$3:$E$2150,1,FALSE),"○","×")</f>
        <v>#VALUE!</v>
      </c>
      <c r="AP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",D120,1)+1)+1)+1)+1)+1)+1)+1)+1)+1)+1)+1)+1)+1)+1)+1)+1)+1)+1)+1)+1)+1)+1)+1)+1)+1)+1)+1)+1)+1)+1)+1)+1)+1)+1)+1)+1))-2)&amp;AP119&amp;MID(D120,FIND("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",D120,1)+1)+1)+1)+1)+1)+1)+1)+1)+1)+1)+1)+1)+1)+1)+1)+1)+1)+1)+1)+1)+1)+1)+1)+1)+1)+1)+1)+1)+1)+1)+1)+1)+1)+1)+1)+1))-2)&amp;AP119&amp;MID(D120,FIND("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",D120,1)+1)+1)+1)+1)+1)+1)+1)+1)+1)+1)+1)+1)+1)+1)+1)+1)+1)+1)+1)+1)+1)+1)+1)+1)+1)+1)+1)+1)+1)+1)+1)+1)+1)+1)+1)+1)+1))-1,1),'フレーズ表抜粋'!$B$3:$E$2150,1,FALSE),"○","×")</f>
        <v>#VALUE!</v>
      </c>
      <c r="AQ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",D120,1)+1)+1)+1)+1)+1)+1)+1)+1)+1)+1)+1)+1)+1)+1)+1)+1)+1)+1)+1)+1)+1)+1)+1)+1)+1)+1)+1)+1)+1)+1)+1)+1)+1)+1)+1)+1)+1))-2)&amp;AQ119&amp;MID(D120,FIND("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",D120,1)+1)+1)+1)+1)+1)+1)+1)+1)+1)+1)+1)+1)+1)+1)+1)+1)+1)+1)+1)+1)+1)+1)+1)+1)+1)+1)+1)+1)+1)+1)+1)+1)+1)+1)+1)+1)+1))-2)&amp;AQ119&amp;MID(D120,FIND("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",D120,1)+1)+1)+1)+1)+1)+1)+1)+1)+1)+1)+1)+1)+1)+1)+1)+1)+1)+1)+1)+1)+1)+1)+1)+1)+1)+1)+1)+1)+1)+1)+1)+1)+1)+1)+1)+1)+1)+1))-1,1),'フレーズ表抜粋'!$B$3:$E$2150,1,FALSE),"○","×")</f>
        <v>#VALUE!</v>
      </c>
      <c r="AR120" s="112" t="e">
        <f>IF(MID(D120,FIND("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",D120,1)+1)+1)+1)+1)+1)+1)+1)+1)+1)+1)+1)+1)+1)+1)+1)+1)+1)+1)+1)+1)+1)+1)+1)+1)+1)+1)+1)+1)+1)+1)+1)+1)+1)+1)+1)+1)+1)+1))-2)&amp;AR119&amp;MID(D120,FIND("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",D120,1)+1)+1)+1)+1)+1)+1)+1)+1)+1)+1)+1)+1)+1)+1)+1)+1)+1)+1)+1)+1)+1)+1)+1)+1)+1)+1)+1)+1)+1)+1)+1)+1)+1)+1)+1)+1)+1)+1)+1))-1,1)=VLOOKUP(MID(D120,FIND("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",D120,1)+1)+1)+1)+1)+1)+1)+1)+1)+1)+1)+1)+1)+1)+1)+1)+1)+1)+1)+1)+1)+1)+1)+1)+1)+1)+1)+1)+1)+1)+1)+1)+1)+1)+1)+1)+1)+1)+1))+1,FIND("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",D120,1)+1)+1)+1)+1)+1)+1)+1)+1)+1)+1)+1)+1)+1)+1)+1)+1)+1)+1)+1)+1)+1)+1)+1)+1)+1)+1)+1)+1)+1)+1)+1)+1)+1)+1)+1)+1)+1)+1)+1))-FIND("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",D120,1)+1)+1)+1)+1)+1)+1)+1)+1)+1)+1)+1)+1)+1)+1)+1)+1)+1)+1)+1)+1)+1)+1)+1)+1)+1)+1)+1)+1)+1)+1)+1)+1)+1)+1)+1)+1)+1)+1))-2)&amp;AR119&amp;MID(D120,FIND("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",D120,FIND(" ",D120,1)+1)+1)+1)+1)+1)+1)+1)+1)+1)+1)+1)+1)+1)+1)+1)+1)+1)+1)+1)+1)+1)+1)+1)+1)+1)+1)+1)+1)+1)+1)+1)+1)+1)+1)+1)+1)+1)+1)+1))-1,1),'フレーズ表抜粋'!$B$3:$E$2150,1,FALSE),"○","×")</f>
        <v>#VALUE!</v>
      </c>
    </row>
    <row r="121" spans="3:37" s="95" customFormat="1" ht="15">
      <c r="C121" s="106"/>
      <c r="D121" s="106"/>
      <c r="E121" s="99"/>
      <c r="F121" s="98"/>
      <c r="G121" s="98"/>
      <c r="J121" s="98"/>
      <c r="K121" s="98"/>
      <c r="L121" s="98"/>
      <c r="M121" s="98"/>
      <c r="P121" s="98"/>
      <c r="V121" s="100"/>
      <c r="X121" s="98"/>
      <c r="Y121" s="98"/>
      <c r="Z121" s="98"/>
      <c r="AA121" s="98"/>
      <c r="AB121" s="98"/>
      <c r="AC121" s="98"/>
      <c r="AF121" s="98"/>
      <c r="AK121" s="100"/>
    </row>
    <row r="122" spans="3:37" s="95" customFormat="1" ht="15">
      <c r="C122" s="106"/>
      <c r="D122" s="106"/>
      <c r="E122" s="99"/>
      <c r="F122" s="98"/>
      <c r="G122" s="98"/>
      <c r="J122" s="98"/>
      <c r="K122" s="98"/>
      <c r="L122" s="98"/>
      <c r="M122" s="98"/>
      <c r="P122" s="98"/>
      <c r="V122" s="100"/>
      <c r="X122" s="98"/>
      <c r="Y122" s="98"/>
      <c r="Z122" s="98"/>
      <c r="AA122" s="98"/>
      <c r="AB122" s="98"/>
      <c r="AC122" s="98"/>
      <c r="AF122" s="98"/>
      <c r="AK122" s="100"/>
    </row>
    <row r="123" spans="3:37" s="95" customFormat="1" ht="15">
      <c r="C123" s="106"/>
      <c r="D123" s="106"/>
      <c r="E123" s="99"/>
      <c r="F123" s="98"/>
      <c r="G123" s="98"/>
      <c r="J123" s="98"/>
      <c r="K123" s="98"/>
      <c r="L123" s="98"/>
      <c r="M123" s="98"/>
      <c r="P123" s="98"/>
      <c r="V123" s="100"/>
      <c r="X123" s="98"/>
      <c r="Y123" s="98"/>
      <c r="Z123" s="98"/>
      <c r="AA123" s="98"/>
      <c r="AB123" s="98"/>
      <c r="AC123" s="98"/>
      <c r="AF123" s="98"/>
      <c r="AK123" s="100"/>
    </row>
    <row r="124" spans="3:37" s="95" customFormat="1" ht="15">
      <c r="C124" s="106"/>
      <c r="D124" s="106"/>
      <c r="E124" s="99"/>
      <c r="F124" s="98"/>
      <c r="G124" s="98"/>
      <c r="J124" s="98"/>
      <c r="K124" s="98"/>
      <c r="L124" s="98"/>
      <c r="M124" s="98"/>
      <c r="P124" s="98"/>
      <c r="V124" s="100"/>
      <c r="X124" s="98"/>
      <c r="Y124" s="98"/>
      <c r="Z124" s="98"/>
      <c r="AA124" s="98"/>
      <c r="AB124" s="98"/>
      <c r="AC124" s="98"/>
      <c r="AF124" s="98"/>
      <c r="AK124" s="100"/>
    </row>
    <row r="125" spans="3:37" s="95" customFormat="1" ht="15">
      <c r="C125" s="106"/>
      <c r="D125" s="106"/>
      <c r="E125" s="99"/>
      <c r="F125" s="98"/>
      <c r="G125" s="98"/>
      <c r="J125" s="98"/>
      <c r="K125" s="98"/>
      <c r="L125" s="98"/>
      <c r="M125" s="98"/>
      <c r="P125" s="98"/>
      <c r="V125" s="100"/>
      <c r="X125" s="98"/>
      <c r="Y125" s="98"/>
      <c r="Z125" s="98"/>
      <c r="AA125" s="98"/>
      <c r="AB125" s="98"/>
      <c r="AC125" s="98"/>
      <c r="AF125" s="98"/>
      <c r="AK125" s="100"/>
    </row>
    <row r="126" spans="3:37" s="95" customFormat="1" ht="15">
      <c r="C126" s="106"/>
      <c r="D126" s="106"/>
      <c r="E126" s="99"/>
      <c r="F126" s="98"/>
      <c r="G126" s="98"/>
      <c r="J126" s="98"/>
      <c r="K126" s="98"/>
      <c r="L126" s="98"/>
      <c r="M126" s="98"/>
      <c r="P126" s="98"/>
      <c r="V126" s="100"/>
      <c r="X126" s="98"/>
      <c r="Y126" s="98"/>
      <c r="Z126" s="98"/>
      <c r="AA126" s="98"/>
      <c r="AB126" s="98"/>
      <c r="AC126" s="98"/>
      <c r="AF126" s="98"/>
      <c r="AK126" s="100"/>
    </row>
    <row r="127" spans="3:37" s="95" customFormat="1" ht="15">
      <c r="C127" s="106"/>
      <c r="D127" s="106"/>
      <c r="E127" s="99"/>
      <c r="F127" s="98"/>
      <c r="G127" s="98"/>
      <c r="J127" s="98"/>
      <c r="K127" s="98"/>
      <c r="L127" s="98"/>
      <c r="M127" s="98"/>
      <c r="P127" s="98"/>
      <c r="V127" s="100"/>
      <c r="X127" s="98"/>
      <c r="Y127" s="98"/>
      <c r="Z127" s="98"/>
      <c r="AA127" s="98"/>
      <c r="AB127" s="98"/>
      <c r="AC127" s="98"/>
      <c r="AF127" s="98"/>
      <c r="AK127" s="100"/>
    </row>
    <row r="128" spans="3:37" s="95" customFormat="1" ht="15">
      <c r="C128" s="106"/>
      <c r="D128" s="106"/>
      <c r="E128" s="99"/>
      <c r="F128" s="98"/>
      <c r="G128" s="98"/>
      <c r="J128" s="98"/>
      <c r="K128" s="98"/>
      <c r="L128" s="98"/>
      <c r="M128" s="98"/>
      <c r="P128" s="98"/>
      <c r="V128" s="100"/>
      <c r="X128" s="98"/>
      <c r="Y128" s="98"/>
      <c r="Z128" s="98"/>
      <c r="AA128" s="98"/>
      <c r="AB128" s="98"/>
      <c r="AC128" s="98"/>
      <c r="AF128" s="98"/>
      <c r="AK128" s="100"/>
    </row>
    <row r="129" spans="3:37" s="95" customFormat="1" ht="15">
      <c r="C129" s="106"/>
      <c r="D129" s="106"/>
      <c r="E129" s="99"/>
      <c r="F129" s="98"/>
      <c r="G129" s="98"/>
      <c r="J129" s="98"/>
      <c r="K129" s="98"/>
      <c r="L129" s="98"/>
      <c r="M129" s="98"/>
      <c r="P129" s="98"/>
      <c r="V129" s="100"/>
      <c r="X129" s="98"/>
      <c r="Y129" s="98"/>
      <c r="Z129" s="98"/>
      <c r="AA129" s="98"/>
      <c r="AB129" s="98"/>
      <c r="AC129" s="98"/>
      <c r="AF129" s="98"/>
      <c r="AK129" s="100"/>
    </row>
    <row r="130" spans="3:37" s="95" customFormat="1" ht="15">
      <c r="C130" s="106"/>
      <c r="D130" s="106"/>
      <c r="E130" s="99"/>
      <c r="F130" s="98"/>
      <c r="G130" s="98"/>
      <c r="J130" s="98"/>
      <c r="K130" s="98"/>
      <c r="L130" s="98"/>
      <c r="M130" s="98"/>
      <c r="P130" s="98"/>
      <c r="V130" s="100"/>
      <c r="X130" s="98"/>
      <c r="Y130" s="98"/>
      <c r="Z130" s="98"/>
      <c r="AA130" s="98"/>
      <c r="AB130" s="98"/>
      <c r="AC130" s="98"/>
      <c r="AF130" s="98"/>
      <c r="AK130" s="100"/>
    </row>
    <row r="131" spans="3:37" s="95" customFormat="1" ht="15">
      <c r="C131" s="106"/>
      <c r="D131" s="106"/>
      <c r="E131" s="99"/>
      <c r="F131" s="98"/>
      <c r="G131" s="98"/>
      <c r="J131" s="98"/>
      <c r="K131" s="98"/>
      <c r="L131" s="98"/>
      <c r="M131" s="98"/>
      <c r="P131" s="98"/>
      <c r="V131" s="100"/>
      <c r="X131" s="98"/>
      <c r="Y131" s="98"/>
      <c r="Z131" s="98"/>
      <c r="AA131" s="98"/>
      <c r="AB131" s="98"/>
      <c r="AC131" s="98"/>
      <c r="AF131" s="98"/>
      <c r="AK131" s="100"/>
    </row>
    <row r="132" spans="3:37" s="95" customFormat="1" ht="15">
      <c r="C132" s="106"/>
      <c r="D132" s="106"/>
      <c r="E132" s="99"/>
      <c r="F132" s="98"/>
      <c r="G132" s="98"/>
      <c r="J132" s="98"/>
      <c r="K132" s="98"/>
      <c r="L132" s="98"/>
      <c r="M132" s="98"/>
      <c r="P132" s="98"/>
      <c r="V132" s="100"/>
      <c r="X132" s="98"/>
      <c r="Y132" s="98"/>
      <c r="Z132" s="98"/>
      <c r="AA132" s="98"/>
      <c r="AB132" s="98"/>
      <c r="AC132" s="98"/>
      <c r="AF132" s="98"/>
      <c r="AK132" s="100"/>
    </row>
    <row r="133" spans="3:37" s="95" customFormat="1" ht="15">
      <c r="C133" s="106"/>
      <c r="D133" s="106"/>
      <c r="E133" s="99"/>
      <c r="F133" s="98"/>
      <c r="G133" s="98"/>
      <c r="J133" s="98"/>
      <c r="K133" s="98"/>
      <c r="L133" s="98"/>
      <c r="M133" s="98"/>
      <c r="P133" s="98"/>
      <c r="V133" s="100"/>
      <c r="X133" s="98"/>
      <c r="Y133" s="98"/>
      <c r="Z133" s="98"/>
      <c r="AA133" s="98"/>
      <c r="AB133" s="98"/>
      <c r="AC133" s="98"/>
      <c r="AF133" s="98"/>
      <c r="AK133" s="100"/>
    </row>
    <row r="134" spans="3:37" s="95" customFormat="1" ht="15">
      <c r="C134" s="106"/>
      <c r="D134" s="106"/>
      <c r="E134" s="99"/>
      <c r="F134" s="98"/>
      <c r="G134" s="98"/>
      <c r="J134" s="98"/>
      <c r="K134" s="98"/>
      <c r="L134" s="98"/>
      <c r="M134" s="98"/>
      <c r="P134" s="98"/>
      <c r="V134" s="100"/>
      <c r="X134" s="98"/>
      <c r="Y134" s="98"/>
      <c r="Z134" s="98"/>
      <c r="AA134" s="98"/>
      <c r="AB134" s="98"/>
      <c r="AC134" s="98"/>
      <c r="AF134" s="98"/>
      <c r="AK134" s="100"/>
    </row>
    <row r="135" spans="3:37" s="95" customFormat="1" ht="15">
      <c r="C135" s="106"/>
      <c r="D135" s="106"/>
      <c r="E135" s="99"/>
      <c r="F135" s="98"/>
      <c r="G135" s="98"/>
      <c r="J135" s="98"/>
      <c r="K135" s="98"/>
      <c r="L135" s="98"/>
      <c r="M135" s="98"/>
      <c r="P135" s="98"/>
      <c r="V135" s="100"/>
      <c r="X135" s="98"/>
      <c r="Y135" s="98"/>
      <c r="Z135" s="98"/>
      <c r="AA135" s="98"/>
      <c r="AB135" s="98"/>
      <c r="AC135" s="98"/>
      <c r="AF135" s="98"/>
      <c r="AK135" s="100"/>
    </row>
    <row r="136" spans="3:37" s="95" customFormat="1" ht="15">
      <c r="C136" s="106"/>
      <c r="D136" s="106"/>
      <c r="E136" s="99"/>
      <c r="F136" s="98"/>
      <c r="G136" s="98"/>
      <c r="J136" s="98"/>
      <c r="K136" s="98"/>
      <c r="L136" s="98"/>
      <c r="M136" s="98"/>
      <c r="P136" s="98"/>
      <c r="V136" s="100"/>
      <c r="X136" s="98"/>
      <c r="Y136" s="98"/>
      <c r="Z136" s="98"/>
      <c r="AA136" s="98"/>
      <c r="AB136" s="98"/>
      <c r="AC136" s="98"/>
      <c r="AF136" s="98"/>
      <c r="AK136" s="100"/>
    </row>
    <row r="137" spans="3:37" s="95" customFormat="1" ht="15">
      <c r="C137" s="106"/>
      <c r="D137" s="106"/>
      <c r="E137" s="99"/>
      <c r="F137" s="98"/>
      <c r="G137" s="98"/>
      <c r="J137" s="98"/>
      <c r="K137" s="98"/>
      <c r="L137" s="98"/>
      <c r="M137" s="98"/>
      <c r="P137" s="98"/>
      <c r="V137" s="100"/>
      <c r="X137" s="98"/>
      <c r="Y137" s="98"/>
      <c r="Z137" s="98"/>
      <c r="AA137" s="98"/>
      <c r="AB137" s="98"/>
      <c r="AC137" s="98"/>
      <c r="AF137" s="98"/>
      <c r="AK137" s="100"/>
    </row>
    <row r="138" spans="3:37" s="95" customFormat="1" ht="15">
      <c r="C138" s="106"/>
      <c r="D138" s="106"/>
      <c r="E138" s="99"/>
      <c r="F138" s="98"/>
      <c r="G138" s="98"/>
      <c r="J138" s="98"/>
      <c r="K138" s="98"/>
      <c r="L138" s="98"/>
      <c r="M138" s="98"/>
      <c r="P138" s="98"/>
      <c r="V138" s="100"/>
      <c r="X138" s="98"/>
      <c r="Y138" s="98"/>
      <c r="Z138" s="98"/>
      <c r="AA138" s="98"/>
      <c r="AB138" s="98"/>
      <c r="AC138" s="98"/>
      <c r="AF138" s="98"/>
      <c r="AK138" s="100"/>
    </row>
    <row r="139" spans="3:37" s="95" customFormat="1" ht="15">
      <c r="C139" s="106"/>
      <c r="D139" s="106"/>
      <c r="E139" s="99"/>
      <c r="F139" s="98"/>
      <c r="G139" s="98"/>
      <c r="J139" s="98"/>
      <c r="K139" s="98"/>
      <c r="L139" s="98"/>
      <c r="M139" s="98"/>
      <c r="P139" s="98"/>
      <c r="V139" s="100"/>
      <c r="X139" s="98"/>
      <c r="Y139" s="98"/>
      <c r="Z139" s="98"/>
      <c r="AA139" s="98"/>
      <c r="AB139" s="98"/>
      <c r="AC139" s="98"/>
      <c r="AF139" s="98"/>
      <c r="AK139" s="100"/>
    </row>
    <row r="140" spans="3:40" s="102" customFormat="1" ht="15">
      <c r="C140" s="106"/>
      <c r="D140" s="106"/>
      <c r="E140" s="103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95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</row>
    <row r="141" spans="3:4" s="95" customFormat="1" ht="15">
      <c r="C141" s="106"/>
      <c r="D141" s="106"/>
    </row>
    <row r="142" spans="3:4" s="95" customFormat="1" ht="15">
      <c r="C142" s="106"/>
      <c r="D142" s="106"/>
    </row>
    <row r="143" spans="3:4" s="95" customFormat="1" ht="15">
      <c r="C143" s="106"/>
      <c r="D143" s="106"/>
    </row>
    <row r="144" spans="3:4" s="95" customFormat="1" ht="15">
      <c r="C144" s="106"/>
      <c r="D144" s="106"/>
    </row>
    <row r="145" spans="3:4" s="95" customFormat="1" ht="15">
      <c r="C145" s="106"/>
      <c r="D145" s="106"/>
    </row>
    <row r="146" spans="3:4" s="95" customFormat="1" ht="15">
      <c r="C146" s="106"/>
      <c r="D146" s="106"/>
    </row>
    <row r="147" spans="3:4" s="95" customFormat="1" ht="15">
      <c r="C147" s="106"/>
      <c r="D147" s="106"/>
    </row>
    <row r="148" spans="3:4" s="95" customFormat="1" ht="15">
      <c r="C148" s="106"/>
      <c r="D148" s="106"/>
    </row>
    <row r="149" spans="3:4" s="95" customFormat="1" ht="15">
      <c r="C149" s="106"/>
      <c r="D149" s="106"/>
    </row>
    <row r="150" spans="3:4" s="95" customFormat="1" ht="15">
      <c r="C150" s="106"/>
      <c r="D150" s="106"/>
    </row>
    <row r="151" spans="3:11" s="95" customFormat="1" ht="15">
      <c r="C151" s="106"/>
      <c r="D151" s="106"/>
      <c r="E151" s="102"/>
      <c r="F151" s="102"/>
      <c r="G151" s="102"/>
      <c r="H151" s="102"/>
      <c r="I151" s="102"/>
      <c r="J151" s="102"/>
      <c r="K151" s="102"/>
    </row>
    <row r="152" spans="3:11" s="95" customFormat="1" ht="16.5">
      <c r="C152" s="107"/>
      <c r="D152" s="108"/>
      <c r="E152" s="102"/>
      <c r="F152" s="102"/>
      <c r="G152" s="102"/>
      <c r="H152" s="102"/>
      <c r="I152" s="102"/>
      <c r="J152" s="102"/>
      <c r="K152" s="102"/>
    </row>
    <row r="153" spans="3:10" s="95" customFormat="1" ht="15">
      <c r="C153" s="106"/>
      <c r="D153" s="107"/>
      <c r="E153" s="102"/>
      <c r="F153" s="102"/>
      <c r="G153" s="102"/>
      <c r="H153" s="102"/>
      <c r="I153" s="102"/>
      <c r="J153" s="102"/>
    </row>
    <row r="154" spans="3:4" s="95" customFormat="1" ht="15">
      <c r="C154" s="106"/>
      <c r="D154" s="106"/>
    </row>
    <row r="155" spans="3:4" s="95" customFormat="1" ht="15">
      <c r="C155" s="106"/>
      <c r="D155" s="106"/>
    </row>
    <row r="156" spans="3:4" s="95" customFormat="1" ht="15">
      <c r="C156" s="106"/>
      <c r="D156" s="106"/>
    </row>
    <row r="157" spans="3:4" s="95" customFormat="1" ht="15">
      <c r="C157" s="106"/>
      <c r="D157" s="106"/>
    </row>
    <row r="158" spans="3:4" s="95" customFormat="1" ht="15">
      <c r="C158" s="106"/>
      <c r="D158" s="106"/>
    </row>
    <row r="159" spans="3:4" s="95" customFormat="1" ht="15">
      <c r="C159" s="106"/>
      <c r="D159" s="106"/>
    </row>
    <row r="160" spans="3:16" s="95" customFormat="1" ht="15">
      <c r="C160" s="106"/>
      <c r="D160" s="106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</row>
    <row r="161" spans="3:4" s="95" customFormat="1" ht="15">
      <c r="C161" s="106"/>
      <c r="D161" s="106"/>
    </row>
    <row r="162" spans="3:4" s="95" customFormat="1" ht="15">
      <c r="C162" s="106"/>
      <c r="D162" s="106"/>
    </row>
    <row r="163" spans="3:37" s="95" customFormat="1" ht="15">
      <c r="C163" s="106"/>
      <c r="D163" s="106"/>
      <c r="J163" s="100"/>
      <c r="R163" s="100"/>
      <c r="T163" s="101"/>
      <c r="V163" s="100"/>
      <c r="Z163" s="100"/>
      <c r="AH163" s="100"/>
      <c r="AJ163" s="101"/>
      <c r="AK163" s="100"/>
    </row>
    <row r="164" spans="3:4" s="95" customFormat="1" ht="15">
      <c r="C164" s="106"/>
      <c r="D164" s="106"/>
    </row>
    <row r="165" spans="3:37" s="95" customFormat="1" ht="15">
      <c r="C165" s="106"/>
      <c r="D165" s="106"/>
      <c r="E165" s="97"/>
      <c r="F165" s="98"/>
      <c r="G165" s="98"/>
      <c r="J165" s="98"/>
      <c r="K165" s="98"/>
      <c r="L165" s="98"/>
      <c r="M165" s="98"/>
      <c r="O165" s="98"/>
      <c r="P165" s="98"/>
      <c r="V165" s="100"/>
      <c r="X165" s="98"/>
      <c r="Y165" s="98"/>
      <c r="Z165" s="98"/>
      <c r="AA165" s="98"/>
      <c r="AB165" s="98"/>
      <c r="AC165" s="98"/>
      <c r="AE165" s="98"/>
      <c r="AF165" s="98"/>
      <c r="AK165" s="100"/>
    </row>
    <row r="166" spans="3:37" s="95" customFormat="1" ht="15">
      <c r="C166" s="106"/>
      <c r="D166" s="106"/>
      <c r="E166" s="98"/>
      <c r="F166" s="98"/>
      <c r="G166" s="98"/>
      <c r="J166" s="98"/>
      <c r="K166" s="98"/>
      <c r="L166" s="98"/>
      <c r="M166" s="98"/>
      <c r="O166" s="98"/>
      <c r="P166" s="98"/>
      <c r="V166" s="100"/>
      <c r="X166" s="98"/>
      <c r="Y166" s="98"/>
      <c r="Z166" s="98"/>
      <c r="AA166" s="98"/>
      <c r="AB166" s="98"/>
      <c r="AC166" s="98"/>
      <c r="AE166" s="98"/>
      <c r="AF166" s="98"/>
      <c r="AK166" s="100"/>
    </row>
    <row r="167" spans="3:37" s="95" customFormat="1" ht="15">
      <c r="C167" s="106"/>
      <c r="D167" s="106"/>
      <c r="E167" s="98"/>
      <c r="F167" s="98"/>
      <c r="G167" s="98"/>
      <c r="J167" s="98"/>
      <c r="K167" s="98"/>
      <c r="L167" s="98"/>
      <c r="M167" s="98"/>
      <c r="O167" s="98"/>
      <c r="P167" s="98"/>
      <c r="V167" s="100"/>
      <c r="X167" s="98"/>
      <c r="Y167" s="98"/>
      <c r="Z167" s="98"/>
      <c r="AA167" s="98"/>
      <c r="AB167" s="98"/>
      <c r="AC167" s="98"/>
      <c r="AE167" s="98"/>
      <c r="AF167" s="98"/>
      <c r="AK167" s="100"/>
    </row>
    <row r="168" spans="3:37" s="95" customFormat="1" ht="15">
      <c r="C168" s="106"/>
      <c r="D168" s="106"/>
      <c r="E168" s="98"/>
      <c r="F168" s="98"/>
      <c r="G168" s="98"/>
      <c r="J168" s="98"/>
      <c r="K168" s="98"/>
      <c r="L168" s="98"/>
      <c r="M168" s="98"/>
      <c r="O168" s="98"/>
      <c r="P168" s="98"/>
      <c r="V168" s="100"/>
      <c r="X168" s="98"/>
      <c r="Y168" s="98"/>
      <c r="Z168" s="98"/>
      <c r="AA168" s="98"/>
      <c r="AB168" s="98"/>
      <c r="AC168" s="98"/>
      <c r="AE168" s="98"/>
      <c r="AF168" s="98"/>
      <c r="AK168" s="100"/>
    </row>
    <row r="169" spans="3:37" s="95" customFormat="1" ht="15">
      <c r="C169" s="107"/>
      <c r="D169" s="106"/>
      <c r="E169" s="98"/>
      <c r="F169" s="98"/>
      <c r="G169" s="98"/>
      <c r="J169" s="98"/>
      <c r="K169" s="98"/>
      <c r="L169" s="98"/>
      <c r="M169" s="98"/>
      <c r="O169" s="98"/>
      <c r="P169" s="98"/>
      <c r="V169" s="100"/>
      <c r="X169" s="98"/>
      <c r="Y169" s="98"/>
      <c r="Z169" s="98"/>
      <c r="AA169" s="98"/>
      <c r="AB169" s="98"/>
      <c r="AC169" s="98"/>
      <c r="AE169" s="98"/>
      <c r="AF169" s="98"/>
      <c r="AK169" s="100"/>
    </row>
    <row r="170" spans="3:37" s="95" customFormat="1" ht="15">
      <c r="C170" s="107"/>
      <c r="D170" s="106"/>
      <c r="E170" s="98"/>
      <c r="F170" s="98"/>
      <c r="G170" s="98"/>
      <c r="J170" s="98"/>
      <c r="K170" s="98"/>
      <c r="L170" s="98"/>
      <c r="M170" s="98"/>
      <c r="O170" s="98"/>
      <c r="P170" s="98"/>
      <c r="V170" s="100"/>
      <c r="X170" s="98"/>
      <c r="Y170" s="98"/>
      <c r="Z170" s="98"/>
      <c r="AA170" s="98"/>
      <c r="AB170" s="98"/>
      <c r="AC170" s="98"/>
      <c r="AE170" s="98"/>
      <c r="AF170" s="98"/>
      <c r="AK170" s="100"/>
    </row>
    <row r="171" spans="3:37" s="95" customFormat="1" ht="15">
      <c r="C171" s="106"/>
      <c r="D171" s="106"/>
      <c r="E171" s="98"/>
      <c r="F171" s="98"/>
      <c r="G171" s="98"/>
      <c r="J171" s="98"/>
      <c r="K171" s="98"/>
      <c r="L171" s="98"/>
      <c r="M171" s="98"/>
      <c r="O171" s="98"/>
      <c r="P171" s="98"/>
      <c r="V171" s="100"/>
      <c r="X171" s="98"/>
      <c r="Y171" s="98"/>
      <c r="Z171" s="98"/>
      <c r="AA171" s="98"/>
      <c r="AB171" s="98"/>
      <c r="AC171" s="98"/>
      <c r="AE171" s="98"/>
      <c r="AF171" s="98"/>
      <c r="AK171" s="100"/>
    </row>
    <row r="172" spans="3:37" s="95" customFormat="1" ht="15">
      <c r="C172" s="106"/>
      <c r="D172" s="106"/>
      <c r="E172" s="98"/>
      <c r="F172" s="98"/>
      <c r="G172" s="98"/>
      <c r="J172" s="98"/>
      <c r="K172" s="98"/>
      <c r="L172" s="98"/>
      <c r="M172" s="98"/>
      <c r="O172" s="98"/>
      <c r="P172" s="98"/>
      <c r="V172" s="100"/>
      <c r="X172" s="98"/>
      <c r="Y172" s="98"/>
      <c r="Z172" s="98"/>
      <c r="AA172" s="98"/>
      <c r="AB172" s="98"/>
      <c r="AC172" s="98"/>
      <c r="AE172" s="98"/>
      <c r="AF172" s="98"/>
      <c r="AK172" s="100"/>
    </row>
    <row r="173" spans="3:37" s="95" customFormat="1" ht="15">
      <c r="C173" s="106"/>
      <c r="D173" s="106"/>
      <c r="E173" s="99"/>
      <c r="F173" s="98"/>
      <c r="G173" s="98"/>
      <c r="J173" s="98"/>
      <c r="K173" s="98"/>
      <c r="L173" s="98"/>
      <c r="M173" s="98"/>
      <c r="O173" s="98"/>
      <c r="P173" s="98"/>
      <c r="V173" s="100"/>
      <c r="X173" s="98"/>
      <c r="Y173" s="98"/>
      <c r="Z173" s="98"/>
      <c r="AA173" s="98"/>
      <c r="AB173" s="98"/>
      <c r="AC173" s="98"/>
      <c r="AE173" s="98"/>
      <c r="AF173" s="98"/>
      <c r="AK173" s="100"/>
    </row>
    <row r="174" spans="3:37" s="95" customFormat="1" ht="15">
      <c r="C174" s="106"/>
      <c r="D174" s="106"/>
      <c r="E174" s="99"/>
      <c r="F174" s="98"/>
      <c r="G174" s="98"/>
      <c r="J174" s="98"/>
      <c r="K174" s="98"/>
      <c r="L174" s="98"/>
      <c r="M174" s="98"/>
      <c r="O174" s="98"/>
      <c r="P174" s="98"/>
      <c r="V174" s="100"/>
      <c r="X174" s="98"/>
      <c r="Y174" s="98"/>
      <c r="Z174" s="98"/>
      <c r="AA174" s="98"/>
      <c r="AB174" s="98"/>
      <c r="AC174" s="98"/>
      <c r="AE174" s="98"/>
      <c r="AF174" s="98"/>
      <c r="AK174" s="100"/>
    </row>
    <row r="175" spans="3:37" s="95" customFormat="1" ht="15">
      <c r="C175" s="106"/>
      <c r="D175" s="106"/>
      <c r="E175" s="99"/>
      <c r="F175" s="98"/>
      <c r="G175" s="98"/>
      <c r="J175" s="98"/>
      <c r="K175" s="98"/>
      <c r="L175" s="98"/>
      <c r="M175" s="98"/>
      <c r="O175" s="98"/>
      <c r="P175" s="98"/>
      <c r="V175" s="100"/>
      <c r="X175" s="98"/>
      <c r="Y175" s="98"/>
      <c r="Z175" s="98"/>
      <c r="AA175" s="98"/>
      <c r="AB175" s="98"/>
      <c r="AC175" s="98"/>
      <c r="AE175" s="98"/>
      <c r="AF175" s="98"/>
      <c r="AK175" s="100"/>
    </row>
    <row r="176" spans="3:37" s="95" customFormat="1" ht="15">
      <c r="C176" s="106"/>
      <c r="D176" s="106"/>
      <c r="E176" s="99"/>
      <c r="F176" s="98"/>
      <c r="G176" s="98"/>
      <c r="J176" s="98"/>
      <c r="K176" s="98"/>
      <c r="L176" s="98"/>
      <c r="M176" s="98"/>
      <c r="O176" s="98"/>
      <c r="P176" s="98"/>
      <c r="V176" s="100"/>
      <c r="X176" s="98"/>
      <c r="Y176" s="98"/>
      <c r="Z176" s="98"/>
      <c r="AA176" s="98"/>
      <c r="AB176" s="98"/>
      <c r="AC176" s="98"/>
      <c r="AE176" s="98"/>
      <c r="AF176" s="98"/>
      <c r="AK176" s="100"/>
    </row>
    <row r="177" spans="3:37" s="95" customFormat="1" ht="15">
      <c r="C177" s="106"/>
      <c r="D177" s="106"/>
      <c r="E177" s="99"/>
      <c r="F177" s="98"/>
      <c r="G177" s="98"/>
      <c r="J177" s="98"/>
      <c r="K177" s="98"/>
      <c r="L177" s="98"/>
      <c r="M177" s="98"/>
      <c r="O177" s="98"/>
      <c r="P177" s="98"/>
      <c r="V177" s="100"/>
      <c r="X177" s="98"/>
      <c r="Y177" s="98"/>
      <c r="Z177" s="98"/>
      <c r="AA177" s="98"/>
      <c r="AB177" s="98"/>
      <c r="AC177" s="98"/>
      <c r="AE177" s="98"/>
      <c r="AF177" s="98"/>
      <c r="AK177" s="100"/>
    </row>
    <row r="178" spans="3:37" s="95" customFormat="1" ht="15">
      <c r="C178" s="106"/>
      <c r="D178" s="106"/>
      <c r="E178" s="99"/>
      <c r="F178" s="98"/>
      <c r="G178" s="98"/>
      <c r="J178" s="98"/>
      <c r="K178" s="98"/>
      <c r="L178" s="98"/>
      <c r="M178" s="98"/>
      <c r="O178" s="98"/>
      <c r="P178" s="98"/>
      <c r="V178" s="100"/>
      <c r="X178" s="98"/>
      <c r="Y178" s="98"/>
      <c r="Z178" s="98"/>
      <c r="AA178" s="98"/>
      <c r="AB178" s="98"/>
      <c r="AC178" s="98"/>
      <c r="AE178" s="98"/>
      <c r="AF178" s="98"/>
      <c r="AK178" s="100"/>
    </row>
    <row r="179" spans="3:37" s="95" customFormat="1" ht="15">
      <c r="C179" s="106"/>
      <c r="D179" s="106"/>
      <c r="E179" s="99"/>
      <c r="F179" s="98"/>
      <c r="G179" s="98"/>
      <c r="J179" s="98"/>
      <c r="K179" s="98"/>
      <c r="L179" s="98"/>
      <c r="M179" s="98"/>
      <c r="O179" s="98"/>
      <c r="P179" s="98"/>
      <c r="V179" s="100"/>
      <c r="X179" s="98"/>
      <c r="Y179" s="98"/>
      <c r="Z179" s="98"/>
      <c r="AA179" s="98"/>
      <c r="AB179" s="98"/>
      <c r="AC179" s="98"/>
      <c r="AE179" s="98"/>
      <c r="AF179" s="98"/>
      <c r="AK179" s="100"/>
    </row>
    <row r="180" spans="3:37" s="95" customFormat="1" ht="15">
      <c r="C180" s="106"/>
      <c r="D180" s="106"/>
      <c r="E180" s="99"/>
      <c r="F180" s="98"/>
      <c r="G180" s="98"/>
      <c r="J180" s="98"/>
      <c r="K180" s="98"/>
      <c r="L180" s="98"/>
      <c r="M180" s="98"/>
      <c r="O180" s="98"/>
      <c r="P180" s="98"/>
      <c r="V180" s="100"/>
      <c r="X180" s="98"/>
      <c r="Y180" s="98"/>
      <c r="Z180" s="98"/>
      <c r="AA180" s="98"/>
      <c r="AB180" s="98"/>
      <c r="AC180" s="98"/>
      <c r="AE180" s="98"/>
      <c r="AF180" s="98"/>
      <c r="AK180" s="100"/>
    </row>
    <row r="181" spans="3:37" s="95" customFormat="1" ht="15">
      <c r="C181" s="106"/>
      <c r="D181" s="106"/>
      <c r="E181" s="99"/>
      <c r="F181" s="98"/>
      <c r="G181" s="98"/>
      <c r="J181" s="98"/>
      <c r="K181" s="98"/>
      <c r="L181" s="98"/>
      <c r="M181" s="98"/>
      <c r="O181" s="98"/>
      <c r="P181" s="98"/>
      <c r="V181" s="100"/>
      <c r="X181" s="98"/>
      <c r="Y181" s="98"/>
      <c r="Z181" s="98"/>
      <c r="AA181" s="98"/>
      <c r="AB181" s="98"/>
      <c r="AC181" s="98"/>
      <c r="AE181" s="98"/>
      <c r="AF181" s="98"/>
      <c r="AK181" s="100"/>
    </row>
    <row r="182" spans="3:37" s="95" customFormat="1" ht="15">
      <c r="C182" s="106"/>
      <c r="D182" s="106"/>
      <c r="E182" s="99"/>
      <c r="F182" s="98"/>
      <c r="G182" s="98"/>
      <c r="J182" s="98"/>
      <c r="K182" s="98"/>
      <c r="L182" s="98"/>
      <c r="M182" s="98"/>
      <c r="O182" s="98"/>
      <c r="P182" s="98"/>
      <c r="V182" s="100"/>
      <c r="X182" s="98"/>
      <c r="Y182" s="98"/>
      <c r="Z182" s="98"/>
      <c r="AA182" s="98"/>
      <c r="AB182" s="98"/>
      <c r="AC182" s="98"/>
      <c r="AE182" s="98"/>
      <c r="AF182" s="98"/>
      <c r="AK182" s="100"/>
    </row>
    <row r="183" spans="3:37" s="95" customFormat="1" ht="15">
      <c r="C183" s="106"/>
      <c r="D183" s="106"/>
      <c r="E183" s="99"/>
      <c r="F183" s="98"/>
      <c r="G183" s="98"/>
      <c r="J183" s="98"/>
      <c r="K183" s="98"/>
      <c r="L183" s="98"/>
      <c r="M183" s="98"/>
      <c r="O183" s="98"/>
      <c r="P183" s="98"/>
      <c r="V183" s="100"/>
      <c r="X183" s="98"/>
      <c r="Y183" s="98"/>
      <c r="Z183" s="98"/>
      <c r="AA183" s="98"/>
      <c r="AB183" s="98"/>
      <c r="AC183" s="98"/>
      <c r="AE183" s="98"/>
      <c r="AF183" s="98"/>
      <c r="AK183" s="100"/>
    </row>
    <row r="184" spans="3:37" s="95" customFormat="1" ht="15">
      <c r="C184" s="106"/>
      <c r="D184" s="106"/>
      <c r="E184" s="99"/>
      <c r="F184" s="98"/>
      <c r="G184" s="98"/>
      <c r="J184" s="98"/>
      <c r="K184" s="98"/>
      <c r="L184" s="98"/>
      <c r="M184" s="98"/>
      <c r="O184" s="98"/>
      <c r="P184" s="98"/>
      <c r="V184" s="100"/>
      <c r="X184" s="98"/>
      <c r="Y184" s="98"/>
      <c r="Z184" s="98"/>
      <c r="AA184" s="98"/>
      <c r="AB184" s="98"/>
      <c r="AC184" s="98"/>
      <c r="AE184" s="98"/>
      <c r="AF184" s="98"/>
      <c r="AK184" s="100"/>
    </row>
    <row r="185" spans="3:37" s="95" customFormat="1" ht="15">
      <c r="C185" s="106"/>
      <c r="D185" s="106"/>
      <c r="E185" s="99"/>
      <c r="F185" s="98"/>
      <c r="G185" s="98"/>
      <c r="J185" s="98"/>
      <c r="K185" s="98"/>
      <c r="L185" s="98"/>
      <c r="M185" s="98"/>
      <c r="O185" s="98"/>
      <c r="P185" s="98"/>
      <c r="V185" s="100"/>
      <c r="X185" s="98"/>
      <c r="Y185" s="98"/>
      <c r="Z185" s="98"/>
      <c r="AA185" s="98"/>
      <c r="AB185" s="98"/>
      <c r="AC185" s="98"/>
      <c r="AE185" s="98"/>
      <c r="AF185" s="98"/>
      <c r="AK185" s="100"/>
    </row>
    <row r="186" spans="3:37" s="95" customFormat="1" ht="15">
      <c r="C186" s="106"/>
      <c r="D186" s="106"/>
      <c r="E186" s="99"/>
      <c r="F186" s="98"/>
      <c r="G186" s="98"/>
      <c r="J186" s="98"/>
      <c r="K186" s="98"/>
      <c r="L186" s="98"/>
      <c r="M186" s="98"/>
      <c r="P186" s="98"/>
      <c r="V186" s="100"/>
      <c r="X186" s="98"/>
      <c r="Y186" s="98"/>
      <c r="Z186" s="98"/>
      <c r="AA186" s="98"/>
      <c r="AB186" s="98"/>
      <c r="AC186" s="98"/>
      <c r="AF186" s="98"/>
      <c r="AK186" s="100"/>
    </row>
    <row r="187" spans="3:37" s="95" customFormat="1" ht="15">
      <c r="C187" s="106"/>
      <c r="D187" s="106"/>
      <c r="E187" s="99"/>
      <c r="F187" s="98"/>
      <c r="G187" s="98"/>
      <c r="J187" s="98"/>
      <c r="K187" s="98"/>
      <c r="L187" s="98"/>
      <c r="M187" s="98"/>
      <c r="P187" s="98"/>
      <c r="V187" s="100"/>
      <c r="X187" s="98"/>
      <c r="Y187" s="98"/>
      <c r="Z187" s="98"/>
      <c r="AA187" s="98"/>
      <c r="AB187" s="98"/>
      <c r="AC187" s="98"/>
      <c r="AF187" s="98"/>
      <c r="AK187" s="100"/>
    </row>
    <row r="188" spans="3:37" s="95" customFormat="1" ht="15">
      <c r="C188" s="106"/>
      <c r="D188" s="106"/>
      <c r="E188" s="99"/>
      <c r="F188" s="98"/>
      <c r="G188" s="98"/>
      <c r="J188" s="98"/>
      <c r="K188" s="98"/>
      <c r="L188" s="98"/>
      <c r="M188" s="98"/>
      <c r="P188" s="98"/>
      <c r="V188" s="100"/>
      <c r="X188" s="98"/>
      <c r="Y188" s="98"/>
      <c r="Z188" s="98"/>
      <c r="AA188" s="98"/>
      <c r="AB188" s="98"/>
      <c r="AC188" s="98"/>
      <c r="AF188" s="98"/>
      <c r="AK188" s="100"/>
    </row>
    <row r="189" spans="3:37" s="95" customFormat="1" ht="15">
      <c r="C189" s="106"/>
      <c r="D189" s="106"/>
      <c r="E189" s="99"/>
      <c r="F189" s="98"/>
      <c r="G189" s="98"/>
      <c r="J189" s="98"/>
      <c r="K189" s="98"/>
      <c r="L189" s="98"/>
      <c r="M189" s="98"/>
      <c r="P189" s="98"/>
      <c r="V189" s="100"/>
      <c r="X189" s="98"/>
      <c r="Y189" s="98"/>
      <c r="Z189" s="98"/>
      <c r="AA189" s="98"/>
      <c r="AB189" s="98"/>
      <c r="AC189" s="98"/>
      <c r="AF189" s="98"/>
      <c r="AK189" s="100"/>
    </row>
    <row r="190" spans="3:37" s="95" customFormat="1" ht="15">
      <c r="C190" s="106"/>
      <c r="D190" s="106"/>
      <c r="E190" s="99"/>
      <c r="F190" s="98"/>
      <c r="G190" s="98"/>
      <c r="J190" s="98"/>
      <c r="K190" s="98"/>
      <c r="L190" s="98"/>
      <c r="M190" s="98"/>
      <c r="P190" s="98"/>
      <c r="V190" s="100"/>
      <c r="X190" s="98"/>
      <c r="Y190" s="98"/>
      <c r="Z190" s="98"/>
      <c r="AA190" s="98"/>
      <c r="AB190" s="98"/>
      <c r="AC190" s="98"/>
      <c r="AF190" s="98"/>
      <c r="AK190" s="100"/>
    </row>
    <row r="191" spans="3:37" s="95" customFormat="1" ht="15">
      <c r="C191" s="106"/>
      <c r="D191" s="106"/>
      <c r="E191" s="99"/>
      <c r="F191" s="98"/>
      <c r="G191" s="98"/>
      <c r="J191" s="98"/>
      <c r="K191" s="98"/>
      <c r="L191" s="98"/>
      <c r="M191" s="98"/>
      <c r="P191" s="98"/>
      <c r="V191" s="100"/>
      <c r="X191" s="98"/>
      <c r="Y191" s="98"/>
      <c r="Z191" s="98"/>
      <c r="AA191" s="98"/>
      <c r="AB191" s="98"/>
      <c r="AC191" s="98"/>
      <c r="AF191" s="98"/>
      <c r="AK191" s="100"/>
    </row>
    <row r="192" spans="3:37" s="95" customFormat="1" ht="15">
      <c r="C192" s="106"/>
      <c r="D192" s="106"/>
      <c r="E192" s="99"/>
      <c r="F192" s="98"/>
      <c r="G192" s="98"/>
      <c r="J192" s="98"/>
      <c r="K192" s="98"/>
      <c r="L192" s="98"/>
      <c r="M192" s="98"/>
      <c r="P192" s="98"/>
      <c r="V192" s="100"/>
      <c r="X192" s="98"/>
      <c r="Y192" s="98"/>
      <c r="Z192" s="98"/>
      <c r="AA192" s="98"/>
      <c r="AB192" s="98"/>
      <c r="AC192" s="98"/>
      <c r="AF192" s="98"/>
      <c r="AK192" s="100"/>
    </row>
    <row r="193" spans="3:37" s="95" customFormat="1" ht="15">
      <c r="C193" s="106"/>
      <c r="D193" s="106"/>
      <c r="E193" s="99"/>
      <c r="F193" s="98"/>
      <c r="G193" s="98"/>
      <c r="J193" s="98"/>
      <c r="K193" s="98"/>
      <c r="L193" s="98"/>
      <c r="M193" s="98"/>
      <c r="P193" s="98"/>
      <c r="V193" s="100"/>
      <c r="X193" s="98"/>
      <c r="Y193" s="98"/>
      <c r="Z193" s="98"/>
      <c r="AA193" s="98"/>
      <c r="AB193" s="98"/>
      <c r="AC193" s="98"/>
      <c r="AF193" s="98"/>
      <c r="AK193" s="100"/>
    </row>
    <row r="194" spans="3:37" s="95" customFormat="1" ht="15">
      <c r="C194" s="106"/>
      <c r="D194" s="106"/>
      <c r="E194" s="99"/>
      <c r="F194" s="98"/>
      <c r="G194" s="98"/>
      <c r="J194" s="98"/>
      <c r="K194" s="98"/>
      <c r="L194" s="98"/>
      <c r="M194" s="98"/>
      <c r="P194" s="98"/>
      <c r="V194" s="100"/>
      <c r="X194" s="98"/>
      <c r="Y194" s="98"/>
      <c r="Z194" s="98"/>
      <c r="AA194" s="98"/>
      <c r="AB194" s="98"/>
      <c r="AC194" s="98"/>
      <c r="AF194" s="98"/>
      <c r="AK194" s="100"/>
    </row>
    <row r="195" spans="3:37" s="95" customFormat="1" ht="15">
      <c r="C195" s="106"/>
      <c r="D195" s="106"/>
      <c r="E195" s="99"/>
      <c r="F195" s="98"/>
      <c r="G195" s="98"/>
      <c r="J195" s="98"/>
      <c r="K195" s="98"/>
      <c r="L195" s="98"/>
      <c r="M195" s="98"/>
      <c r="P195" s="98"/>
      <c r="V195" s="100"/>
      <c r="X195" s="98"/>
      <c r="Y195" s="98"/>
      <c r="Z195" s="98"/>
      <c r="AA195" s="98"/>
      <c r="AB195" s="98"/>
      <c r="AC195" s="98"/>
      <c r="AF195" s="98"/>
      <c r="AK195" s="100"/>
    </row>
    <row r="196" spans="3:37" s="95" customFormat="1" ht="15">
      <c r="C196" s="106"/>
      <c r="D196" s="106"/>
      <c r="E196" s="99"/>
      <c r="F196" s="98"/>
      <c r="G196" s="98"/>
      <c r="J196" s="98"/>
      <c r="K196" s="98"/>
      <c r="L196" s="98"/>
      <c r="M196" s="98"/>
      <c r="P196" s="98"/>
      <c r="V196" s="100"/>
      <c r="X196" s="98"/>
      <c r="Y196" s="98"/>
      <c r="Z196" s="98"/>
      <c r="AA196" s="98"/>
      <c r="AB196" s="98"/>
      <c r="AC196" s="98"/>
      <c r="AF196" s="98"/>
      <c r="AK196" s="100"/>
    </row>
    <row r="197" spans="3:37" s="95" customFormat="1" ht="15">
      <c r="C197" s="106"/>
      <c r="D197" s="106"/>
      <c r="E197" s="99"/>
      <c r="F197" s="98"/>
      <c r="G197" s="98"/>
      <c r="J197" s="98"/>
      <c r="K197" s="98"/>
      <c r="L197" s="98"/>
      <c r="M197" s="98"/>
      <c r="P197" s="98"/>
      <c r="V197" s="100"/>
      <c r="X197" s="98"/>
      <c r="Y197" s="98"/>
      <c r="Z197" s="98"/>
      <c r="AA197" s="98"/>
      <c r="AB197" s="98"/>
      <c r="AC197" s="98"/>
      <c r="AF197" s="98"/>
      <c r="AK197" s="100"/>
    </row>
    <row r="198" spans="3:37" s="95" customFormat="1" ht="15">
      <c r="C198" s="106"/>
      <c r="D198" s="106"/>
      <c r="E198" s="99"/>
      <c r="F198" s="98"/>
      <c r="G198" s="98"/>
      <c r="J198" s="98"/>
      <c r="K198" s="98"/>
      <c r="L198" s="98"/>
      <c r="M198" s="98"/>
      <c r="P198" s="98"/>
      <c r="V198" s="100"/>
      <c r="X198" s="98"/>
      <c r="Y198" s="98"/>
      <c r="Z198" s="98"/>
      <c r="AA198" s="98"/>
      <c r="AB198" s="98"/>
      <c r="AC198" s="98"/>
      <c r="AF198" s="98"/>
      <c r="AK198" s="100"/>
    </row>
    <row r="199" spans="3:37" s="95" customFormat="1" ht="15">
      <c r="C199" s="106"/>
      <c r="D199" s="106"/>
      <c r="E199" s="99"/>
      <c r="F199" s="98"/>
      <c r="G199" s="98"/>
      <c r="J199" s="98"/>
      <c r="K199" s="98"/>
      <c r="L199" s="98"/>
      <c r="M199" s="98"/>
      <c r="P199" s="98"/>
      <c r="V199" s="100"/>
      <c r="X199" s="98"/>
      <c r="Y199" s="98"/>
      <c r="Z199" s="98"/>
      <c r="AA199" s="98"/>
      <c r="AB199" s="98"/>
      <c r="AC199" s="98"/>
      <c r="AF199" s="98"/>
      <c r="AK199" s="100"/>
    </row>
    <row r="200" spans="3:37" s="95" customFormat="1" ht="15">
      <c r="C200" s="106"/>
      <c r="D200" s="106"/>
      <c r="E200" s="99"/>
      <c r="F200" s="98"/>
      <c r="G200" s="98"/>
      <c r="J200" s="98"/>
      <c r="K200" s="98"/>
      <c r="L200" s="98"/>
      <c r="M200" s="98"/>
      <c r="P200" s="98"/>
      <c r="V200" s="100"/>
      <c r="X200" s="98"/>
      <c r="Y200" s="98"/>
      <c r="Z200" s="98"/>
      <c r="AA200" s="98"/>
      <c r="AB200" s="98"/>
      <c r="AC200" s="98"/>
      <c r="AF200" s="98"/>
      <c r="AK200" s="100"/>
    </row>
    <row r="201" spans="3:37" s="95" customFormat="1" ht="15">
      <c r="C201" s="106"/>
      <c r="D201" s="106"/>
      <c r="E201" s="99"/>
      <c r="F201" s="98"/>
      <c r="G201" s="98"/>
      <c r="J201" s="98"/>
      <c r="K201" s="98"/>
      <c r="L201" s="98"/>
      <c r="M201" s="98"/>
      <c r="P201" s="98"/>
      <c r="V201" s="100"/>
      <c r="X201" s="98"/>
      <c r="Y201" s="98"/>
      <c r="Z201" s="98"/>
      <c r="AA201" s="98"/>
      <c r="AB201" s="98"/>
      <c r="AC201" s="98"/>
      <c r="AF201" s="98"/>
      <c r="AK201" s="100"/>
    </row>
    <row r="202" spans="3:37" s="95" customFormat="1" ht="15">
      <c r="C202" s="106"/>
      <c r="D202" s="106"/>
      <c r="E202" s="99"/>
      <c r="F202" s="98"/>
      <c r="G202" s="98"/>
      <c r="J202" s="98"/>
      <c r="K202" s="98"/>
      <c r="L202" s="98"/>
      <c r="M202" s="98"/>
      <c r="P202" s="98"/>
      <c r="V202" s="100"/>
      <c r="X202" s="98"/>
      <c r="Y202" s="98"/>
      <c r="Z202" s="98"/>
      <c r="AA202" s="98"/>
      <c r="AB202" s="98"/>
      <c r="AC202" s="98"/>
      <c r="AF202" s="98"/>
      <c r="AK202" s="100"/>
    </row>
    <row r="203" spans="3:37" s="95" customFormat="1" ht="15">
      <c r="C203" s="106"/>
      <c r="D203" s="106"/>
      <c r="E203" s="99"/>
      <c r="F203" s="98"/>
      <c r="G203" s="98"/>
      <c r="J203" s="98"/>
      <c r="K203" s="98"/>
      <c r="L203" s="98"/>
      <c r="M203" s="98"/>
      <c r="P203" s="98"/>
      <c r="V203" s="100"/>
      <c r="X203" s="98"/>
      <c r="Y203" s="98"/>
      <c r="Z203" s="98"/>
      <c r="AA203" s="98"/>
      <c r="AB203" s="98"/>
      <c r="AC203" s="98"/>
      <c r="AF203" s="98"/>
      <c r="AK203" s="100"/>
    </row>
    <row r="204" spans="3:37" s="95" customFormat="1" ht="15">
      <c r="C204" s="106"/>
      <c r="D204" s="106"/>
      <c r="E204" s="99"/>
      <c r="F204" s="98"/>
      <c r="G204" s="98"/>
      <c r="J204" s="98"/>
      <c r="K204" s="98"/>
      <c r="L204" s="98"/>
      <c r="M204" s="98"/>
      <c r="P204" s="98"/>
      <c r="V204" s="100"/>
      <c r="X204" s="98"/>
      <c r="Y204" s="98"/>
      <c r="Z204" s="98"/>
      <c r="AA204" s="98"/>
      <c r="AB204" s="98"/>
      <c r="AC204" s="98"/>
      <c r="AF204" s="98"/>
      <c r="AK204" s="100"/>
    </row>
    <row r="205" spans="3:37" s="95" customFormat="1" ht="15">
      <c r="C205" s="106"/>
      <c r="D205" s="106"/>
      <c r="E205" s="99"/>
      <c r="F205" s="98"/>
      <c r="G205" s="98"/>
      <c r="J205" s="98"/>
      <c r="K205" s="98"/>
      <c r="L205" s="98"/>
      <c r="M205" s="98"/>
      <c r="P205" s="98"/>
      <c r="V205" s="100"/>
      <c r="X205" s="98"/>
      <c r="Y205" s="98"/>
      <c r="Z205" s="98"/>
      <c r="AA205" s="98"/>
      <c r="AB205" s="98"/>
      <c r="AC205" s="98"/>
      <c r="AF205" s="98"/>
      <c r="AK205" s="100"/>
    </row>
    <row r="206" spans="3:37" s="95" customFormat="1" ht="15">
      <c r="C206" s="106"/>
      <c r="D206" s="106"/>
      <c r="E206" s="99"/>
      <c r="F206" s="98"/>
      <c r="G206" s="98"/>
      <c r="J206" s="98"/>
      <c r="K206" s="98"/>
      <c r="L206" s="98"/>
      <c r="M206" s="98"/>
      <c r="P206" s="98"/>
      <c r="V206" s="100"/>
      <c r="X206" s="98"/>
      <c r="Y206" s="98"/>
      <c r="Z206" s="98"/>
      <c r="AA206" s="98"/>
      <c r="AB206" s="98"/>
      <c r="AC206" s="98"/>
      <c r="AF206" s="98"/>
      <c r="AK206" s="100"/>
    </row>
    <row r="207" spans="3:37" s="95" customFormat="1" ht="15">
      <c r="C207" s="106"/>
      <c r="D207" s="106"/>
      <c r="E207" s="99"/>
      <c r="F207" s="98"/>
      <c r="G207" s="98"/>
      <c r="J207" s="98"/>
      <c r="K207" s="98"/>
      <c r="L207" s="98"/>
      <c r="M207" s="98"/>
      <c r="P207" s="98"/>
      <c r="V207" s="100"/>
      <c r="X207" s="98"/>
      <c r="Y207" s="98"/>
      <c r="Z207" s="98"/>
      <c r="AA207" s="98"/>
      <c r="AB207" s="98"/>
      <c r="AC207" s="98"/>
      <c r="AF207" s="98"/>
      <c r="AK207" s="100"/>
    </row>
    <row r="208" spans="3:37" s="95" customFormat="1" ht="15">
      <c r="C208" s="106"/>
      <c r="D208" s="106"/>
      <c r="E208" s="99"/>
      <c r="F208" s="98"/>
      <c r="G208" s="98"/>
      <c r="J208" s="98"/>
      <c r="K208" s="98"/>
      <c r="L208" s="98"/>
      <c r="M208" s="98"/>
      <c r="P208" s="98"/>
      <c r="V208" s="100"/>
      <c r="X208" s="98"/>
      <c r="Y208" s="98"/>
      <c r="Z208" s="98"/>
      <c r="AA208" s="98"/>
      <c r="AB208" s="98"/>
      <c r="AC208" s="98"/>
      <c r="AF208" s="98"/>
      <c r="AK208" s="100"/>
    </row>
    <row r="209" spans="3:37" s="95" customFormat="1" ht="15">
      <c r="C209" s="106"/>
      <c r="D209" s="106"/>
      <c r="E209" s="99"/>
      <c r="F209" s="98"/>
      <c r="G209" s="98"/>
      <c r="J209" s="98"/>
      <c r="K209" s="98"/>
      <c r="L209" s="98"/>
      <c r="M209" s="98"/>
      <c r="P209" s="98"/>
      <c r="V209" s="100"/>
      <c r="X209" s="98"/>
      <c r="Y209" s="98"/>
      <c r="Z209" s="98"/>
      <c r="AA209" s="98"/>
      <c r="AB209" s="98"/>
      <c r="AC209" s="98"/>
      <c r="AF209" s="98"/>
      <c r="AK209" s="100"/>
    </row>
    <row r="210" spans="3:37" s="95" customFormat="1" ht="15">
      <c r="C210" s="106"/>
      <c r="D210" s="106"/>
      <c r="E210" s="99"/>
      <c r="F210" s="98"/>
      <c r="G210" s="98"/>
      <c r="J210" s="98"/>
      <c r="K210" s="98"/>
      <c r="L210" s="98"/>
      <c r="M210" s="98"/>
      <c r="P210" s="98"/>
      <c r="V210" s="100"/>
      <c r="X210" s="98"/>
      <c r="Y210" s="98"/>
      <c r="Z210" s="98"/>
      <c r="AA210" s="98"/>
      <c r="AB210" s="98"/>
      <c r="AC210" s="98"/>
      <c r="AF210" s="98"/>
      <c r="AK210" s="100"/>
    </row>
    <row r="211" spans="3:37" s="95" customFormat="1" ht="15">
      <c r="C211" s="106"/>
      <c r="D211" s="106"/>
      <c r="E211" s="99"/>
      <c r="F211" s="98"/>
      <c r="G211" s="98"/>
      <c r="J211" s="98"/>
      <c r="K211" s="98"/>
      <c r="L211" s="98"/>
      <c r="M211" s="98"/>
      <c r="P211" s="98"/>
      <c r="V211" s="100"/>
      <c r="X211" s="98"/>
      <c r="Y211" s="98"/>
      <c r="Z211" s="98"/>
      <c r="AA211" s="98"/>
      <c r="AB211" s="98"/>
      <c r="AC211" s="98"/>
      <c r="AF211" s="98"/>
      <c r="AK211" s="100"/>
    </row>
    <row r="212" spans="3:37" s="95" customFormat="1" ht="15">
      <c r="C212" s="106"/>
      <c r="D212" s="106"/>
      <c r="E212" s="99"/>
      <c r="F212" s="98"/>
      <c r="G212" s="98"/>
      <c r="J212" s="98"/>
      <c r="K212" s="98"/>
      <c r="L212" s="98"/>
      <c r="M212" s="98"/>
      <c r="P212" s="98"/>
      <c r="V212" s="100"/>
      <c r="X212" s="98"/>
      <c r="Y212" s="98"/>
      <c r="Z212" s="98"/>
      <c r="AA212" s="98"/>
      <c r="AB212" s="98"/>
      <c r="AC212" s="98"/>
      <c r="AF212" s="98"/>
      <c r="AK212" s="100"/>
    </row>
    <row r="213" spans="3:37" s="95" customFormat="1" ht="15">
      <c r="C213" s="106"/>
      <c r="D213" s="106"/>
      <c r="E213" s="99"/>
      <c r="F213" s="98"/>
      <c r="G213" s="98"/>
      <c r="J213" s="98"/>
      <c r="K213" s="98"/>
      <c r="L213" s="98"/>
      <c r="M213" s="98"/>
      <c r="P213" s="98"/>
      <c r="V213" s="100"/>
      <c r="X213" s="98"/>
      <c r="Y213" s="98"/>
      <c r="Z213" s="98"/>
      <c r="AA213" s="98"/>
      <c r="AB213" s="98"/>
      <c r="AC213" s="98"/>
      <c r="AF213" s="98"/>
      <c r="AK213" s="100"/>
    </row>
    <row r="214" spans="3:37" s="95" customFormat="1" ht="15">
      <c r="C214" s="106"/>
      <c r="D214" s="106"/>
      <c r="E214" s="99"/>
      <c r="F214" s="98"/>
      <c r="G214" s="98"/>
      <c r="J214" s="98"/>
      <c r="K214" s="98"/>
      <c r="L214" s="98"/>
      <c r="M214" s="98"/>
      <c r="P214" s="98"/>
      <c r="V214" s="100"/>
      <c r="X214" s="98"/>
      <c r="Y214" s="98"/>
      <c r="Z214" s="98"/>
      <c r="AA214" s="98"/>
      <c r="AB214" s="98"/>
      <c r="AC214" s="98"/>
      <c r="AF214" s="98"/>
      <c r="AK214" s="100"/>
    </row>
    <row r="215" spans="3:37" s="95" customFormat="1" ht="15">
      <c r="C215" s="106"/>
      <c r="D215" s="106"/>
      <c r="E215" s="99"/>
      <c r="F215" s="98"/>
      <c r="G215" s="98"/>
      <c r="J215" s="98"/>
      <c r="K215" s="98"/>
      <c r="L215" s="98"/>
      <c r="M215" s="98"/>
      <c r="P215" s="98"/>
      <c r="V215" s="100"/>
      <c r="X215" s="98"/>
      <c r="Y215" s="98"/>
      <c r="Z215" s="98"/>
      <c r="AA215" s="98"/>
      <c r="AB215" s="98"/>
      <c r="AC215" s="98"/>
      <c r="AF215" s="98"/>
      <c r="AK215" s="100"/>
    </row>
    <row r="216" spans="3:37" s="95" customFormat="1" ht="15">
      <c r="C216" s="106"/>
      <c r="D216" s="106"/>
      <c r="E216" s="99"/>
      <c r="F216" s="98"/>
      <c r="G216" s="98"/>
      <c r="J216" s="98"/>
      <c r="K216" s="98"/>
      <c r="L216" s="98"/>
      <c r="M216" s="98"/>
      <c r="P216" s="98"/>
      <c r="V216" s="100"/>
      <c r="X216" s="98"/>
      <c r="Y216" s="98"/>
      <c r="Z216" s="98"/>
      <c r="AA216" s="98"/>
      <c r="AB216" s="98"/>
      <c r="AC216" s="98"/>
      <c r="AF216" s="98"/>
      <c r="AK216" s="100"/>
    </row>
    <row r="217" spans="3:37" s="95" customFormat="1" ht="15">
      <c r="C217" s="106"/>
      <c r="D217" s="106"/>
      <c r="E217" s="99"/>
      <c r="F217" s="98"/>
      <c r="G217" s="98"/>
      <c r="J217" s="98"/>
      <c r="K217" s="98"/>
      <c r="L217" s="98"/>
      <c r="M217" s="98"/>
      <c r="P217" s="98"/>
      <c r="V217" s="100"/>
      <c r="X217" s="98"/>
      <c r="Y217" s="98"/>
      <c r="Z217" s="98"/>
      <c r="AA217" s="98"/>
      <c r="AB217" s="98"/>
      <c r="AC217" s="98"/>
      <c r="AF217" s="98"/>
      <c r="AK217" s="100"/>
    </row>
    <row r="218" spans="3:37" s="95" customFormat="1" ht="15">
      <c r="C218" s="106"/>
      <c r="D218" s="106"/>
      <c r="E218" s="99"/>
      <c r="F218" s="98"/>
      <c r="G218" s="98"/>
      <c r="J218" s="98"/>
      <c r="K218" s="98"/>
      <c r="L218" s="98"/>
      <c r="M218" s="98"/>
      <c r="P218" s="98"/>
      <c r="V218" s="100"/>
      <c r="X218" s="98"/>
      <c r="Y218" s="98"/>
      <c r="Z218" s="98"/>
      <c r="AA218" s="98"/>
      <c r="AB218" s="98"/>
      <c r="AC218" s="98"/>
      <c r="AF218" s="98"/>
      <c r="AK218" s="100"/>
    </row>
    <row r="219" spans="3:37" s="95" customFormat="1" ht="15">
      <c r="C219" s="106"/>
      <c r="D219" s="106"/>
      <c r="E219" s="99"/>
      <c r="F219" s="98"/>
      <c r="G219" s="98"/>
      <c r="J219" s="98"/>
      <c r="K219" s="98"/>
      <c r="L219" s="98"/>
      <c r="M219" s="98"/>
      <c r="P219" s="98"/>
      <c r="V219" s="100"/>
      <c r="X219" s="98"/>
      <c r="Y219" s="98"/>
      <c r="Z219" s="98"/>
      <c r="AA219" s="98"/>
      <c r="AB219" s="98"/>
      <c r="AC219" s="98"/>
      <c r="AF219" s="98"/>
      <c r="AK219" s="100"/>
    </row>
    <row r="220" spans="3:37" s="95" customFormat="1" ht="15">
      <c r="C220" s="106"/>
      <c r="D220" s="106"/>
      <c r="E220" s="99"/>
      <c r="F220" s="98"/>
      <c r="G220" s="98"/>
      <c r="J220" s="98"/>
      <c r="K220" s="98"/>
      <c r="L220" s="98"/>
      <c r="M220" s="98"/>
      <c r="P220" s="98"/>
      <c r="V220" s="100"/>
      <c r="X220" s="98"/>
      <c r="Y220" s="98"/>
      <c r="Z220" s="98"/>
      <c r="AA220" s="98"/>
      <c r="AB220" s="98"/>
      <c r="AC220" s="98"/>
      <c r="AF220" s="98"/>
      <c r="AK220" s="100"/>
    </row>
    <row r="221" spans="3:37" s="95" customFormat="1" ht="15">
      <c r="C221" s="106"/>
      <c r="D221" s="106"/>
      <c r="E221" s="99"/>
      <c r="F221" s="98"/>
      <c r="G221" s="98"/>
      <c r="J221" s="98"/>
      <c r="K221" s="98"/>
      <c r="L221" s="98"/>
      <c r="M221" s="98"/>
      <c r="P221" s="98"/>
      <c r="V221" s="100"/>
      <c r="X221" s="98"/>
      <c r="Y221" s="98"/>
      <c r="Z221" s="98"/>
      <c r="AA221" s="98"/>
      <c r="AB221" s="98"/>
      <c r="AC221" s="98"/>
      <c r="AF221" s="98"/>
      <c r="AK221" s="100"/>
    </row>
    <row r="222" spans="3:37" s="95" customFormat="1" ht="15">
      <c r="C222" s="106"/>
      <c r="D222" s="106"/>
      <c r="E222" s="99"/>
      <c r="F222" s="98"/>
      <c r="G222" s="98"/>
      <c r="J222" s="98"/>
      <c r="K222" s="98"/>
      <c r="L222" s="98"/>
      <c r="M222" s="98"/>
      <c r="P222" s="98"/>
      <c r="V222" s="100"/>
      <c r="X222" s="98"/>
      <c r="Y222" s="98"/>
      <c r="Z222" s="98"/>
      <c r="AA222" s="98"/>
      <c r="AB222" s="98"/>
      <c r="AC222" s="98"/>
      <c r="AF222" s="98"/>
      <c r="AK222" s="100"/>
    </row>
    <row r="223" spans="3:37" s="95" customFormat="1" ht="15">
      <c r="C223" s="106"/>
      <c r="D223" s="106"/>
      <c r="E223" s="99"/>
      <c r="F223" s="98"/>
      <c r="G223" s="98"/>
      <c r="J223" s="98"/>
      <c r="K223" s="98"/>
      <c r="L223" s="98"/>
      <c r="M223" s="98"/>
      <c r="P223" s="98"/>
      <c r="V223" s="100"/>
      <c r="X223" s="98"/>
      <c r="Y223" s="98"/>
      <c r="Z223" s="98"/>
      <c r="AA223" s="98"/>
      <c r="AB223" s="98"/>
      <c r="AC223" s="98"/>
      <c r="AF223" s="98"/>
      <c r="AK223" s="100"/>
    </row>
    <row r="224" spans="3:37" s="95" customFormat="1" ht="15">
      <c r="C224" s="106"/>
      <c r="D224" s="106"/>
      <c r="E224" s="99"/>
      <c r="F224" s="98"/>
      <c r="G224" s="98"/>
      <c r="J224" s="98"/>
      <c r="K224" s="98"/>
      <c r="L224" s="98"/>
      <c r="M224" s="98"/>
      <c r="P224" s="98"/>
      <c r="V224" s="100"/>
      <c r="X224" s="98"/>
      <c r="Y224" s="98"/>
      <c r="Z224" s="98"/>
      <c r="AA224" s="98"/>
      <c r="AB224" s="98"/>
      <c r="AC224" s="98"/>
      <c r="AF224" s="98"/>
      <c r="AK224" s="100"/>
    </row>
    <row r="225" spans="3:37" s="95" customFormat="1" ht="15">
      <c r="C225" s="106"/>
      <c r="D225" s="106"/>
      <c r="E225" s="99"/>
      <c r="F225" s="98"/>
      <c r="G225" s="98"/>
      <c r="J225" s="98"/>
      <c r="K225" s="98"/>
      <c r="L225" s="98"/>
      <c r="M225" s="98"/>
      <c r="P225" s="98"/>
      <c r="V225" s="100"/>
      <c r="X225" s="98"/>
      <c r="Y225" s="98"/>
      <c r="Z225" s="98"/>
      <c r="AA225" s="98"/>
      <c r="AB225" s="98"/>
      <c r="AC225" s="98"/>
      <c r="AF225" s="98"/>
      <c r="AK225" s="100"/>
    </row>
    <row r="226" spans="3:37" s="95" customFormat="1" ht="15">
      <c r="C226" s="106"/>
      <c r="D226" s="106"/>
      <c r="E226" s="99"/>
      <c r="F226" s="98"/>
      <c r="G226" s="98"/>
      <c r="J226" s="98"/>
      <c r="K226" s="98"/>
      <c r="L226" s="98"/>
      <c r="M226" s="98"/>
      <c r="P226" s="98"/>
      <c r="V226" s="100"/>
      <c r="X226" s="98"/>
      <c r="Y226" s="98"/>
      <c r="Z226" s="98"/>
      <c r="AA226" s="98"/>
      <c r="AB226" s="98"/>
      <c r="AC226" s="98"/>
      <c r="AF226" s="98"/>
      <c r="AK226" s="100"/>
    </row>
    <row r="227" spans="3:37" s="95" customFormat="1" ht="15">
      <c r="C227" s="106"/>
      <c r="D227" s="106"/>
      <c r="E227" s="99"/>
      <c r="F227" s="98"/>
      <c r="G227" s="98"/>
      <c r="J227" s="98"/>
      <c r="K227" s="98"/>
      <c r="L227" s="98"/>
      <c r="M227" s="98"/>
      <c r="P227" s="98"/>
      <c r="V227" s="100"/>
      <c r="X227" s="98"/>
      <c r="Y227" s="98"/>
      <c r="Z227" s="98"/>
      <c r="AA227" s="98"/>
      <c r="AB227" s="98"/>
      <c r="AC227" s="98"/>
      <c r="AF227" s="98"/>
      <c r="AK227" s="100"/>
    </row>
    <row r="228" spans="3:37" s="95" customFormat="1" ht="15">
      <c r="C228" s="106"/>
      <c r="D228" s="106"/>
      <c r="E228" s="99"/>
      <c r="F228" s="98"/>
      <c r="G228" s="98"/>
      <c r="J228" s="98"/>
      <c r="K228" s="98"/>
      <c r="L228" s="98"/>
      <c r="M228" s="98"/>
      <c r="P228" s="98"/>
      <c r="V228" s="100"/>
      <c r="X228" s="98"/>
      <c r="Y228" s="98"/>
      <c r="Z228" s="98"/>
      <c r="AA228" s="98"/>
      <c r="AB228" s="98"/>
      <c r="AC228" s="98"/>
      <c r="AF228" s="98"/>
      <c r="AK228" s="100"/>
    </row>
    <row r="229" spans="3:37" s="95" customFormat="1" ht="15">
      <c r="C229" s="106"/>
      <c r="D229" s="106"/>
      <c r="E229" s="99"/>
      <c r="F229" s="98"/>
      <c r="G229" s="98"/>
      <c r="J229" s="98"/>
      <c r="K229" s="98"/>
      <c r="L229" s="98"/>
      <c r="M229" s="98"/>
      <c r="P229" s="98"/>
      <c r="V229" s="100"/>
      <c r="X229" s="98"/>
      <c r="Y229" s="98"/>
      <c r="Z229" s="98"/>
      <c r="AA229" s="98"/>
      <c r="AB229" s="98"/>
      <c r="AC229" s="98"/>
      <c r="AF229" s="98"/>
      <c r="AK229" s="100"/>
    </row>
    <row r="230" spans="3:37" s="95" customFormat="1" ht="15">
      <c r="C230" s="106"/>
      <c r="D230" s="106"/>
      <c r="E230" s="99"/>
      <c r="F230" s="98"/>
      <c r="G230" s="98"/>
      <c r="J230" s="98"/>
      <c r="K230" s="98"/>
      <c r="L230" s="98"/>
      <c r="M230" s="98"/>
      <c r="P230" s="98"/>
      <c r="V230" s="100"/>
      <c r="X230" s="98"/>
      <c r="Y230" s="98"/>
      <c r="Z230" s="98"/>
      <c r="AA230" s="98"/>
      <c r="AB230" s="98"/>
      <c r="AC230" s="98"/>
      <c r="AF230" s="98"/>
      <c r="AK230" s="100"/>
    </row>
    <row r="231" spans="3:37" s="95" customFormat="1" ht="15">
      <c r="C231" s="106"/>
      <c r="D231" s="106"/>
      <c r="E231" s="99"/>
      <c r="F231" s="98"/>
      <c r="G231" s="98"/>
      <c r="J231" s="98"/>
      <c r="K231" s="98"/>
      <c r="L231" s="98"/>
      <c r="M231" s="98"/>
      <c r="P231" s="98"/>
      <c r="V231" s="100"/>
      <c r="X231" s="98"/>
      <c r="Y231" s="98"/>
      <c r="Z231" s="98"/>
      <c r="AA231" s="98"/>
      <c r="AB231" s="98"/>
      <c r="AC231" s="98"/>
      <c r="AF231" s="98"/>
      <c r="AK231" s="100"/>
    </row>
    <row r="232" spans="3:37" s="95" customFormat="1" ht="15">
      <c r="C232" s="106"/>
      <c r="D232" s="106"/>
      <c r="E232" s="99"/>
      <c r="F232" s="98"/>
      <c r="G232" s="98"/>
      <c r="J232" s="98"/>
      <c r="K232" s="98"/>
      <c r="L232" s="98"/>
      <c r="M232" s="98"/>
      <c r="P232" s="98"/>
      <c r="V232" s="100"/>
      <c r="X232" s="98"/>
      <c r="Y232" s="98"/>
      <c r="Z232" s="98"/>
      <c r="AA232" s="98"/>
      <c r="AB232" s="98"/>
      <c r="AC232" s="98"/>
      <c r="AF232" s="98"/>
      <c r="AK232" s="100"/>
    </row>
    <row r="233" spans="3:37" s="95" customFormat="1" ht="15">
      <c r="C233" s="106"/>
      <c r="D233" s="106"/>
      <c r="E233" s="99"/>
      <c r="F233" s="98"/>
      <c r="G233" s="98"/>
      <c r="J233" s="98"/>
      <c r="K233" s="98"/>
      <c r="L233" s="98"/>
      <c r="M233" s="98"/>
      <c r="P233" s="98"/>
      <c r="V233" s="100"/>
      <c r="X233" s="98"/>
      <c r="Y233" s="98"/>
      <c r="Z233" s="98"/>
      <c r="AA233" s="98"/>
      <c r="AB233" s="98"/>
      <c r="AC233" s="98"/>
      <c r="AF233" s="98"/>
      <c r="AK233" s="100"/>
    </row>
    <row r="234" spans="3:37" s="95" customFormat="1" ht="15">
      <c r="C234" s="106"/>
      <c r="D234" s="106"/>
      <c r="E234" s="99"/>
      <c r="F234" s="98"/>
      <c r="G234" s="98"/>
      <c r="J234" s="98"/>
      <c r="K234" s="98"/>
      <c r="L234" s="98"/>
      <c r="M234" s="98"/>
      <c r="P234" s="98"/>
      <c r="V234" s="100"/>
      <c r="X234" s="98"/>
      <c r="Y234" s="98"/>
      <c r="Z234" s="98"/>
      <c r="AA234" s="98"/>
      <c r="AB234" s="98"/>
      <c r="AC234" s="98"/>
      <c r="AF234" s="98"/>
      <c r="AK234" s="100"/>
    </row>
    <row r="235" spans="3:37" s="95" customFormat="1" ht="15">
      <c r="C235" s="106"/>
      <c r="D235" s="106"/>
      <c r="E235" s="99"/>
      <c r="F235" s="98"/>
      <c r="G235" s="98"/>
      <c r="J235" s="98"/>
      <c r="K235" s="98"/>
      <c r="L235" s="98"/>
      <c r="M235" s="98"/>
      <c r="P235" s="98"/>
      <c r="V235" s="100"/>
      <c r="X235" s="98"/>
      <c r="Y235" s="98"/>
      <c r="Z235" s="98"/>
      <c r="AA235" s="98"/>
      <c r="AB235" s="98"/>
      <c r="AC235" s="98"/>
      <c r="AF235" s="98"/>
      <c r="AK235" s="100"/>
    </row>
    <row r="236" spans="3:37" s="95" customFormat="1" ht="15">
      <c r="C236" s="106"/>
      <c r="D236" s="106"/>
      <c r="E236" s="99"/>
      <c r="F236" s="98"/>
      <c r="G236" s="98"/>
      <c r="J236" s="98"/>
      <c r="K236" s="98"/>
      <c r="L236" s="98"/>
      <c r="M236" s="98"/>
      <c r="P236" s="98"/>
      <c r="V236" s="100"/>
      <c r="X236" s="98"/>
      <c r="Y236" s="98"/>
      <c r="Z236" s="98"/>
      <c r="AA236" s="98"/>
      <c r="AB236" s="98"/>
      <c r="AC236" s="98"/>
      <c r="AF236" s="98"/>
      <c r="AK236" s="100"/>
    </row>
    <row r="237" spans="3:37" s="95" customFormat="1" ht="15">
      <c r="C237" s="106"/>
      <c r="D237" s="106"/>
      <c r="E237" s="99"/>
      <c r="F237" s="98"/>
      <c r="G237" s="98"/>
      <c r="J237" s="98"/>
      <c r="K237" s="98"/>
      <c r="L237" s="98"/>
      <c r="M237" s="98"/>
      <c r="P237" s="98"/>
      <c r="V237" s="100"/>
      <c r="X237" s="98"/>
      <c r="Y237" s="98"/>
      <c r="Z237" s="98"/>
      <c r="AA237" s="98"/>
      <c r="AB237" s="98"/>
      <c r="AC237" s="98"/>
      <c r="AF237" s="98"/>
      <c r="AK237" s="100"/>
    </row>
    <row r="238" spans="3:37" s="95" customFormat="1" ht="15">
      <c r="C238" s="106"/>
      <c r="D238" s="106"/>
      <c r="E238" s="99"/>
      <c r="F238" s="98"/>
      <c r="G238" s="98"/>
      <c r="J238" s="98"/>
      <c r="K238" s="98"/>
      <c r="L238" s="98"/>
      <c r="M238" s="98"/>
      <c r="P238" s="98"/>
      <c r="V238" s="100"/>
      <c r="X238" s="98"/>
      <c r="Y238" s="98"/>
      <c r="Z238" s="98"/>
      <c r="AA238" s="98"/>
      <c r="AB238" s="98"/>
      <c r="AC238" s="98"/>
      <c r="AF238" s="98"/>
      <c r="AK238" s="100"/>
    </row>
    <row r="239" spans="3:37" s="95" customFormat="1" ht="15">
      <c r="C239" s="106"/>
      <c r="D239" s="106"/>
      <c r="E239" s="99"/>
      <c r="F239" s="98"/>
      <c r="G239" s="98"/>
      <c r="J239" s="98"/>
      <c r="K239" s="98"/>
      <c r="L239" s="98"/>
      <c r="M239" s="98"/>
      <c r="P239" s="98"/>
      <c r="V239" s="100"/>
      <c r="X239" s="98"/>
      <c r="Y239" s="98"/>
      <c r="Z239" s="98"/>
      <c r="AA239" s="98"/>
      <c r="AB239" s="98"/>
      <c r="AC239" s="98"/>
      <c r="AF239" s="98"/>
      <c r="AK239" s="100"/>
    </row>
    <row r="240" spans="3:37" s="95" customFormat="1" ht="15">
      <c r="C240" s="106"/>
      <c r="D240" s="106"/>
      <c r="E240" s="99"/>
      <c r="F240" s="98"/>
      <c r="G240" s="98"/>
      <c r="J240" s="98"/>
      <c r="K240" s="98"/>
      <c r="L240" s="98"/>
      <c r="M240" s="98"/>
      <c r="P240" s="98"/>
      <c r="V240" s="100"/>
      <c r="X240" s="98"/>
      <c r="Y240" s="98"/>
      <c r="Z240" s="98"/>
      <c r="AA240" s="98"/>
      <c r="AB240" s="98"/>
      <c r="AC240" s="98"/>
      <c r="AF240" s="98"/>
      <c r="AK240" s="100"/>
    </row>
    <row r="241" spans="3:37" s="95" customFormat="1" ht="15">
      <c r="C241" s="106"/>
      <c r="D241" s="106"/>
      <c r="E241" s="99"/>
      <c r="F241" s="98"/>
      <c r="G241" s="98"/>
      <c r="J241" s="98"/>
      <c r="K241" s="98"/>
      <c r="L241" s="98"/>
      <c r="M241" s="98"/>
      <c r="P241" s="98"/>
      <c r="V241" s="100"/>
      <c r="X241" s="98"/>
      <c r="Y241" s="98"/>
      <c r="Z241" s="98"/>
      <c r="AA241" s="98"/>
      <c r="AB241" s="98"/>
      <c r="AC241" s="98"/>
      <c r="AF241" s="98"/>
      <c r="AK241" s="100"/>
    </row>
    <row r="242" spans="3:37" s="95" customFormat="1" ht="15">
      <c r="C242" s="106"/>
      <c r="D242" s="106"/>
      <c r="E242" s="99"/>
      <c r="F242" s="98"/>
      <c r="G242" s="98"/>
      <c r="J242" s="98"/>
      <c r="K242" s="98"/>
      <c r="L242" s="98"/>
      <c r="M242" s="98"/>
      <c r="P242" s="98"/>
      <c r="V242" s="100"/>
      <c r="X242" s="98"/>
      <c r="Y242" s="98"/>
      <c r="Z242" s="98"/>
      <c r="AA242" s="98"/>
      <c r="AB242" s="98"/>
      <c r="AC242" s="98"/>
      <c r="AF242" s="98"/>
      <c r="AK242" s="100"/>
    </row>
    <row r="243" spans="3:37" s="95" customFormat="1" ht="15">
      <c r="C243" s="106"/>
      <c r="D243" s="106"/>
      <c r="E243" s="99"/>
      <c r="F243" s="98"/>
      <c r="G243" s="98"/>
      <c r="J243" s="98"/>
      <c r="K243" s="98"/>
      <c r="L243" s="98"/>
      <c r="M243" s="98"/>
      <c r="P243" s="98"/>
      <c r="V243" s="100"/>
      <c r="X243" s="98"/>
      <c r="Y243" s="98"/>
      <c r="Z243" s="98"/>
      <c r="AA243" s="98"/>
      <c r="AB243" s="98"/>
      <c r="AC243" s="98"/>
      <c r="AF243" s="98"/>
      <c r="AK243" s="100"/>
    </row>
    <row r="244" spans="3:37" s="95" customFormat="1" ht="15">
      <c r="C244" s="106"/>
      <c r="D244" s="106"/>
      <c r="E244" s="99"/>
      <c r="F244" s="98"/>
      <c r="G244" s="98"/>
      <c r="J244" s="98"/>
      <c r="K244" s="98"/>
      <c r="L244" s="98"/>
      <c r="M244" s="98"/>
      <c r="P244" s="98"/>
      <c r="V244" s="100"/>
      <c r="X244" s="98"/>
      <c r="Y244" s="98"/>
      <c r="Z244" s="98"/>
      <c r="AA244" s="98"/>
      <c r="AB244" s="98"/>
      <c r="AC244" s="98"/>
      <c r="AF244" s="98"/>
      <c r="AK244" s="100"/>
    </row>
    <row r="245" spans="3:37" s="95" customFormat="1" ht="15">
      <c r="C245" s="106"/>
      <c r="D245" s="106"/>
      <c r="E245" s="99"/>
      <c r="F245" s="98"/>
      <c r="G245" s="98"/>
      <c r="J245" s="98"/>
      <c r="K245" s="98"/>
      <c r="L245" s="98"/>
      <c r="M245" s="98"/>
      <c r="P245" s="98"/>
      <c r="V245" s="100"/>
      <c r="X245" s="98"/>
      <c r="Y245" s="98"/>
      <c r="Z245" s="98"/>
      <c r="AA245" s="98"/>
      <c r="AB245" s="98"/>
      <c r="AC245" s="98"/>
      <c r="AF245" s="98"/>
      <c r="AK245" s="100"/>
    </row>
    <row r="246" spans="3:37" s="95" customFormat="1" ht="15">
      <c r="C246" s="106"/>
      <c r="D246" s="106"/>
      <c r="E246" s="99"/>
      <c r="F246" s="98"/>
      <c r="G246" s="98"/>
      <c r="J246" s="98"/>
      <c r="K246" s="98"/>
      <c r="L246" s="98"/>
      <c r="M246" s="98"/>
      <c r="P246" s="98"/>
      <c r="V246" s="100"/>
      <c r="X246" s="98"/>
      <c r="Y246" s="98"/>
      <c r="Z246" s="98"/>
      <c r="AA246" s="98"/>
      <c r="AB246" s="98"/>
      <c r="AC246" s="98"/>
      <c r="AF246" s="98"/>
      <c r="AK246" s="100"/>
    </row>
    <row r="247" spans="3:37" s="95" customFormat="1" ht="15">
      <c r="C247" s="106"/>
      <c r="D247" s="106"/>
      <c r="E247" s="99"/>
      <c r="F247" s="98"/>
      <c r="G247" s="98"/>
      <c r="J247" s="98"/>
      <c r="K247" s="98"/>
      <c r="L247" s="98"/>
      <c r="M247" s="98"/>
      <c r="P247" s="98"/>
      <c r="V247" s="100"/>
      <c r="X247" s="98"/>
      <c r="Y247" s="98"/>
      <c r="Z247" s="98"/>
      <c r="AA247" s="98"/>
      <c r="AB247" s="98"/>
      <c r="AC247" s="98"/>
      <c r="AF247" s="98"/>
      <c r="AK247" s="100"/>
    </row>
    <row r="248" spans="3:37" s="95" customFormat="1" ht="15">
      <c r="C248" s="106"/>
      <c r="D248" s="106"/>
      <c r="E248" s="99"/>
      <c r="F248" s="98"/>
      <c r="G248" s="98"/>
      <c r="J248" s="98"/>
      <c r="K248" s="98"/>
      <c r="L248" s="98"/>
      <c r="M248" s="98"/>
      <c r="P248" s="98"/>
      <c r="V248" s="100"/>
      <c r="X248" s="98"/>
      <c r="Y248" s="98"/>
      <c r="Z248" s="98"/>
      <c r="AA248" s="98"/>
      <c r="AB248" s="98"/>
      <c r="AC248" s="98"/>
      <c r="AF248" s="98"/>
      <c r="AK248" s="100"/>
    </row>
    <row r="249" spans="3:37" s="95" customFormat="1" ht="15">
      <c r="C249" s="106"/>
      <c r="D249" s="106"/>
      <c r="E249" s="99"/>
      <c r="F249" s="98"/>
      <c r="G249" s="98"/>
      <c r="J249" s="98"/>
      <c r="K249" s="98"/>
      <c r="L249" s="98"/>
      <c r="M249" s="98"/>
      <c r="P249" s="98"/>
      <c r="V249" s="100"/>
      <c r="X249" s="98"/>
      <c r="Y249" s="98"/>
      <c r="Z249" s="98"/>
      <c r="AA249" s="98"/>
      <c r="AB249" s="98"/>
      <c r="AC249" s="98"/>
      <c r="AF249" s="98"/>
      <c r="AK249" s="100"/>
    </row>
    <row r="250" spans="3:37" s="95" customFormat="1" ht="15">
      <c r="C250" s="106"/>
      <c r="D250" s="106"/>
      <c r="E250" s="99"/>
      <c r="F250" s="98"/>
      <c r="G250" s="98"/>
      <c r="J250" s="98"/>
      <c r="K250" s="98"/>
      <c r="L250" s="98"/>
      <c r="M250" s="98"/>
      <c r="P250" s="98"/>
      <c r="V250" s="100"/>
      <c r="X250" s="98"/>
      <c r="Y250" s="98"/>
      <c r="Z250" s="98"/>
      <c r="AA250" s="98"/>
      <c r="AB250" s="98"/>
      <c r="AC250" s="98"/>
      <c r="AF250" s="98"/>
      <c r="AK250" s="100"/>
    </row>
    <row r="251" spans="3:37" s="95" customFormat="1" ht="15">
      <c r="C251" s="106"/>
      <c r="D251" s="106"/>
      <c r="E251" s="99"/>
      <c r="F251" s="98"/>
      <c r="G251" s="98"/>
      <c r="J251" s="98"/>
      <c r="K251" s="98"/>
      <c r="L251" s="98"/>
      <c r="M251" s="98"/>
      <c r="P251" s="98"/>
      <c r="V251" s="100"/>
      <c r="X251" s="98"/>
      <c r="Y251" s="98"/>
      <c r="Z251" s="98"/>
      <c r="AA251" s="98"/>
      <c r="AB251" s="98"/>
      <c r="AC251" s="98"/>
      <c r="AF251" s="98"/>
      <c r="AK251" s="100"/>
    </row>
    <row r="252" spans="3:37" s="95" customFormat="1" ht="15">
      <c r="C252" s="106"/>
      <c r="D252" s="106"/>
      <c r="E252" s="99"/>
      <c r="F252" s="98"/>
      <c r="G252" s="98"/>
      <c r="J252" s="98"/>
      <c r="K252" s="98"/>
      <c r="L252" s="98"/>
      <c r="M252" s="98"/>
      <c r="P252" s="98"/>
      <c r="V252" s="100"/>
      <c r="X252" s="98"/>
      <c r="Y252" s="98"/>
      <c r="Z252" s="98"/>
      <c r="AA252" s="98"/>
      <c r="AB252" s="98"/>
      <c r="AC252" s="98"/>
      <c r="AF252" s="98"/>
      <c r="AK252" s="100"/>
    </row>
    <row r="253" spans="3:37" s="95" customFormat="1" ht="15">
      <c r="C253" s="106"/>
      <c r="D253" s="106"/>
      <c r="E253" s="99"/>
      <c r="F253" s="98"/>
      <c r="G253" s="98"/>
      <c r="J253" s="98"/>
      <c r="K253" s="98"/>
      <c r="L253" s="98"/>
      <c r="M253" s="98"/>
      <c r="P253" s="98"/>
      <c r="V253" s="100"/>
      <c r="X253" s="98"/>
      <c r="Y253" s="98"/>
      <c r="Z253" s="98"/>
      <c r="AA253" s="98"/>
      <c r="AB253" s="98"/>
      <c r="AC253" s="98"/>
      <c r="AF253" s="98"/>
      <c r="AK253" s="100"/>
    </row>
    <row r="254" spans="3:37" s="95" customFormat="1" ht="15">
      <c r="C254" s="106"/>
      <c r="D254" s="106"/>
      <c r="E254" s="99"/>
      <c r="F254" s="98"/>
      <c r="G254" s="98"/>
      <c r="J254" s="98"/>
      <c r="K254" s="98"/>
      <c r="L254" s="98"/>
      <c r="M254" s="98"/>
      <c r="P254" s="98"/>
      <c r="V254" s="100"/>
      <c r="X254" s="98"/>
      <c r="Y254" s="98"/>
      <c r="Z254" s="98"/>
      <c r="AA254" s="98"/>
      <c r="AB254" s="98"/>
      <c r="AC254" s="98"/>
      <c r="AF254" s="98"/>
      <c r="AK254" s="100"/>
    </row>
    <row r="255" spans="3:37" s="95" customFormat="1" ht="15">
      <c r="C255" s="106"/>
      <c r="D255" s="106"/>
      <c r="E255" s="99"/>
      <c r="F255" s="98"/>
      <c r="G255" s="98"/>
      <c r="J255" s="98"/>
      <c r="K255" s="98"/>
      <c r="L255" s="98"/>
      <c r="M255" s="98"/>
      <c r="P255" s="98"/>
      <c r="V255" s="100"/>
      <c r="X255" s="98"/>
      <c r="Y255" s="98"/>
      <c r="Z255" s="98"/>
      <c r="AA255" s="98"/>
      <c r="AB255" s="98"/>
      <c r="AC255" s="98"/>
      <c r="AF255" s="98"/>
      <c r="AK255" s="100"/>
    </row>
    <row r="256" spans="3:37" s="95" customFormat="1" ht="15">
      <c r="C256" s="106"/>
      <c r="D256" s="106"/>
      <c r="E256" s="99"/>
      <c r="F256" s="98"/>
      <c r="G256" s="98"/>
      <c r="J256" s="98"/>
      <c r="K256" s="98"/>
      <c r="L256" s="98"/>
      <c r="M256" s="98"/>
      <c r="P256" s="98"/>
      <c r="V256" s="100"/>
      <c r="X256" s="98"/>
      <c r="Y256" s="98"/>
      <c r="Z256" s="98"/>
      <c r="AA256" s="98"/>
      <c r="AB256" s="98"/>
      <c r="AC256" s="98"/>
      <c r="AF256" s="98"/>
      <c r="AK256" s="100"/>
    </row>
    <row r="257" spans="3:37" s="95" customFormat="1" ht="15">
      <c r="C257" s="106"/>
      <c r="D257" s="106"/>
      <c r="E257" s="99"/>
      <c r="F257" s="98"/>
      <c r="G257" s="98"/>
      <c r="J257" s="98"/>
      <c r="K257" s="98"/>
      <c r="L257" s="98"/>
      <c r="M257" s="98"/>
      <c r="P257" s="98"/>
      <c r="V257" s="100"/>
      <c r="X257" s="98"/>
      <c r="Y257" s="98"/>
      <c r="Z257" s="98"/>
      <c r="AA257" s="98"/>
      <c r="AB257" s="98"/>
      <c r="AC257" s="98"/>
      <c r="AF257" s="98"/>
      <c r="AK257" s="100"/>
    </row>
    <row r="258" spans="3:37" s="95" customFormat="1" ht="15">
      <c r="C258" s="106"/>
      <c r="D258" s="106"/>
      <c r="E258" s="99"/>
      <c r="F258" s="98"/>
      <c r="G258" s="98"/>
      <c r="J258" s="98"/>
      <c r="K258" s="98"/>
      <c r="L258" s="98"/>
      <c r="M258" s="98"/>
      <c r="P258" s="98"/>
      <c r="V258" s="100"/>
      <c r="X258" s="98"/>
      <c r="Y258" s="98"/>
      <c r="Z258" s="98"/>
      <c r="AA258" s="98"/>
      <c r="AB258" s="98"/>
      <c r="AC258" s="98"/>
      <c r="AF258" s="98"/>
      <c r="AK258" s="100"/>
    </row>
    <row r="259" spans="3:37" s="95" customFormat="1" ht="15">
      <c r="C259" s="106"/>
      <c r="D259" s="106"/>
      <c r="E259" s="99"/>
      <c r="F259" s="98"/>
      <c r="G259" s="98"/>
      <c r="J259" s="98"/>
      <c r="K259" s="98"/>
      <c r="L259" s="98"/>
      <c r="M259" s="98"/>
      <c r="P259" s="98"/>
      <c r="V259" s="100"/>
      <c r="X259" s="98"/>
      <c r="Y259" s="98"/>
      <c r="Z259" s="98"/>
      <c r="AA259" s="98"/>
      <c r="AB259" s="98"/>
      <c r="AC259" s="98"/>
      <c r="AF259" s="98"/>
      <c r="AK259" s="100"/>
    </row>
    <row r="260" spans="3:37" s="95" customFormat="1" ht="15">
      <c r="C260" s="106"/>
      <c r="D260" s="106"/>
      <c r="E260" s="99"/>
      <c r="F260" s="98"/>
      <c r="G260" s="98"/>
      <c r="J260" s="98"/>
      <c r="K260" s="98"/>
      <c r="L260" s="98"/>
      <c r="M260" s="98"/>
      <c r="P260" s="98"/>
      <c r="V260" s="100"/>
      <c r="X260" s="98"/>
      <c r="Y260" s="98"/>
      <c r="Z260" s="98"/>
      <c r="AA260" s="98"/>
      <c r="AB260" s="98"/>
      <c r="AC260" s="98"/>
      <c r="AF260" s="98"/>
      <c r="AK260" s="100"/>
    </row>
    <row r="261" spans="3:37" s="95" customFormat="1" ht="15">
      <c r="C261" s="106"/>
      <c r="D261" s="106"/>
      <c r="E261" s="99"/>
      <c r="F261" s="98"/>
      <c r="G261" s="98"/>
      <c r="J261" s="98"/>
      <c r="K261" s="98"/>
      <c r="L261" s="98"/>
      <c r="M261" s="98"/>
      <c r="P261" s="98"/>
      <c r="V261" s="100"/>
      <c r="X261" s="98"/>
      <c r="Y261" s="98"/>
      <c r="Z261" s="98"/>
      <c r="AA261" s="98"/>
      <c r="AB261" s="98"/>
      <c r="AC261" s="98"/>
      <c r="AF261" s="98"/>
      <c r="AK261" s="100"/>
    </row>
    <row r="262" spans="3:37" s="95" customFormat="1" ht="15">
      <c r="C262" s="106"/>
      <c r="D262" s="106"/>
      <c r="E262" s="99"/>
      <c r="F262" s="98"/>
      <c r="G262" s="98"/>
      <c r="J262" s="98"/>
      <c r="K262" s="98"/>
      <c r="L262" s="98"/>
      <c r="M262" s="98"/>
      <c r="P262" s="98"/>
      <c r="V262" s="100"/>
      <c r="X262" s="98"/>
      <c r="Y262" s="98"/>
      <c r="Z262" s="98"/>
      <c r="AA262" s="98"/>
      <c r="AB262" s="98"/>
      <c r="AC262" s="98"/>
      <c r="AF262" s="98"/>
      <c r="AK262" s="100"/>
    </row>
    <row r="263" spans="3:37" s="95" customFormat="1" ht="15">
      <c r="C263" s="106"/>
      <c r="D263" s="106"/>
      <c r="E263" s="99"/>
      <c r="F263" s="98"/>
      <c r="G263" s="98"/>
      <c r="J263" s="98"/>
      <c r="K263" s="98"/>
      <c r="L263" s="98"/>
      <c r="M263" s="98"/>
      <c r="P263" s="98"/>
      <c r="V263" s="100"/>
      <c r="X263" s="98"/>
      <c r="Y263" s="98"/>
      <c r="Z263" s="98"/>
      <c r="AA263" s="98"/>
      <c r="AB263" s="98"/>
      <c r="AC263" s="98"/>
      <c r="AF263" s="98"/>
      <c r="AK263" s="100"/>
    </row>
    <row r="264" spans="3:37" s="95" customFormat="1" ht="15">
      <c r="C264" s="106"/>
      <c r="D264" s="106"/>
      <c r="E264" s="99"/>
      <c r="F264" s="98"/>
      <c r="G264" s="98"/>
      <c r="J264" s="98"/>
      <c r="K264" s="98"/>
      <c r="L264" s="98"/>
      <c r="M264" s="98"/>
      <c r="P264" s="98"/>
      <c r="V264" s="100"/>
      <c r="X264" s="98"/>
      <c r="Y264" s="98"/>
      <c r="Z264" s="98"/>
      <c r="AA264" s="98"/>
      <c r="AB264" s="98"/>
      <c r="AC264" s="98"/>
      <c r="AF264" s="98"/>
      <c r="AK264" s="100"/>
    </row>
    <row r="265" spans="3:37" s="95" customFormat="1" ht="15">
      <c r="C265" s="106"/>
      <c r="D265" s="106"/>
      <c r="E265" s="99"/>
      <c r="F265" s="98"/>
      <c r="G265" s="98"/>
      <c r="J265" s="98"/>
      <c r="K265" s="98"/>
      <c r="L265" s="98"/>
      <c r="M265" s="98"/>
      <c r="P265" s="98"/>
      <c r="V265" s="100"/>
      <c r="X265" s="98"/>
      <c r="Y265" s="98"/>
      <c r="Z265" s="98"/>
      <c r="AA265" s="98"/>
      <c r="AB265" s="98"/>
      <c r="AC265" s="98"/>
      <c r="AF265" s="98"/>
      <c r="AK265" s="100"/>
    </row>
    <row r="266" spans="3:37" s="95" customFormat="1" ht="15">
      <c r="C266" s="106"/>
      <c r="D266" s="106"/>
      <c r="E266" s="99"/>
      <c r="F266" s="98"/>
      <c r="G266" s="98"/>
      <c r="J266" s="98"/>
      <c r="K266" s="98"/>
      <c r="L266" s="98"/>
      <c r="M266" s="98"/>
      <c r="P266" s="98"/>
      <c r="V266" s="100"/>
      <c r="X266" s="98"/>
      <c r="Y266" s="98"/>
      <c r="Z266" s="98"/>
      <c r="AA266" s="98"/>
      <c r="AB266" s="98"/>
      <c r="AC266" s="98"/>
      <c r="AF266" s="98"/>
      <c r="AK266" s="100"/>
    </row>
    <row r="267" spans="3:37" s="95" customFormat="1" ht="15">
      <c r="C267" s="106"/>
      <c r="D267" s="106"/>
      <c r="E267" s="99"/>
      <c r="F267" s="98"/>
      <c r="G267" s="98"/>
      <c r="J267" s="98"/>
      <c r="K267" s="98"/>
      <c r="L267" s="98"/>
      <c r="M267" s="98"/>
      <c r="P267" s="98"/>
      <c r="V267" s="100"/>
      <c r="X267" s="98"/>
      <c r="Y267" s="98"/>
      <c r="Z267" s="98"/>
      <c r="AA267" s="98"/>
      <c r="AB267" s="98"/>
      <c r="AC267" s="98"/>
      <c r="AF267" s="98"/>
      <c r="AK267" s="100"/>
    </row>
    <row r="268" spans="3:37" s="95" customFormat="1" ht="15">
      <c r="C268" s="106"/>
      <c r="D268" s="106"/>
      <c r="E268" s="99"/>
      <c r="F268" s="98"/>
      <c r="G268" s="98"/>
      <c r="J268" s="98"/>
      <c r="K268" s="98"/>
      <c r="L268" s="98"/>
      <c r="M268" s="98"/>
      <c r="P268" s="98"/>
      <c r="V268" s="100"/>
      <c r="X268" s="98"/>
      <c r="Y268" s="98"/>
      <c r="Z268" s="98"/>
      <c r="AA268" s="98"/>
      <c r="AB268" s="98"/>
      <c r="AC268" s="98"/>
      <c r="AF268" s="98"/>
      <c r="AK268" s="100"/>
    </row>
    <row r="269" spans="3:37" s="95" customFormat="1" ht="15">
      <c r="C269" s="106"/>
      <c r="D269" s="106"/>
      <c r="E269" s="99"/>
      <c r="F269" s="98"/>
      <c r="G269" s="98"/>
      <c r="J269" s="98"/>
      <c r="K269" s="98"/>
      <c r="L269" s="98"/>
      <c r="M269" s="98"/>
      <c r="P269" s="98"/>
      <c r="V269" s="100"/>
      <c r="X269" s="98"/>
      <c r="Y269" s="98"/>
      <c r="Z269" s="98"/>
      <c r="AA269" s="98"/>
      <c r="AB269" s="98"/>
      <c r="AC269" s="98"/>
      <c r="AF269" s="98"/>
      <c r="AK269" s="100"/>
    </row>
    <row r="270" spans="3:37" s="95" customFormat="1" ht="15">
      <c r="C270" s="106"/>
      <c r="D270" s="106"/>
      <c r="E270" s="99"/>
      <c r="F270" s="98"/>
      <c r="G270" s="98"/>
      <c r="J270" s="98"/>
      <c r="K270" s="98"/>
      <c r="L270" s="98"/>
      <c r="M270" s="98"/>
      <c r="P270" s="98"/>
      <c r="V270" s="100"/>
      <c r="X270" s="98"/>
      <c r="Y270" s="98"/>
      <c r="Z270" s="98"/>
      <c r="AA270" s="98"/>
      <c r="AB270" s="98"/>
      <c r="AC270" s="98"/>
      <c r="AF270" s="98"/>
      <c r="AK270" s="100"/>
    </row>
    <row r="271" spans="3:37" s="95" customFormat="1" ht="15">
      <c r="C271" s="106"/>
      <c r="D271" s="106"/>
      <c r="E271" s="99"/>
      <c r="F271" s="98"/>
      <c r="G271" s="98"/>
      <c r="J271" s="98"/>
      <c r="K271" s="98"/>
      <c r="L271" s="98"/>
      <c r="M271" s="98"/>
      <c r="P271" s="98"/>
      <c r="V271" s="100"/>
      <c r="X271" s="98"/>
      <c r="Y271" s="98"/>
      <c r="Z271" s="98"/>
      <c r="AA271" s="98"/>
      <c r="AB271" s="98"/>
      <c r="AC271" s="98"/>
      <c r="AF271" s="98"/>
      <c r="AK271" s="100"/>
    </row>
    <row r="272" spans="3:37" s="95" customFormat="1" ht="15">
      <c r="C272" s="106"/>
      <c r="D272" s="106"/>
      <c r="E272" s="99"/>
      <c r="F272" s="98"/>
      <c r="G272" s="98"/>
      <c r="J272" s="98"/>
      <c r="K272" s="98"/>
      <c r="L272" s="98"/>
      <c r="M272" s="98"/>
      <c r="P272" s="98"/>
      <c r="V272" s="100"/>
      <c r="X272" s="98"/>
      <c r="Y272" s="98"/>
      <c r="Z272" s="98"/>
      <c r="AA272" s="98"/>
      <c r="AB272" s="98"/>
      <c r="AC272" s="98"/>
      <c r="AF272" s="98"/>
      <c r="AK272" s="100"/>
    </row>
    <row r="273" spans="3:37" s="95" customFormat="1" ht="15">
      <c r="C273" s="106"/>
      <c r="D273" s="106"/>
      <c r="E273" s="99"/>
      <c r="F273" s="98"/>
      <c r="G273" s="98"/>
      <c r="J273" s="98"/>
      <c r="K273" s="98"/>
      <c r="L273" s="98"/>
      <c r="M273" s="98"/>
      <c r="P273" s="98"/>
      <c r="V273" s="100"/>
      <c r="X273" s="98"/>
      <c r="Y273" s="98"/>
      <c r="Z273" s="98"/>
      <c r="AA273" s="98"/>
      <c r="AB273" s="98"/>
      <c r="AC273" s="98"/>
      <c r="AF273" s="98"/>
      <c r="AK273" s="100"/>
    </row>
    <row r="274" spans="3:37" s="95" customFormat="1" ht="15">
      <c r="C274" s="106"/>
      <c r="D274" s="106"/>
      <c r="E274" s="99"/>
      <c r="F274" s="98"/>
      <c r="G274" s="98"/>
      <c r="J274" s="98"/>
      <c r="K274" s="98"/>
      <c r="L274" s="98"/>
      <c r="M274" s="98"/>
      <c r="P274" s="98"/>
      <c r="V274" s="100"/>
      <c r="X274" s="98"/>
      <c r="Y274" s="98"/>
      <c r="Z274" s="98"/>
      <c r="AA274" s="98"/>
      <c r="AB274" s="98"/>
      <c r="AC274" s="98"/>
      <c r="AF274" s="98"/>
      <c r="AK274" s="100"/>
    </row>
    <row r="275" spans="3:37" s="95" customFormat="1" ht="15">
      <c r="C275" s="106"/>
      <c r="D275" s="106"/>
      <c r="E275" s="99"/>
      <c r="F275" s="98"/>
      <c r="G275" s="98"/>
      <c r="J275" s="98"/>
      <c r="K275" s="98"/>
      <c r="L275" s="98"/>
      <c r="M275" s="98"/>
      <c r="P275" s="98"/>
      <c r="V275" s="100"/>
      <c r="X275" s="98"/>
      <c r="Y275" s="98"/>
      <c r="Z275" s="98"/>
      <c r="AA275" s="98"/>
      <c r="AB275" s="98"/>
      <c r="AC275" s="98"/>
      <c r="AF275" s="98"/>
      <c r="AK275" s="100"/>
    </row>
    <row r="276" spans="3:37" s="95" customFormat="1" ht="15">
      <c r="C276" s="106"/>
      <c r="D276" s="106"/>
      <c r="E276" s="99"/>
      <c r="F276" s="98"/>
      <c r="G276" s="98"/>
      <c r="J276" s="98"/>
      <c r="K276" s="98"/>
      <c r="L276" s="98"/>
      <c r="M276" s="98"/>
      <c r="P276" s="98"/>
      <c r="V276" s="100"/>
      <c r="X276" s="98"/>
      <c r="Y276" s="98"/>
      <c r="Z276" s="98"/>
      <c r="AA276" s="98"/>
      <c r="AB276" s="98"/>
      <c r="AC276" s="98"/>
      <c r="AF276" s="98"/>
      <c r="AK276" s="100"/>
    </row>
    <row r="277" spans="3:37" s="95" customFormat="1" ht="15">
      <c r="C277" s="106"/>
      <c r="D277" s="106"/>
      <c r="E277" s="99"/>
      <c r="F277" s="98"/>
      <c r="G277" s="98"/>
      <c r="J277" s="98"/>
      <c r="K277" s="98"/>
      <c r="L277" s="98"/>
      <c r="M277" s="98"/>
      <c r="P277" s="98"/>
      <c r="V277" s="100"/>
      <c r="X277" s="98"/>
      <c r="Y277" s="98"/>
      <c r="Z277" s="98"/>
      <c r="AA277" s="98"/>
      <c r="AB277" s="98"/>
      <c r="AC277" s="98"/>
      <c r="AF277" s="98"/>
      <c r="AK277" s="100"/>
    </row>
    <row r="278" spans="3:37" s="95" customFormat="1" ht="15">
      <c r="C278" s="106"/>
      <c r="D278" s="106"/>
      <c r="E278" s="99"/>
      <c r="F278" s="98"/>
      <c r="G278" s="98"/>
      <c r="J278" s="98"/>
      <c r="K278" s="98"/>
      <c r="L278" s="98"/>
      <c r="M278" s="98"/>
      <c r="P278" s="98"/>
      <c r="V278" s="100"/>
      <c r="X278" s="98"/>
      <c r="Y278" s="98"/>
      <c r="Z278" s="98"/>
      <c r="AA278" s="98"/>
      <c r="AB278" s="98"/>
      <c r="AC278" s="98"/>
      <c r="AF278" s="98"/>
      <c r="AK278" s="100"/>
    </row>
    <row r="279" spans="3:37" s="95" customFormat="1" ht="15">
      <c r="C279" s="106"/>
      <c r="D279" s="106"/>
      <c r="E279" s="99"/>
      <c r="F279" s="98"/>
      <c r="G279" s="98"/>
      <c r="J279" s="98"/>
      <c r="K279" s="98"/>
      <c r="L279" s="98"/>
      <c r="M279" s="98"/>
      <c r="P279" s="98"/>
      <c r="V279" s="100"/>
      <c r="X279" s="98"/>
      <c r="Y279" s="98"/>
      <c r="Z279" s="98"/>
      <c r="AA279" s="98"/>
      <c r="AB279" s="98"/>
      <c r="AC279" s="98"/>
      <c r="AF279" s="98"/>
      <c r="AK279" s="100"/>
    </row>
    <row r="280" spans="3:37" s="95" customFormat="1" ht="15">
      <c r="C280" s="106"/>
      <c r="D280" s="106"/>
      <c r="E280" s="99"/>
      <c r="F280" s="98"/>
      <c r="G280" s="98"/>
      <c r="J280" s="98"/>
      <c r="K280" s="98"/>
      <c r="L280" s="98"/>
      <c r="M280" s="98"/>
      <c r="P280" s="98"/>
      <c r="V280" s="100"/>
      <c r="X280" s="98"/>
      <c r="Y280" s="98"/>
      <c r="Z280" s="98"/>
      <c r="AA280" s="98"/>
      <c r="AB280" s="98"/>
      <c r="AC280" s="98"/>
      <c r="AF280" s="98"/>
      <c r="AK280" s="100"/>
    </row>
    <row r="281" spans="3:40" s="102" customFormat="1" ht="15">
      <c r="C281" s="106"/>
      <c r="D281" s="106"/>
      <c r="E281" s="103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95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</row>
    <row r="282" spans="3:4" s="95" customFormat="1" ht="15">
      <c r="C282" s="106"/>
      <c r="D282" s="106"/>
    </row>
    <row r="283" spans="3:4" s="95" customFormat="1" ht="15">
      <c r="C283" s="106"/>
      <c r="D283" s="106"/>
    </row>
    <row r="284" spans="3:4" s="95" customFormat="1" ht="15">
      <c r="C284" s="106"/>
      <c r="D284" s="106"/>
    </row>
    <row r="285" spans="3:4" s="95" customFormat="1" ht="15">
      <c r="C285" s="106"/>
      <c r="D285" s="106"/>
    </row>
    <row r="286" spans="3:4" s="95" customFormat="1" ht="15">
      <c r="C286" s="106"/>
      <c r="D286" s="106"/>
    </row>
    <row r="287" spans="3:4" s="95" customFormat="1" ht="15">
      <c r="C287" s="106"/>
      <c r="D287" s="106"/>
    </row>
    <row r="288" spans="3:4" s="95" customFormat="1" ht="15">
      <c r="C288" s="106"/>
      <c r="D288" s="106"/>
    </row>
  </sheetData>
  <conditionalFormatting sqref="E12">
    <cfRule type="containsText" priority="20" dxfId="0" operator="containsText" text="○">
      <formula>NOT(ISERROR(SEARCH("○",E12)))</formula>
    </cfRule>
  </conditionalFormatting>
  <conditionalFormatting sqref="F12:AR12">
    <cfRule type="containsText" priority="19" dxfId="0" operator="containsText" text="○">
      <formula>NOT(ISERROR(SEARCH("○",F12)))</formula>
    </cfRule>
  </conditionalFormatting>
  <conditionalFormatting sqref="E16">
    <cfRule type="containsText" priority="18" dxfId="0" operator="containsText" text="○">
      <formula>NOT(ISERROR(SEARCH("○",E16)))</formula>
    </cfRule>
  </conditionalFormatting>
  <conditionalFormatting sqref="F16:AR16">
    <cfRule type="containsText" priority="17" dxfId="0" operator="containsText" text="○">
      <formula>NOT(ISERROR(SEARCH("○",F16)))</formula>
    </cfRule>
  </conditionalFormatting>
  <conditionalFormatting sqref="E36 E32 E28 E24 E20">
    <cfRule type="containsText" priority="16" dxfId="0" operator="containsText" text="○">
      <formula>NOT(ISERROR(SEARCH("○",E20)))</formula>
    </cfRule>
  </conditionalFormatting>
  <conditionalFormatting sqref="F36:AR36 F32:AR32 F28:AR28 F24:AR24 F20:AR20">
    <cfRule type="containsText" priority="15" dxfId="0" operator="containsText" text="○">
      <formula>NOT(ISERROR(SEARCH("○",F20)))</formula>
    </cfRule>
  </conditionalFormatting>
  <conditionalFormatting sqref="E60 E56 E52 E48 E44 E40">
    <cfRule type="containsText" priority="14" dxfId="0" operator="containsText" text="○">
      <formula>NOT(ISERROR(SEARCH("○",E40)))</formula>
    </cfRule>
  </conditionalFormatting>
  <conditionalFormatting sqref="F60:AR60 F56:AR56 F52:AR52 F48:AR48 F44:AR44 F40:AR40">
    <cfRule type="containsText" priority="13" dxfId="0" operator="containsText" text="○">
      <formula>NOT(ISERROR(SEARCH("○",F40)))</formula>
    </cfRule>
  </conditionalFormatting>
  <conditionalFormatting sqref="E64">
    <cfRule type="containsText" priority="12" dxfId="0" operator="containsText" text="○">
      <formula>NOT(ISERROR(SEARCH("○",E64)))</formula>
    </cfRule>
  </conditionalFormatting>
  <conditionalFormatting sqref="F64:AR64">
    <cfRule type="containsText" priority="11" dxfId="0" operator="containsText" text="○">
      <formula>NOT(ISERROR(SEARCH("○",F64)))</formula>
    </cfRule>
  </conditionalFormatting>
  <conditionalFormatting sqref="E68">
    <cfRule type="containsText" priority="10" dxfId="0" operator="containsText" text="○">
      <formula>NOT(ISERROR(SEARCH("○",E68)))</formula>
    </cfRule>
  </conditionalFormatting>
  <conditionalFormatting sqref="F68:AR68">
    <cfRule type="containsText" priority="9" dxfId="0" operator="containsText" text="○">
      <formula>NOT(ISERROR(SEARCH("○",F68)))</formula>
    </cfRule>
  </conditionalFormatting>
  <conditionalFormatting sqref="E72">
    <cfRule type="containsText" priority="8" dxfId="0" operator="containsText" text="○">
      <formula>NOT(ISERROR(SEARCH("○",E72)))</formula>
    </cfRule>
  </conditionalFormatting>
  <conditionalFormatting sqref="F72:AR72">
    <cfRule type="containsText" priority="7" dxfId="0" operator="containsText" text="○">
      <formula>NOT(ISERROR(SEARCH("○",F72)))</formula>
    </cfRule>
  </conditionalFormatting>
  <conditionalFormatting sqref="E92 E88 E84 E80 E76">
    <cfRule type="containsText" priority="6" dxfId="0" operator="containsText" text="○">
      <formula>NOT(ISERROR(SEARCH("○",E76)))</formula>
    </cfRule>
  </conditionalFormatting>
  <conditionalFormatting sqref="F92:AR92 F88:AR88 F84:AR84 F80:AR80 F76:AR76">
    <cfRule type="containsText" priority="5" dxfId="0" operator="containsText" text="○">
      <formula>NOT(ISERROR(SEARCH("○",F76)))</formula>
    </cfRule>
  </conditionalFormatting>
  <conditionalFormatting sqref="E116 E112 E108 E104 E100 E96">
    <cfRule type="containsText" priority="4" dxfId="0" operator="containsText" text="○">
      <formula>NOT(ISERROR(SEARCH("○",E96)))</formula>
    </cfRule>
  </conditionalFormatting>
  <conditionalFormatting sqref="F116:AR116 F112:AR112 F108:AR108 F104:AR104 F100:AR100 F96:AR96">
    <cfRule type="containsText" priority="3" dxfId="0" operator="containsText" text="○">
      <formula>NOT(ISERROR(SEARCH("○",F96)))</formula>
    </cfRule>
  </conditionalFormatting>
  <conditionalFormatting sqref="E120">
    <cfRule type="containsText" priority="2" dxfId="0" operator="containsText" text="○">
      <formula>NOT(ISERROR(SEARCH("○",E120)))</formula>
    </cfRule>
  </conditionalFormatting>
  <conditionalFormatting sqref="F120:AR120">
    <cfRule type="containsText" priority="1" dxfId="0" operator="containsText" text="○">
      <formula>NOT(ISERROR(SEARCH("○",F120)))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60"/>
  <sheetViews>
    <sheetView workbookViewId="0" topLeftCell="A2147">
      <selection activeCell="B2150" sqref="B2150"/>
    </sheetView>
  </sheetViews>
  <sheetFormatPr defaultColWidth="9.00390625" defaultRowHeight="15"/>
  <cols>
    <col min="1" max="1" width="6.421875" style="1" customWidth="1"/>
    <col min="2" max="2" width="7.57421875" style="2" customWidth="1"/>
    <col min="3" max="3" width="9.28125" style="92" customWidth="1"/>
    <col min="4" max="4" width="7.421875" style="93" customWidth="1"/>
    <col min="5" max="5" width="8.28125" style="92" customWidth="1"/>
    <col min="6" max="6" width="14.421875" style="6" hidden="1" customWidth="1"/>
    <col min="7" max="7" width="20.140625" style="7" hidden="1" customWidth="1"/>
    <col min="8" max="8" width="40.421875" style="7" hidden="1" customWidth="1"/>
    <col min="9" max="16384" width="9.00390625" style="5" customWidth="1"/>
  </cols>
  <sheetData>
    <row r="1" spans="3:5" ht="15">
      <c r="C1" s="3" t="s">
        <v>0</v>
      </c>
      <c r="D1" s="4"/>
      <c r="E1" s="3"/>
    </row>
    <row r="2" spans="1:15" s="16" customFormat="1" ht="22.9" customHeight="1">
      <c r="A2" s="8"/>
      <c r="B2" s="9" t="s">
        <v>1</v>
      </c>
      <c r="C2" s="10" t="s">
        <v>2</v>
      </c>
      <c r="D2" s="11" t="s">
        <v>3</v>
      </c>
      <c r="E2" s="12" t="s">
        <v>4</v>
      </c>
      <c r="F2" s="13" t="s">
        <v>5</v>
      </c>
      <c r="G2" s="14" t="s">
        <v>6</v>
      </c>
      <c r="H2" s="15" t="s">
        <v>7</v>
      </c>
      <c r="I2" s="5"/>
      <c r="J2" s="5"/>
      <c r="K2" s="5"/>
      <c r="L2" s="5"/>
      <c r="M2" s="5"/>
      <c r="N2" s="5"/>
      <c r="O2" s="5"/>
    </row>
    <row r="3" spans="1:15" ht="15">
      <c r="A3" s="17"/>
      <c r="B3" s="18" t="s">
        <v>8</v>
      </c>
      <c r="C3" s="19" t="s">
        <v>9</v>
      </c>
      <c r="D3" s="20"/>
      <c r="E3" s="21"/>
      <c r="F3" s="22" t="s">
        <v>11</v>
      </c>
      <c r="G3" s="23" t="s">
        <v>12</v>
      </c>
      <c r="H3" s="23" t="s">
        <v>10</v>
      </c>
      <c r="I3" s="16"/>
      <c r="J3" s="16"/>
      <c r="K3" s="16"/>
      <c r="L3" s="16"/>
      <c r="M3" s="16"/>
      <c r="N3" s="16"/>
      <c r="O3" s="16"/>
    </row>
    <row r="4" spans="1:8" s="16" customFormat="1" ht="15">
      <c r="A4" s="17"/>
      <c r="B4" s="18" t="s">
        <v>13</v>
      </c>
      <c r="C4" s="19" t="s">
        <v>14</v>
      </c>
      <c r="D4" s="24" t="s">
        <v>15</v>
      </c>
      <c r="E4" s="21" t="s">
        <v>14</v>
      </c>
      <c r="F4" s="22" t="s">
        <v>16</v>
      </c>
      <c r="G4" s="23" t="s">
        <v>17</v>
      </c>
      <c r="H4" s="23" t="s">
        <v>18</v>
      </c>
    </row>
    <row r="5" spans="1:15" s="25" customFormat="1" ht="15">
      <c r="A5" s="17"/>
      <c r="B5" s="18" t="s">
        <v>19</v>
      </c>
      <c r="C5" s="19" t="s">
        <v>20</v>
      </c>
      <c r="D5" s="24" t="s">
        <v>15</v>
      </c>
      <c r="E5" s="21" t="s">
        <v>20</v>
      </c>
      <c r="F5" s="22" t="s">
        <v>21</v>
      </c>
      <c r="G5" s="23" t="s">
        <v>22</v>
      </c>
      <c r="H5" s="23" t="s">
        <v>23</v>
      </c>
      <c r="I5" s="16"/>
      <c r="J5" s="16"/>
      <c r="K5" s="16"/>
      <c r="L5" s="16"/>
      <c r="M5" s="16"/>
      <c r="N5" s="16"/>
      <c r="O5" s="16"/>
    </row>
    <row r="6" spans="1:8" s="16" customFormat="1" ht="15">
      <c r="A6" s="17"/>
      <c r="B6" s="18" t="s">
        <v>24</v>
      </c>
      <c r="C6" s="19" t="s">
        <v>25</v>
      </c>
      <c r="D6" s="24" t="s">
        <v>15</v>
      </c>
      <c r="E6" s="21" t="s">
        <v>25</v>
      </c>
      <c r="F6" s="22" t="s">
        <v>27</v>
      </c>
      <c r="G6" s="23" t="s">
        <v>28</v>
      </c>
      <c r="H6" s="23" t="s">
        <v>29</v>
      </c>
    </row>
    <row r="7" spans="1:15" s="16" customFormat="1" ht="15">
      <c r="A7" s="17"/>
      <c r="B7" s="26" t="s">
        <v>30</v>
      </c>
      <c r="C7" s="27" t="s">
        <v>31</v>
      </c>
      <c r="D7" s="24" t="s">
        <v>15</v>
      </c>
      <c r="E7" s="21" t="s">
        <v>31</v>
      </c>
      <c r="F7" s="22" t="s">
        <v>32</v>
      </c>
      <c r="G7" s="23" t="s">
        <v>33</v>
      </c>
      <c r="H7" s="23" t="s">
        <v>34</v>
      </c>
      <c r="I7" s="25"/>
      <c r="J7" s="25"/>
      <c r="K7" s="25"/>
      <c r="L7" s="25"/>
      <c r="M7" s="25"/>
      <c r="N7" s="25"/>
      <c r="O7" s="25"/>
    </row>
    <row r="8" spans="1:15" s="25" customFormat="1" ht="15">
      <c r="A8" s="17"/>
      <c r="B8" s="18" t="s">
        <v>35</v>
      </c>
      <c r="C8" s="19" t="s">
        <v>36</v>
      </c>
      <c r="D8" s="24" t="s">
        <v>15</v>
      </c>
      <c r="E8" s="21" t="s">
        <v>36</v>
      </c>
      <c r="F8" s="22" t="s">
        <v>37</v>
      </c>
      <c r="G8" s="23" t="s">
        <v>38</v>
      </c>
      <c r="H8" s="28" t="s">
        <v>39</v>
      </c>
      <c r="I8" s="16"/>
      <c r="J8" s="16"/>
      <c r="K8" s="16"/>
      <c r="L8" s="16"/>
      <c r="M8" s="16"/>
      <c r="N8" s="16"/>
      <c r="O8" s="16"/>
    </row>
    <row r="9" spans="1:15" s="25" customFormat="1" ht="15">
      <c r="A9" s="17"/>
      <c r="B9" s="18" t="s">
        <v>40</v>
      </c>
      <c r="C9" s="19" t="s">
        <v>41</v>
      </c>
      <c r="D9" s="24" t="s">
        <v>15</v>
      </c>
      <c r="E9" s="21" t="s">
        <v>41</v>
      </c>
      <c r="F9" s="22" t="s">
        <v>42</v>
      </c>
      <c r="G9" s="23" t="s">
        <v>43</v>
      </c>
      <c r="H9" s="23" t="s">
        <v>44</v>
      </c>
      <c r="I9" s="16"/>
      <c r="J9" s="16"/>
      <c r="K9" s="16"/>
      <c r="L9" s="16"/>
      <c r="M9" s="16"/>
      <c r="N9" s="16"/>
      <c r="O9" s="16"/>
    </row>
    <row r="10" spans="1:15" s="25" customFormat="1" ht="15">
      <c r="A10" s="17"/>
      <c r="B10" s="18" t="s">
        <v>45</v>
      </c>
      <c r="C10" s="19" t="s">
        <v>46</v>
      </c>
      <c r="D10" s="24" t="s">
        <v>15</v>
      </c>
      <c r="E10" s="21" t="s">
        <v>47</v>
      </c>
      <c r="F10" s="22" t="s">
        <v>49</v>
      </c>
      <c r="G10" s="23" t="s">
        <v>50</v>
      </c>
      <c r="H10" s="23" t="s">
        <v>51</v>
      </c>
      <c r="I10" s="16"/>
      <c r="J10" s="16"/>
      <c r="K10" s="16"/>
      <c r="L10" s="16"/>
      <c r="M10" s="16"/>
      <c r="N10" s="16"/>
      <c r="O10" s="16"/>
    </row>
    <row r="11" spans="1:17" s="16" customFormat="1" ht="33" customHeight="1">
      <c r="A11" s="17"/>
      <c r="B11" s="18" t="s">
        <v>52</v>
      </c>
      <c r="C11" s="19" t="s">
        <v>53</v>
      </c>
      <c r="D11" s="24" t="s">
        <v>15</v>
      </c>
      <c r="E11" s="21" t="s">
        <v>53</v>
      </c>
      <c r="F11" s="22" t="s">
        <v>54</v>
      </c>
      <c r="G11" s="23" t="s">
        <v>55</v>
      </c>
      <c r="H11" s="23" t="s">
        <v>56</v>
      </c>
      <c r="P11" s="25"/>
      <c r="Q11" s="25"/>
    </row>
    <row r="12" spans="1:15" s="16" customFormat="1" ht="87.75" customHeight="1">
      <c r="A12" s="17"/>
      <c r="B12" s="18" t="s">
        <v>57</v>
      </c>
      <c r="C12" s="19" t="s">
        <v>58</v>
      </c>
      <c r="D12" s="24" t="s">
        <v>15</v>
      </c>
      <c r="E12" s="21" t="s">
        <v>58</v>
      </c>
      <c r="F12" s="22" t="s">
        <v>60</v>
      </c>
      <c r="G12" s="23" t="s">
        <v>61</v>
      </c>
      <c r="H12" s="23" t="s">
        <v>59</v>
      </c>
      <c r="I12" s="25"/>
      <c r="J12" s="25"/>
      <c r="K12" s="25"/>
      <c r="L12" s="25"/>
      <c r="M12" s="25"/>
      <c r="N12" s="25"/>
      <c r="O12" s="25"/>
    </row>
    <row r="13" spans="1:15" s="16" customFormat="1" ht="92.25" customHeight="1">
      <c r="A13" s="17"/>
      <c r="B13" s="18" t="s">
        <v>62</v>
      </c>
      <c r="C13" s="19" t="s">
        <v>63</v>
      </c>
      <c r="D13" s="24" t="s">
        <v>15</v>
      </c>
      <c r="E13" s="21" t="s">
        <v>63</v>
      </c>
      <c r="F13" s="22" t="s">
        <v>48</v>
      </c>
      <c r="G13" s="23" t="s">
        <v>64</v>
      </c>
      <c r="H13" s="23" t="s">
        <v>48</v>
      </c>
      <c r="I13" s="25"/>
      <c r="J13" s="25"/>
      <c r="K13" s="25"/>
      <c r="L13" s="25"/>
      <c r="M13" s="25"/>
      <c r="N13" s="25"/>
      <c r="O13" s="25"/>
    </row>
    <row r="14" spans="1:15" s="25" customFormat="1" ht="15">
      <c r="A14" s="17"/>
      <c r="B14" s="18" t="s">
        <v>65</v>
      </c>
      <c r="C14" s="19" t="s">
        <v>66</v>
      </c>
      <c r="D14" s="29" t="s">
        <v>67</v>
      </c>
      <c r="E14" s="21" t="s">
        <v>68</v>
      </c>
      <c r="F14" s="22" t="s">
        <v>69</v>
      </c>
      <c r="G14" s="23" t="s">
        <v>70</v>
      </c>
      <c r="H14" s="23" t="s">
        <v>71</v>
      </c>
      <c r="I14" s="16"/>
      <c r="J14" s="16"/>
      <c r="K14" s="16"/>
      <c r="L14" s="16"/>
      <c r="M14" s="16"/>
      <c r="N14" s="16"/>
      <c r="O14" s="16"/>
    </row>
    <row r="15" spans="1:15" s="16" customFormat="1" ht="15">
      <c r="A15" s="17"/>
      <c r="B15" s="18" t="s">
        <v>72</v>
      </c>
      <c r="C15" s="19" t="s">
        <v>73</v>
      </c>
      <c r="D15" s="24" t="s">
        <v>15</v>
      </c>
      <c r="E15" s="21" t="s">
        <v>73</v>
      </c>
      <c r="F15" s="22" t="s">
        <v>74</v>
      </c>
      <c r="G15" s="23" t="s">
        <v>75</v>
      </c>
      <c r="H15" s="23" t="s">
        <v>76</v>
      </c>
      <c r="I15" s="25"/>
      <c r="J15" s="25"/>
      <c r="K15" s="25"/>
      <c r="L15" s="25"/>
      <c r="M15" s="25"/>
      <c r="N15" s="25"/>
      <c r="O15" s="25"/>
    </row>
    <row r="16" spans="1:8" s="25" customFormat="1" ht="15">
      <c r="A16" s="17"/>
      <c r="B16" s="18" t="s">
        <v>77</v>
      </c>
      <c r="C16" s="19" t="s">
        <v>78</v>
      </c>
      <c r="D16" s="29" t="s">
        <v>67</v>
      </c>
      <c r="E16" s="21" t="s">
        <v>79</v>
      </c>
      <c r="F16" s="22" t="s">
        <v>80</v>
      </c>
      <c r="G16" s="23" t="s">
        <v>81</v>
      </c>
      <c r="H16" s="23" t="s">
        <v>82</v>
      </c>
    </row>
    <row r="17" spans="1:8" s="25" customFormat="1" ht="15">
      <c r="A17" s="17"/>
      <c r="B17" s="18" t="s">
        <v>83</v>
      </c>
      <c r="C17" s="19" t="s">
        <v>84</v>
      </c>
      <c r="D17" s="24" t="s">
        <v>15</v>
      </c>
      <c r="E17" s="21" t="s">
        <v>85</v>
      </c>
      <c r="F17" s="22" t="s">
        <v>87</v>
      </c>
      <c r="G17" s="23" t="s">
        <v>88</v>
      </c>
      <c r="H17" s="23" t="s">
        <v>86</v>
      </c>
    </row>
    <row r="18" spans="1:8" s="16" customFormat="1" ht="15">
      <c r="A18" s="17"/>
      <c r="B18" s="18" t="s">
        <v>89</v>
      </c>
      <c r="C18" s="19" t="s">
        <v>90</v>
      </c>
      <c r="D18" s="24" t="s">
        <v>15</v>
      </c>
      <c r="E18" s="21" t="s">
        <v>90</v>
      </c>
      <c r="F18" s="22" t="s">
        <v>92</v>
      </c>
      <c r="G18" s="23" t="s">
        <v>93</v>
      </c>
      <c r="H18" s="23" t="s">
        <v>94</v>
      </c>
    </row>
    <row r="19" spans="1:8" s="16" customFormat="1" ht="86.25" customHeight="1">
      <c r="A19" s="17"/>
      <c r="B19" s="18" t="s">
        <v>95</v>
      </c>
      <c r="C19" s="19" t="s">
        <v>96</v>
      </c>
      <c r="D19" s="24" t="s">
        <v>15</v>
      </c>
      <c r="E19" s="21" t="s">
        <v>96</v>
      </c>
      <c r="F19" s="22" t="s">
        <v>98</v>
      </c>
      <c r="G19" s="23" t="s">
        <v>99</v>
      </c>
      <c r="H19" s="23" t="s">
        <v>100</v>
      </c>
    </row>
    <row r="20" spans="1:8" s="16" customFormat="1" ht="15">
      <c r="A20" s="17"/>
      <c r="B20" s="18" t="s">
        <v>101</v>
      </c>
      <c r="C20" s="19" t="s">
        <v>102</v>
      </c>
      <c r="D20" s="24" t="s">
        <v>15</v>
      </c>
      <c r="E20" s="21" t="s">
        <v>102</v>
      </c>
      <c r="F20" s="22" t="s">
        <v>103</v>
      </c>
      <c r="G20" s="23" t="s">
        <v>104</v>
      </c>
      <c r="H20" s="23" t="s">
        <v>105</v>
      </c>
    </row>
    <row r="21" spans="1:15" s="25" customFormat="1" ht="15">
      <c r="A21" s="17"/>
      <c r="B21" s="18" t="s">
        <v>106</v>
      </c>
      <c r="C21" s="19" t="s">
        <v>107</v>
      </c>
      <c r="D21" s="29" t="s">
        <v>67</v>
      </c>
      <c r="E21" s="21" t="s">
        <v>108</v>
      </c>
      <c r="F21" s="22" t="s">
        <v>109</v>
      </c>
      <c r="G21" s="23" t="s">
        <v>110</v>
      </c>
      <c r="H21" s="23" t="s">
        <v>111</v>
      </c>
      <c r="I21" s="16"/>
      <c r="J21" s="16"/>
      <c r="K21" s="16"/>
      <c r="L21" s="16"/>
      <c r="M21" s="16"/>
      <c r="N21" s="16"/>
      <c r="O21" s="16"/>
    </row>
    <row r="22" spans="1:8" s="25" customFormat="1" ht="15">
      <c r="A22" s="17"/>
      <c r="B22" s="18" t="s">
        <v>112</v>
      </c>
      <c r="C22" s="19" t="s">
        <v>113</v>
      </c>
      <c r="D22" s="20"/>
      <c r="E22" s="21"/>
      <c r="F22" s="22" t="s">
        <v>113</v>
      </c>
      <c r="G22" s="23" t="s">
        <v>114</v>
      </c>
      <c r="H22" s="23" t="s">
        <v>115</v>
      </c>
    </row>
    <row r="23" spans="1:15" s="25" customFormat="1" ht="15">
      <c r="A23" s="17"/>
      <c r="B23" s="18" t="s">
        <v>116</v>
      </c>
      <c r="C23" s="19" t="s">
        <v>117</v>
      </c>
      <c r="D23" s="24" t="s">
        <v>15</v>
      </c>
      <c r="E23" s="21" t="s">
        <v>117</v>
      </c>
      <c r="F23" s="30" t="s">
        <v>119</v>
      </c>
      <c r="G23" s="23" t="s">
        <v>120</v>
      </c>
      <c r="H23" s="23" t="s">
        <v>118</v>
      </c>
      <c r="I23" s="16"/>
      <c r="J23" s="16"/>
      <c r="K23" s="16"/>
      <c r="L23" s="16"/>
      <c r="M23" s="16"/>
      <c r="N23" s="16"/>
      <c r="O23" s="16"/>
    </row>
    <row r="24" spans="1:15" s="25" customFormat="1" ht="15">
      <c r="A24" s="17"/>
      <c r="B24" s="18" t="s">
        <v>121</v>
      </c>
      <c r="C24" s="19" t="s">
        <v>122</v>
      </c>
      <c r="D24" s="24" t="s">
        <v>15</v>
      </c>
      <c r="E24" s="21" t="s">
        <v>122</v>
      </c>
      <c r="F24" s="22" t="s">
        <v>123</v>
      </c>
      <c r="G24" s="23" t="s">
        <v>124</v>
      </c>
      <c r="H24" s="23" t="s">
        <v>125</v>
      </c>
      <c r="I24" s="16"/>
      <c r="J24" s="16"/>
      <c r="K24" s="16"/>
      <c r="L24" s="16"/>
      <c r="M24" s="16"/>
      <c r="N24" s="16"/>
      <c r="O24" s="16"/>
    </row>
    <row r="25" spans="1:8" s="16" customFormat="1" ht="15">
      <c r="A25" s="17"/>
      <c r="B25" s="18" t="s">
        <v>126</v>
      </c>
      <c r="C25" s="19" t="s">
        <v>127</v>
      </c>
      <c r="D25" s="20"/>
      <c r="E25" s="21"/>
      <c r="F25" s="22" t="s">
        <v>128</v>
      </c>
      <c r="G25" s="23" t="s">
        <v>129</v>
      </c>
      <c r="H25" s="23" t="s">
        <v>130</v>
      </c>
    </row>
    <row r="26" spans="1:8" s="16" customFormat="1" ht="15">
      <c r="A26" s="17"/>
      <c r="B26" s="18" t="s">
        <v>131</v>
      </c>
      <c r="C26" s="19" t="s">
        <v>132</v>
      </c>
      <c r="D26" s="24" t="s">
        <v>15</v>
      </c>
      <c r="E26" s="21" t="s">
        <v>132</v>
      </c>
      <c r="F26" s="22" t="s">
        <v>134</v>
      </c>
      <c r="G26" s="23" t="s">
        <v>135</v>
      </c>
      <c r="H26" s="23" t="s">
        <v>133</v>
      </c>
    </row>
    <row r="27" spans="1:15" s="16" customFormat="1" ht="49.5" customHeight="1">
      <c r="A27" s="17"/>
      <c r="B27" s="18" t="s">
        <v>136</v>
      </c>
      <c r="C27" s="19" t="s">
        <v>137</v>
      </c>
      <c r="D27" s="29" t="s">
        <v>67</v>
      </c>
      <c r="E27" s="21" t="s">
        <v>138</v>
      </c>
      <c r="F27" s="22" t="s">
        <v>140</v>
      </c>
      <c r="G27" s="23" t="s">
        <v>141</v>
      </c>
      <c r="H27" s="23" t="s">
        <v>142</v>
      </c>
      <c r="I27" s="25"/>
      <c r="J27" s="25"/>
      <c r="K27" s="25"/>
      <c r="L27" s="25"/>
      <c r="M27" s="25"/>
      <c r="N27" s="25"/>
      <c r="O27" s="25"/>
    </row>
    <row r="28" spans="1:15" s="16" customFormat="1" ht="73.5" customHeight="1">
      <c r="A28" s="17"/>
      <c r="B28" s="18" t="s">
        <v>143</v>
      </c>
      <c r="C28" s="19" t="s">
        <v>144</v>
      </c>
      <c r="D28" s="29" t="s">
        <v>67</v>
      </c>
      <c r="E28" s="21" t="s">
        <v>145</v>
      </c>
      <c r="F28" s="22" t="s">
        <v>147</v>
      </c>
      <c r="G28" s="23" t="s">
        <v>148</v>
      </c>
      <c r="H28" s="23" t="s">
        <v>149</v>
      </c>
      <c r="I28" s="25"/>
      <c r="J28" s="25"/>
      <c r="K28" s="25"/>
      <c r="L28" s="25"/>
      <c r="M28" s="25"/>
      <c r="N28" s="25"/>
      <c r="O28" s="25"/>
    </row>
    <row r="29" spans="1:15" s="16" customFormat="1" ht="15">
      <c r="A29" s="17"/>
      <c r="B29" s="18" t="s">
        <v>150</v>
      </c>
      <c r="C29" s="19" t="s">
        <v>151</v>
      </c>
      <c r="D29" s="24" t="s">
        <v>15</v>
      </c>
      <c r="E29" s="21" t="s">
        <v>151</v>
      </c>
      <c r="F29" s="22" t="s">
        <v>152</v>
      </c>
      <c r="G29" s="23" t="s">
        <v>153</v>
      </c>
      <c r="H29" s="23" t="s">
        <v>154</v>
      </c>
      <c r="I29" s="25"/>
      <c r="J29" s="25"/>
      <c r="K29" s="25"/>
      <c r="L29" s="25"/>
      <c r="M29" s="25"/>
      <c r="N29" s="25"/>
      <c r="O29" s="25"/>
    </row>
    <row r="30" spans="1:28" s="16" customFormat="1" ht="24.75">
      <c r="A30" s="17"/>
      <c r="B30" s="18" t="s">
        <v>155</v>
      </c>
      <c r="C30" s="19" t="s">
        <v>156</v>
      </c>
      <c r="D30" s="29" t="s">
        <v>67</v>
      </c>
      <c r="E30" s="21" t="s">
        <v>157</v>
      </c>
      <c r="F30" s="22" t="s">
        <v>158</v>
      </c>
      <c r="G30" s="23" t="s">
        <v>159</v>
      </c>
      <c r="H30" s="23" t="s">
        <v>160</v>
      </c>
      <c r="I30" s="25"/>
      <c r="J30" s="25"/>
      <c r="K30" s="25"/>
      <c r="L30" s="25"/>
      <c r="M30" s="25"/>
      <c r="N30" s="25"/>
      <c r="O30" s="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15" s="16" customFormat="1" ht="15">
      <c r="A31" s="17"/>
      <c r="B31" s="18" t="s">
        <v>161</v>
      </c>
      <c r="C31" s="19" t="s">
        <v>162</v>
      </c>
      <c r="D31" s="24" t="s">
        <v>15</v>
      </c>
      <c r="E31" s="21" t="s">
        <v>162</v>
      </c>
      <c r="F31" s="22" t="s">
        <v>163</v>
      </c>
      <c r="G31" s="23" t="s">
        <v>164</v>
      </c>
      <c r="H31" s="23" t="s">
        <v>165</v>
      </c>
      <c r="I31" s="25"/>
      <c r="J31" s="25"/>
      <c r="K31" s="25"/>
      <c r="L31" s="25"/>
      <c r="M31" s="25"/>
      <c r="N31" s="25"/>
      <c r="O31" s="25"/>
    </row>
    <row r="32" spans="1:8" s="16" customFormat="1" ht="15">
      <c r="A32" s="17"/>
      <c r="B32" s="18" t="s">
        <v>166</v>
      </c>
      <c r="C32" s="19" t="s">
        <v>167</v>
      </c>
      <c r="D32" s="24" t="s">
        <v>15</v>
      </c>
      <c r="E32" s="21" t="s">
        <v>167</v>
      </c>
      <c r="F32" s="22" t="s">
        <v>168</v>
      </c>
      <c r="G32" s="23" t="s">
        <v>169</v>
      </c>
      <c r="H32" s="31" t="s">
        <v>170</v>
      </c>
    </row>
    <row r="33" spans="1:8" s="16" customFormat="1" ht="15">
      <c r="A33" s="17"/>
      <c r="B33" s="18" t="s">
        <v>171</v>
      </c>
      <c r="C33" s="19" t="s">
        <v>172</v>
      </c>
      <c r="D33" s="29" t="s">
        <v>67</v>
      </c>
      <c r="E33" s="21" t="s">
        <v>173</v>
      </c>
      <c r="F33" s="22" t="s">
        <v>174</v>
      </c>
      <c r="G33" s="23" t="s">
        <v>175</v>
      </c>
      <c r="H33" s="23" t="s">
        <v>176</v>
      </c>
    </row>
    <row r="34" spans="1:15" s="25" customFormat="1" ht="34.5">
      <c r="A34" s="17"/>
      <c r="B34" s="18" t="s">
        <v>177</v>
      </c>
      <c r="C34" s="19" t="s">
        <v>178</v>
      </c>
      <c r="D34" s="29" t="s">
        <v>67</v>
      </c>
      <c r="E34" s="21" t="s">
        <v>179</v>
      </c>
      <c r="F34" s="22" t="s">
        <v>180</v>
      </c>
      <c r="G34" s="23" t="s">
        <v>181</v>
      </c>
      <c r="H34" s="31" t="s">
        <v>182</v>
      </c>
      <c r="I34" s="16"/>
      <c r="J34" s="16"/>
      <c r="K34" s="16"/>
      <c r="L34" s="16"/>
      <c r="M34" s="16"/>
      <c r="N34" s="16"/>
      <c r="O34" s="16"/>
    </row>
    <row r="35" spans="1:15" s="25" customFormat="1" ht="15">
      <c r="A35" s="17"/>
      <c r="B35" s="18" t="s">
        <v>183</v>
      </c>
      <c r="C35" s="19" t="s">
        <v>184</v>
      </c>
      <c r="D35" s="20"/>
      <c r="E35" s="21"/>
      <c r="F35" s="22" t="s">
        <v>185</v>
      </c>
      <c r="G35" s="23" t="s">
        <v>186</v>
      </c>
      <c r="H35" s="23" t="s">
        <v>187</v>
      </c>
      <c r="I35" s="16"/>
      <c r="J35" s="16"/>
      <c r="K35" s="16"/>
      <c r="L35" s="16"/>
      <c r="M35" s="16"/>
      <c r="N35" s="16"/>
      <c r="O35" s="16"/>
    </row>
    <row r="36" spans="1:17" s="25" customFormat="1" ht="15">
      <c r="A36" s="17"/>
      <c r="B36" s="18" t="s">
        <v>188</v>
      </c>
      <c r="C36" s="19" t="s">
        <v>189</v>
      </c>
      <c r="D36" s="24" t="s">
        <v>15</v>
      </c>
      <c r="E36" s="21" t="s">
        <v>189</v>
      </c>
      <c r="F36" s="22" t="s">
        <v>190</v>
      </c>
      <c r="G36" s="23" t="s">
        <v>191</v>
      </c>
      <c r="H36" s="23" t="s">
        <v>192</v>
      </c>
      <c r="I36" s="16"/>
      <c r="J36" s="16"/>
      <c r="K36" s="16"/>
      <c r="L36" s="16"/>
      <c r="M36" s="16"/>
      <c r="N36" s="16"/>
      <c r="O36" s="16"/>
      <c r="P36" s="16"/>
      <c r="Q36" s="16"/>
    </row>
    <row r="37" spans="1:15" s="16" customFormat="1" ht="15">
      <c r="A37" s="17"/>
      <c r="B37" s="18" t="s">
        <v>193</v>
      </c>
      <c r="C37" s="19" t="s">
        <v>194</v>
      </c>
      <c r="D37" s="29" t="s">
        <v>67</v>
      </c>
      <c r="E37" s="21" t="s">
        <v>195</v>
      </c>
      <c r="F37" s="22" t="s">
        <v>196</v>
      </c>
      <c r="G37" s="23" t="s">
        <v>197</v>
      </c>
      <c r="H37" s="23" t="s">
        <v>198</v>
      </c>
      <c r="I37" s="25"/>
      <c r="J37" s="25"/>
      <c r="K37" s="25"/>
      <c r="L37" s="25"/>
      <c r="M37" s="25"/>
      <c r="N37" s="25"/>
      <c r="O37" s="25"/>
    </row>
    <row r="38" spans="1:8" s="16" customFormat="1" ht="15">
      <c r="A38" s="17"/>
      <c r="B38" s="18" t="s">
        <v>199</v>
      </c>
      <c r="C38" s="19" t="s">
        <v>200</v>
      </c>
      <c r="D38" s="29" t="s">
        <v>67</v>
      </c>
      <c r="E38" s="21" t="s">
        <v>201</v>
      </c>
      <c r="F38" s="22" t="s">
        <v>203</v>
      </c>
      <c r="G38" s="23" t="s">
        <v>204</v>
      </c>
      <c r="H38" s="23" t="s">
        <v>205</v>
      </c>
    </row>
    <row r="39" spans="1:8" s="16" customFormat="1" ht="15">
      <c r="A39" s="17"/>
      <c r="B39" s="18" t="s">
        <v>206</v>
      </c>
      <c r="C39" s="19" t="s">
        <v>207</v>
      </c>
      <c r="D39" s="24" t="s">
        <v>15</v>
      </c>
      <c r="E39" s="21" t="s">
        <v>207</v>
      </c>
      <c r="F39" s="22" t="s">
        <v>209</v>
      </c>
      <c r="G39" s="23" t="s">
        <v>210</v>
      </c>
      <c r="H39" s="23" t="s">
        <v>211</v>
      </c>
    </row>
    <row r="40" spans="1:17" s="16" customFormat="1" ht="15">
      <c r="A40" s="17"/>
      <c r="B40" s="18" t="s">
        <v>212</v>
      </c>
      <c r="C40" s="19" t="s">
        <v>213</v>
      </c>
      <c r="D40" s="29" t="s">
        <v>67</v>
      </c>
      <c r="E40" s="21" t="s">
        <v>214</v>
      </c>
      <c r="F40" s="22" t="s">
        <v>216</v>
      </c>
      <c r="G40" s="23" t="s">
        <v>217</v>
      </c>
      <c r="H40" s="23" t="s">
        <v>215</v>
      </c>
      <c r="P40" s="25"/>
      <c r="Q40" s="25"/>
    </row>
    <row r="41" spans="1:8" s="25" customFormat="1" ht="15">
      <c r="A41" s="17"/>
      <c r="B41" s="18" t="s">
        <v>218</v>
      </c>
      <c r="C41" s="19" t="s">
        <v>219</v>
      </c>
      <c r="D41" s="20"/>
      <c r="E41" s="21"/>
      <c r="F41" s="22" t="s">
        <v>220</v>
      </c>
      <c r="G41" s="23" t="s">
        <v>221</v>
      </c>
      <c r="H41" s="23" t="s">
        <v>222</v>
      </c>
    </row>
    <row r="42" spans="1:15" s="25" customFormat="1" ht="15">
      <c r="A42" s="17"/>
      <c r="B42" s="18" t="s">
        <v>223</v>
      </c>
      <c r="C42" s="19" t="s">
        <v>224</v>
      </c>
      <c r="D42" s="24" t="s">
        <v>15</v>
      </c>
      <c r="E42" s="21" t="s">
        <v>224</v>
      </c>
      <c r="F42" s="22" t="s">
        <v>225</v>
      </c>
      <c r="G42" s="23" t="s">
        <v>226</v>
      </c>
      <c r="H42" s="23" t="s">
        <v>227</v>
      </c>
      <c r="I42" s="16"/>
      <c r="J42" s="16"/>
      <c r="K42" s="16"/>
      <c r="L42" s="16"/>
      <c r="M42" s="16"/>
      <c r="N42" s="16"/>
      <c r="O42" s="16"/>
    </row>
    <row r="43" spans="1:15" s="25" customFormat="1" ht="15">
      <c r="A43" s="17"/>
      <c r="B43" s="18" t="s">
        <v>228</v>
      </c>
      <c r="C43" s="19" t="s">
        <v>229</v>
      </c>
      <c r="D43" s="20"/>
      <c r="E43" s="21"/>
      <c r="F43" s="22" t="s">
        <v>230</v>
      </c>
      <c r="G43" s="23" t="s">
        <v>231</v>
      </c>
      <c r="H43" s="28" t="s">
        <v>232</v>
      </c>
      <c r="I43" s="16"/>
      <c r="J43" s="16"/>
      <c r="K43" s="16"/>
      <c r="L43" s="16"/>
      <c r="M43" s="16"/>
      <c r="N43" s="16"/>
      <c r="O43" s="16"/>
    </row>
    <row r="44" spans="1:15" s="25" customFormat="1" ht="15">
      <c r="A44" s="17"/>
      <c r="B44" s="18" t="s">
        <v>233</v>
      </c>
      <c r="C44" s="19" t="s">
        <v>234</v>
      </c>
      <c r="D44" s="29" t="s">
        <v>67</v>
      </c>
      <c r="E44" s="21" t="s">
        <v>235</v>
      </c>
      <c r="F44" s="22" t="s">
        <v>236</v>
      </c>
      <c r="G44" s="23" t="s">
        <v>237</v>
      </c>
      <c r="H44" s="28" t="s">
        <v>238</v>
      </c>
      <c r="I44" s="16"/>
      <c r="J44" s="16"/>
      <c r="K44" s="16"/>
      <c r="L44" s="16"/>
      <c r="M44" s="16"/>
      <c r="N44" s="16"/>
      <c r="O44" s="16"/>
    </row>
    <row r="45" spans="1:8" s="16" customFormat="1" ht="15">
      <c r="A45" s="17"/>
      <c r="B45" s="18" t="s">
        <v>239</v>
      </c>
      <c r="C45" s="19" t="s">
        <v>240</v>
      </c>
      <c r="D45" s="24" t="s">
        <v>15</v>
      </c>
      <c r="E45" s="21" t="s">
        <v>240</v>
      </c>
      <c r="F45" s="22" t="s">
        <v>240</v>
      </c>
      <c r="G45" s="23" t="s">
        <v>242</v>
      </c>
      <c r="H45" s="23" t="s">
        <v>241</v>
      </c>
    </row>
    <row r="46" spans="1:15" s="25" customFormat="1" ht="15">
      <c r="A46" s="17"/>
      <c r="B46" s="18" t="s">
        <v>243</v>
      </c>
      <c r="C46" s="19" t="s">
        <v>244</v>
      </c>
      <c r="D46" s="24" t="s">
        <v>15</v>
      </c>
      <c r="E46" s="21" t="s">
        <v>244</v>
      </c>
      <c r="F46" s="22" t="s">
        <v>246</v>
      </c>
      <c r="G46" s="23" t="s">
        <v>247</v>
      </c>
      <c r="H46" s="28" t="s">
        <v>248</v>
      </c>
      <c r="I46" s="16"/>
      <c r="J46" s="16"/>
      <c r="K46" s="16"/>
      <c r="L46" s="16"/>
      <c r="M46" s="16"/>
      <c r="N46" s="16"/>
      <c r="O46" s="16"/>
    </row>
    <row r="47" spans="1:8" s="25" customFormat="1" ht="15">
      <c r="A47" s="17"/>
      <c r="B47" s="18" t="s">
        <v>249</v>
      </c>
      <c r="C47" s="19" t="s">
        <v>250</v>
      </c>
      <c r="D47" s="24" t="s">
        <v>15</v>
      </c>
      <c r="E47" s="21" t="s">
        <v>250</v>
      </c>
      <c r="F47" s="32" t="s">
        <v>251</v>
      </c>
      <c r="G47" s="23" t="s">
        <v>252</v>
      </c>
      <c r="H47" s="28" t="s">
        <v>253</v>
      </c>
    </row>
    <row r="48" spans="1:15" s="25" customFormat="1" ht="15">
      <c r="A48" s="17"/>
      <c r="B48" s="18" t="s">
        <v>254</v>
      </c>
      <c r="C48" s="19" t="s">
        <v>255</v>
      </c>
      <c r="D48" s="24" t="s">
        <v>15</v>
      </c>
      <c r="E48" s="21" t="s">
        <v>255</v>
      </c>
      <c r="F48" s="22" t="s">
        <v>257</v>
      </c>
      <c r="G48" s="23" t="s">
        <v>258</v>
      </c>
      <c r="H48" s="23" t="s">
        <v>256</v>
      </c>
      <c r="I48" s="16"/>
      <c r="J48" s="16"/>
      <c r="K48" s="16"/>
      <c r="L48" s="16"/>
      <c r="M48" s="16"/>
      <c r="N48" s="16"/>
      <c r="O48" s="16"/>
    </row>
    <row r="49" spans="1:15" s="25" customFormat="1" ht="15">
      <c r="A49" s="17"/>
      <c r="B49" s="18" t="s">
        <v>259</v>
      </c>
      <c r="C49" s="19" t="s">
        <v>260</v>
      </c>
      <c r="D49" s="24" t="s">
        <v>15</v>
      </c>
      <c r="E49" s="21" t="s">
        <v>260</v>
      </c>
      <c r="F49" s="22" t="s">
        <v>261</v>
      </c>
      <c r="G49" s="23" t="s">
        <v>262</v>
      </c>
      <c r="H49" s="23" t="s">
        <v>263</v>
      </c>
      <c r="I49" s="16"/>
      <c r="J49" s="16"/>
      <c r="K49" s="16"/>
      <c r="L49" s="16"/>
      <c r="M49" s="16"/>
      <c r="N49" s="16"/>
      <c r="O49" s="16"/>
    </row>
    <row r="50" spans="1:17" s="16" customFormat="1" ht="15">
      <c r="A50" s="17"/>
      <c r="B50" s="18" t="s">
        <v>264</v>
      </c>
      <c r="C50" s="19" t="s">
        <v>265</v>
      </c>
      <c r="D50" s="20"/>
      <c r="E50" s="21"/>
      <c r="F50" s="22" t="s">
        <v>266</v>
      </c>
      <c r="G50" s="23" t="s">
        <v>267</v>
      </c>
      <c r="H50" s="23" t="s">
        <v>268</v>
      </c>
      <c r="P50" s="25"/>
      <c r="Q50" s="25"/>
    </row>
    <row r="51" spans="1:17" s="25" customFormat="1" ht="15">
      <c r="A51" s="17"/>
      <c r="B51" s="18" t="s">
        <v>269</v>
      </c>
      <c r="C51" s="19" t="s">
        <v>270</v>
      </c>
      <c r="D51" s="29" t="s">
        <v>67</v>
      </c>
      <c r="E51" s="21" t="s">
        <v>271</v>
      </c>
      <c r="F51" s="22" t="s">
        <v>272</v>
      </c>
      <c r="G51" s="23" t="s">
        <v>273</v>
      </c>
      <c r="H51" s="23" t="s">
        <v>274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8" s="16" customFormat="1" ht="15">
      <c r="A52" s="17"/>
      <c r="B52" s="18" t="s">
        <v>275</v>
      </c>
      <c r="C52" s="19" t="s">
        <v>276</v>
      </c>
      <c r="D52" s="20"/>
      <c r="E52" s="21"/>
      <c r="F52" s="22" t="s">
        <v>278</v>
      </c>
      <c r="G52" s="23" t="s">
        <v>279</v>
      </c>
      <c r="H52" s="23" t="s">
        <v>280</v>
      </c>
    </row>
    <row r="53" spans="1:8" s="25" customFormat="1" ht="15">
      <c r="A53" s="17"/>
      <c r="B53" s="18" t="s">
        <v>281</v>
      </c>
      <c r="C53" s="19" t="s">
        <v>282</v>
      </c>
      <c r="D53" s="24" t="s">
        <v>15</v>
      </c>
      <c r="E53" s="21" t="s">
        <v>282</v>
      </c>
      <c r="F53" s="22" t="s">
        <v>283</v>
      </c>
      <c r="G53" s="23" t="s">
        <v>284</v>
      </c>
      <c r="H53" s="23" t="s">
        <v>285</v>
      </c>
    </row>
    <row r="54" spans="1:15" s="25" customFormat="1" ht="15">
      <c r="A54" s="17"/>
      <c r="B54" s="18" t="s">
        <v>286</v>
      </c>
      <c r="C54" s="19" t="s">
        <v>287</v>
      </c>
      <c r="D54" s="29" t="s">
        <v>67</v>
      </c>
      <c r="E54" s="21" t="s">
        <v>288</v>
      </c>
      <c r="F54" s="22" t="s">
        <v>289</v>
      </c>
      <c r="G54" s="23" t="s">
        <v>290</v>
      </c>
      <c r="H54" s="23" t="s">
        <v>291</v>
      </c>
      <c r="I54" s="16"/>
      <c r="J54" s="16"/>
      <c r="K54" s="16"/>
      <c r="L54" s="16"/>
      <c r="M54" s="16"/>
      <c r="N54" s="16"/>
      <c r="O54" s="16"/>
    </row>
    <row r="55" spans="1:15" s="16" customFormat="1" ht="15">
      <c r="A55" s="17"/>
      <c r="B55" s="26" t="s">
        <v>292</v>
      </c>
      <c r="C55" s="33" t="s">
        <v>293</v>
      </c>
      <c r="D55" s="34"/>
      <c r="E55" s="21"/>
      <c r="F55" s="22" t="s">
        <v>295</v>
      </c>
      <c r="G55" s="23" t="s">
        <v>296</v>
      </c>
      <c r="H55" s="35" t="s">
        <v>297</v>
      </c>
      <c r="I55" s="25"/>
      <c r="J55" s="25"/>
      <c r="K55" s="25"/>
      <c r="L55" s="25"/>
      <c r="M55" s="25"/>
      <c r="N55" s="25"/>
      <c r="O55" s="25"/>
    </row>
    <row r="56" spans="1:15" s="16" customFormat="1" ht="15">
      <c r="A56" s="17"/>
      <c r="B56" s="26" t="s">
        <v>298</v>
      </c>
      <c r="C56" s="33" t="s">
        <v>299</v>
      </c>
      <c r="D56" s="29" t="s">
        <v>67</v>
      </c>
      <c r="E56" s="21" t="s">
        <v>300</v>
      </c>
      <c r="F56" s="22" t="s">
        <v>301</v>
      </c>
      <c r="G56" s="23" t="s">
        <v>302</v>
      </c>
      <c r="H56" s="35" t="s">
        <v>303</v>
      </c>
      <c r="I56" s="25"/>
      <c r="J56" s="25"/>
      <c r="K56" s="25"/>
      <c r="L56" s="25"/>
      <c r="M56" s="25"/>
      <c r="N56" s="25"/>
      <c r="O56" s="25"/>
    </row>
    <row r="57" spans="1:8" s="16" customFormat="1" ht="15">
      <c r="A57" s="17"/>
      <c r="B57" s="26" t="s">
        <v>304</v>
      </c>
      <c r="C57" s="33" t="s">
        <v>305</v>
      </c>
      <c r="D57" s="24" t="s">
        <v>15</v>
      </c>
      <c r="E57" s="21" t="s">
        <v>305</v>
      </c>
      <c r="F57" s="22" t="s">
        <v>306</v>
      </c>
      <c r="G57" s="23" t="s">
        <v>307</v>
      </c>
      <c r="H57" s="23" t="s">
        <v>308</v>
      </c>
    </row>
    <row r="58" spans="1:8" s="16" customFormat="1" ht="15">
      <c r="A58" s="17"/>
      <c r="B58" s="26" t="s">
        <v>309</v>
      </c>
      <c r="C58" s="33" t="s">
        <v>310</v>
      </c>
      <c r="D58" s="34"/>
      <c r="E58" s="21"/>
      <c r="F58" s="22" t="s">
        <v>311</v>
      </c>
      <c r="G58" s="23" t="s">
        <v>312</v>
      </c>
      <c r="H58" s="23" t="s">
        <v>313</v>
      </c>
    </row>
    <row r="59" spans="1:8" s="16" customFormat="1" ht="15">
      <c r="A59" s="17"/>
      <c r="B59" s="26" t="s">
        <v>314</v>
      </c>
      <c r="C59" s="33" t="s">
        <v>315</v>
      </c>
      <c r="D59" s="34"/>
      <c r="E59" s="21"/>
      <c r="F59" s="22" t="s">
        <v>316</v>
      </c>
      <c r="G59" s="23" t="s">
        <v>317</v>
      </c>
      <c r="H59" s="23" t="s">
        <v>318</v>
      </c>
    </row>
    <row r="60" spans="1:17" s="16" customFormat="1" ht="15">
      <c r="A60" s="17"/>
      <c r="B60" s="26" t="s">
        <v>319</v>
      </c>
      <c r="C60" s="33" t="s">
        <v>320</v>
      </c>
      <c r="D60" s="24" t="s">
        <v>15</v>
      </c>
      <c r="E60" s="21" t="s">
        <v>320</v>
      </c>
      <c r="F60" s="22" t="s">
        <v>321</v>
      </c>
      <c r="G60" s="23" t="s">
        <v>322</v>
      </c>
      <c r="H60" s="23" t="s">
        <v>323</v>
      </c>
      <c r="P60" s="25"/>
      <c r="Q60" s="25"/>
    </row>
    <row r="61" spans="1:17" s="16" customFormat="1" ht="15">
      <c r="A61" s="17"/>
      <c r="B61" s="26" t="s">
        <v>324</v>
      </c>
      <c r="C61" s="33" t="s">
        <v>325</v>
      </c>
      <c r="D61" s="29" t="s">
        <v>67</v>
      </c>
      <c r="E61" s="21" t="s">
        <v>326</v>
      </c>
      <c r="F61" s="22" t="s">
        <v>327</v>
      </c>
      <c r="G61" s="23" t="s">
        <v>328</v>
      </c>
      <c r="H61" s="23" t="s">
        <v>329</v>
      </c>
      <c r="P61" s="25"/>
      <c r="Q61" s="25"/>
    </row>
    <row r="62" spans="1:28" s="16" customFormat="1" ht="30">
      <c r="A62" s="17"/>
      <c r="B62" s="26" t="s">
        <v>330</v>
      </c>
      <c r="C62" s="33" t="s">
        <v>331</v>
      </c>
      <c r="D62" s="29" t="s">
        <v>67</v>
      </c>
      <c r="E62" s="21" t="s">
        <v>332</v>
      </c>
      <c r="F62" s="22" t="s">
        <v>333</v>
      </c>
      <c r="G62" s="23" t="s">
        <v>334</v>
      </c>
      <c r="H62" s="23" t="s">
        <v>335</v>
      </c>
      <c r="L62" s="16"/>
      <c r="M62" s="16"/>
      <c r="N62" s="16"/>
      <c r="O62" s="16"/>
      <c r="P62" s="25"/>
      <c r="Q62" s="25"/>
      <c r="R62" s="16"/>
      <c r="S62" s="16"/>
      <c r="U62" s="16"/>
      <c r="V62" s="16"/>
      <c r="W62" s="16"/>
      <c r="X62" s="16"/>
      <c r="Y62" s="16"/>
      <c r="Z62" s="16"/>
      <c r="AA62" s="16"/>
      <c r="AB62" s="16"/>
    </row>
    <row r="63" spans="1:17" s="16" customFormat="1" ht="15">
      <c r="A63" s="17"/>
      <c r="B63" s="26" t="s">
        <v>336</v>
      </c>
      <c r="C63" s="33" t="s">
        <v>337</v>
      </c>
      <c r="D63" s="24" t="s">
        <v>15</v>
      </c>
      <c r="E63" s="21" t="s">
        <v>337</v>
      </c>
      <c r="F63" s="22" t="s">
        <v>339</v>
      </c>
      <c r="G63" s="23" t="s">
        <v>340</v>
      </c>
      <c r="H63" s="23" t="s">
        <v>338</v>
      </c>
      <c r="I63" s="25"/>
      <c r="J63" s="25"/>
      <c r="K63" s="25"/>
      <c r="L63" s="25"/>
      <c r="M63" s="25"/>
      <c r="N63" s="25"/>
      <c r="O63" s="25"/>
      <c r="P63" s="25"/>
      <c r="Q63" s="25"/>
    </row>
    <row r="64" spans="1:17" s="16" customFormat="1" ht="15">
      <c r="A64" s="17"/>
      <c r="B64" s="26" t="s">
        <v>341</v>
      </c>
      <c r="C64" s="33" t="s">
        <v>342</v>
      </c>
      <c r="D64" s="24" t="s">
        <v>15</v>
      </c>
      <c r="E64" s="21" t="s">
        <v>342</v>
      </c>
      <c r="F64" s="22" t="s">
        <v>343</v>
      </c>
      <c r="G64" s="23" t="s">
        <v>344</v>
      </c>
      <c r="H64" s="23" t="s">
        <v>345</v>
      </c>
      <c r="I64" s="25"/>
      <c r="J64" s="25"/>
      <c r="K64" s="25"/>
      <c r="L64" s="25"/>
      <c r="M64" s="25"/>
      <c r="N64" s="25"/>
      <c r="O64" s="25"/>
      <c r="P64" s="25"/>
      <c r="Q64" s="25"/>
    </row>
    <row r="65" spans="1:8" s="16" customFormat="1" ht="42.75" customHeight="1">
      <c r="A65" s="17"/>
      <c r="B65" s="26" t="s">
        <v>346</v>
      </c>
      <c r="C65" s="33" t="s">
        <v>347</v>
      </c>
      <c r="D65" s="29" t="s">
        <v>67</v>
      </c>
      <c r="E65" s="21" t="s">
        <v>348</v>
      </c>
      <c r="F65" s="22" t="s">
        <v>349</v>
      </c>
      <c r="G65" s="23" t="s">
        <v>350</v>
      </c>
      <c r="H65" s="23" t="s">
        <v>351</v>
      </c>
    </row>
    <row r="66" spans="1:17" s="25" customFormat="1" ht="32.25" customHeight="1">
      <c r="A66" s="17"/>
      <c r="B66" s="26" t="s">
        <v>352</v>
      </c>
      <c r="C66" s="33" t="s">
        <v>353</v>
      </c>
      <c r="D66" s="29" t="s">
        <v>67</v>
      </c>
      <c r="E66" s="21" t="s">
        <v>354</v>
      </c>
      <c r="F66" s="22" t="s">
        <v>355</v>
      </c>
      <c r="G66" s="23" t="s">
        <v>356</v>
      </c>
      <c r="H66" s="23" t="s">
        <v>357</v>
      </c>
      <c r="P66" s="16"/>
      <c r="Q66" s="16"/>
    </row>
    <row r="67" spans="1:15" s="25" customFormat="1" ht="15">
      <c r="A67" s="17"/>
      <c r="B67" s="26" t="s">
        <v>358</v>
      </c>
      <c r="C67" s="33" t="s">
        <v>359</v>
      </c>
      <c r="D67" s="24" t="s">
        <v>15</v>
      </c>
      <c r="E67" s="21" t="s">
        <v>359</v>
      </c>
      <c r="F67" s="22" t="s">
        <v>360</v>
      </c>
      <c r="G67" s="23" t="s">
        <v>361</v>
      </c>
      <c r="H67" s="23" t="s">
        <v>362</v>
      </c>
      <c r="I67" s="16"/>
      <c r="J67" s="16"/>
      <c r="K67" s="16"/>
      <c r="L67" s="16"/>
      <c r="M67" s="16"/>
      <c r="N67" s="16"/>
      <c r="O67" s="16"/>
    </row>
    <row r="68" spans="1:8" s="16" customFormat="1" ht="15">
      <c r="A68" s="17"/>
      <c r="B68" s="26" t="s">
        <v>363</v>
      </c>
      <c r="C68" s="33" t="s">
        <v>364</v>
      </c>
      <c r="D68" s="24" t="s">
        <v>15</v>
      </c>
      <c r="E68" s="21" t="s">
        <v>364</v>
      </c>
      <c r="F68" s="22" t="s">
        <v>365</v>
      </c>
      <c r="G68" s="23" t="s">
        <v>366</v>
      </c>
      <c r="H68" s="23" t="s">
        <v>367</v>
      </c>
    </row>
    <row r="69" spans="1:17" s="25" customFormat="1" ht="15">
      <c r="A69" s="17"/>
      <c r="B69" s="26" t="s">
        <v>368</v>
      </c>
      <c r="C69" s="33" t="s">
        <v>369</v>
      </c>
      <c r="D69" s="24" t="s">
        <v>15</v>
      </c>
      <c r="E69" s="21" t="s">
        <v>369</v>
      </c>
      <c r="F69" s="22" t="s">
        <v>370</v>
      </c>
      <c r="G69" s="23" t="s">
        <v>371</v>
      </c>
      <c r="H69" s="23" t="s">
        <v>372</v>
      </c>
      <c r="P69" s="16"/>
      <c r="Q69" s="16"/>
    </row>
    <row r="70" spans="1:15" s="16" customFormat="1" ht="15">
      <c r="A70" s="17"/>
      <c r="B70" s="26" t="s">
        <v>373</v>
      </c>
      <c r="C70" s="33" t="s">
        <v>374</v>
      </c>
      <c r="D70" s="24" t="s">
        <v>15</v>
      </c>
      <c r="E70" s="21" t="s">
        <v>374</v>
      </c>
      <c r="F70" s="22" t="s">
        <v>375</v>
      </c>
      <c r="G70" s="23" t="s">
        <v>376</v>
      </c>
      <c r="H70" s="23" t="s">
        <v>377</v>
      </c>
      <c r="I70" s="25"/>
      <c r="J70" s="25"/>
      <c r="K70" s="25"/>
      <c r="L70" s="25"/>
      <c r="M70" s="25"/>
      <c r="N70" s="25"/>
      <c r="O70" s="25"/>
    </row>
    <row r="71" spans="1:8" s="16" customFormat="1" ht="15">
      <c r="A71" s="17"/>
      <c r="B71" s="26" t="s">
        <v>378</v>
      </c>
      <c r="C71" s="33" t="s">
        <v>379</v>
      </c>
      <c r="D71" s="24" t="s">
        <v>15</v>
      </c>
      <c r="E71" s="21" t="s">
        <v>379</v>
      </c>
      <c r="F71" s="22" t="s">
        <v>380</v>
      </c>
      <c r="G71" s="23" t="s">
        <v>381</v>
      </c>
      <c r="H71" s="23" t="s">
        <v>382</v>
      </c>
    </row>
    <row r="72" spans="1:8" s="16" customFormat="1" ht="15">
      <c r="A72" s="17"/>
      <c r="B72" s="26" t="s">
        <v>383</v>
      </c>
      <c r="C72" s="33" t="s">
        <v>384</v>
      </c>
      <c r="D72" s="29" t="s">
        <v>67</v>
      </c>
      <c r="E72" s="21" t="s">
        <v>385</v>
      </c>
      <c r="F72" s="22" t="s">
        <v>388</v>
      </c>
      <c r="G72" s="23" t="s">
        <v>389</v>
      </c>
      <c r="H72" s="23" t="s">
        <v>386</v>
      </c>
    </row>
    <row r="73" spans="1:8" s="16" customFormat="1" ht="15">
      <c r="A73" s="17"/>
      <c r="B73" s="26" t="s">
        <v>390</v>
      </c>
      <c r="C73" s="33" t="s">
        <v>391</v>
      </c>
      <c r="D73" s="24" t="s">
        <v>15</v>
      </c>
      <c r="E73" s="21" t="s">
        <v>391</v>
      </c>
      <c r="F73" s="22" t="s">
        <v>392</v>
      </c>
      <c r="G73" s="23" t="s">
        <v>393</v>
      </c>
      <c r="H73" s="23" t="s">
        <v>394</v>
      </c>
    </row>
    <row r="74" spans="1:15" s="25" customFormat="1" ht="15">
      <c r="A74" s="17"/>
      <c r="B74" s="26" t="s">
        <v>395</v>
      </c>
      <c r="C74" s="33" t="s">
        <v>396</v>
      </c>
      <c r="D74" s="29" t="s">
        <v>67</v>
      </c>
      <c r="E74" s="21" t="s">
        <v>397</v>
      </c>
      <c r="F74" s="22" t="s">
        <v>398</v>
      </c>
      <c r="G74" s="23" t="s">
        <v>399</v>
      </c>
      <c r="H74" s="23" t="s">
        <v>400</v>
      </c>
      <c r="I74" s="16"/>
      <c r="J74" s="16"/>
      <c r="K74" s="16"/>
      <c r="L74" s="16"/>
      <c r="M74" s="16"/>
      <c r="N74" s="16"/>
      <c r="O74" s="16"/>
    </row>
    <row r="75" spans="1:15" s="16" customFormat="1" ht="15">
      <c r="A75" s="17"/>
      <c r="B75" s="26" t="s">
        <v>401</v>
      </c>
      <c r="C75" s="33" t="s">
        <v>402</v>
      </c>
      <c r="D75" s="24" t="s">
        <v>15</v>
      </c>
      <c r="E75" s="21" t="s">
        <v>402</v>
      </c>
      <c r="F75" s="22" t="s">
        <v>404</v>
      </c>
      <c r="G75" s="23" t="s">
        <v>405</v>
      </c>
      <c r="H75" s="23" t="s">
        <v>403</v>
      </c>
      <c r="I75" s="25"/>
      <c r="J75" s="25"/>
      <c r="K75" s="25"/>
      <c r="L75" s="25"/>
      <c r="M75" s="25"/>
      <c r="N75" s="25"/>
      <c r="O75" s="25"/>
    </row>
    <row r="76" spans="1:15" s="16" customFormat="1" ht="15">
      <c r="A76" s="17"/>
      <c r="B76" s="26" t="s">
        <v>406</v>
      </c>
      <c r="C76" s="33" t="s">
        <v>407</v>
      </c>
      <c r="D76" s="24" t="s">
        <v>15</v>
      </c>
      <c r="E76" s="21" t="s">
        <v>408</v>
      </c>
      <c r="F76" s="22" t="s">
        <v>409</v>
      </c>
      <c r="G76" s="23" t="s">
        <v>410</v>
      </c>
      <c r="H76" s="23" t="s">
        <v>411</v>
      </c>
      <c r="I76" s="25"/>
      <c r="J76" s="25"/>
      <c r="K76" s="25"/>
      <c r="L76" s="25"/>
      <c r="M76" s="25"/>
      <c r="N76" s="25"/>
      <c r="O76" s="25"/>
    </row>
    <row r="77" spans="1:17" s="25" customFormat="1" ht="15">
      <c r="A77" s="17"/>
      <c r="B77" s="26" t="s">
        <v>412</v>
      </c>
      <c r="C77" s="33" t="s">
        <v>413</v>
      </c>
      <c r="D77" s="24" t="s">
        <v>15</v>
      </c>
      <c r="E77" s="21" t="s">
        <v>413</v>
      </c>
      <c r="F77" s="22" t="s">
        <v>414</v>
      </c>
      <c r="G77" s="23" t="s">
        <v>415</v>
      </c>
      <c r="H77" s="23" t="s">
        <v>416</v>
      </c>
      <c r="I77" s="16"/>
      <c r="J77" s="16"/>
      <c r="K77" s="16"/>
      <c r="L77" s="16"/>
      <c r="M77" s="16"/>
      <c r="N77" s="16"/>
      <c r="O77" s="16"/>
      <c r="P77" s="16"/>
      <c r="Q77" s="16"/>
    </row>
    <row r="78" spans="1:17" s="25" customFormat="1" ht="15">
      <c r="A78" s="17"/>
      <c r="B78" s="26" t="s">
        <v>417</v>
      </c>
      <c r="C78" s="33" t="s">
        <v>418</v>
      </c>
      <c r="D78" s="29" t="s">
        <v>67</v>
      </c>
      <c r="E78" s="21" t="s">
        <v>419</v>
      </c>
      <c r="F78" s="22" t="s">
        <v>418</v>
      </c>
      <c r="G78" s="23" t="s">
        <v>421</v>
      </c>
      <c r="H78" s="23" t="s">
        <v>420</v>
      </c>
      <c r="P78" s="16"/>
      <c r="Q78" s="16"/>
    </row>
    <row r="79" spans="1:17" s="25" customFormat="1" ht="15">
      <c r="A79" s="17"/>
      <c r="B79" s="26" t="s">
        <v>422</v>
      </c>
      <c r="C79" s="33" t="s">
        <v>423</v>
      </c>
      <c r="D79" s="24" t="s">
        <v>15</v>
      </c>
      <c r="E79" s="21" t="s">
        <v>423</v>
      </c>
      <c r="F79" s="22" t="s">
        <v>424</v>
      </c>
      <c r="G79" s="23" t="s">
        <v>425</v>
      </c>
      <c r="H79" s="23" t="s">
        <v>426</v>
      </c>
      <c r="P79" s="16"/>
      <c r="Q79" s="16"/>
    </row>
    <row r="80" spans="1:8" s="25" customFormat="1" ht="15">
      <c r="A80" s="17"/>
      <c r="B80" s="26" t="s">
        <v>427</v>
      </c>
      <c r="C80" s="33" t="s">
        <v>428</v>
      </c>
      <c r="D80" s="29" t="s">
        <v>67</v>
      </c>
      <c r="E80" s="21" t="s">
        <v>429</v>
      </c>
      <c r="F80" s="22" t="s">
        <v>431</v>
      </c>
      <c r="G80" s="23" t="s">
        <v>432</v>
      </c>
      <c r="H80" s="23" t="s">
        <v>430</v>
      </c>
    </row>
    <row r="81" spans="1:15" s="25" customFormat="1" ht="15">
      <c r="A81" s="17"/>
      <c r="B81" s="26" t="s">
        <v>433</v>
      </c>
      <c r="C81" s="33" t="s">
        <v>434</v>
      </c>
      <c r="D81" s="24" t="s">
        <v>15</v>
      </c>
      <c r="E81" s="21" t="s">
        <v>434</v>
      </c>
      <c r="F81" s="22" t="s">
        <v>436</v>
      </c>
      <c r="G81" s="23" t="s">
        <v>437</v>
      </c>
      <c r="H81" s="23" t="s">
        <v>435</v>
      </c>
      <c r="I81" s="16"/>
      <c r="J81" s="16"/>
      <c r="K81" s="16"/>
      <c r="L81" s="16"/>
      <c r="M81" s="16"/>
      <c r="N81" s="16"/>
      <c r="O81" s="16"/>
    </row>
    <row r="82" spans="1:8" s="16" customFormat="1" ht="15">
      <c r="A82" s="17"/>
      <c r="B82" s="26" t="s">
        <v>438</v>
      </c>
      <c r="C82" s="33" t="s">
        <v>439</v>
      </c>
      <c r="D82" s="24" t="s">
        <v>15</v>
      </c>
      <c r="E82" s="21" t="s">
        <v>439</v>
      </c>
      <c r="F82" s="22" t="s">
        <v>440</v>
      </c>
      <c r="G82" s="23" t="s">
        <v>441</v>
      </c>
      <c r="H82" s="23" t="s">
        <v>442</v>
      </c>
    </row>
    <row r="83" spans="1:15" s="16" customFormat="1" ht="15">
      <c r="A83" s="17"/>
      <c r="B83" s="26" t="s">
        <v>443</v>
      </c>
      <c r="C83" s="33" t="s">
        <v>444</v>
      </c>
      <c r="D83" s="29" t="s">
        <v>67</v>
      </c>
      <c r="E83" s="21" t="s">
        <v>445</v>
      </c>
      <c r="F83" s="22" t="s">
        <v>446</v>
      </c>
      <c r="G83" s="23" t="s">
        <v>447</v>
      </c>
      <c r="H83" s="23" t="s">
        <v>448</v>
      </c>
      <c r="I83" s="25"/>
      <c r="J83" s="25"/>
      <c r="K83" s="25"/>
      <c r="L83" s="25"/>
      <c r="M83" s="25"/>
      <c r="N83" s="25"/>
      <c r="O83" s="25"/>
    </row>
    <row r="84" spans="1:8" s="25" customFormat="1" ht="61.5" customHeight="1">
      <c r="A84" s="17"/>
      <c r="B84" s="26" t="s">
        <v>449</v>
      </c>
      <c r="C84" s="33" t="s">
        <v>450</v>
      </c>
      <c r="D84" s="24" t="s">
        <v>15</v>
      </c>
      <c r="E84" s="21" t="s">
        <v>450</v>
      </c>
      <c r="F84" s="22" t="s">
        <v>452</v>
      </c>
      <c r="G84" s="23" t="s">
        <v>453</v>
      </c>
      <c r="H84" s="23" t="s">
        <v>451</v>
      </c>
    </row>
    <row r="85" spans="1:17" s="25" customFormat="1" ht="90.75" customHeight="1">
      <c r="A85" s="17"/>
      <c r="B85" s="26" t="s">
        <v>454</v>
      </c>
      <c r="C85" s="33" t="s">
        <v>455</v>
      </c>
      <c r="D85" s="29" t="s">
        <v>67</v>
      </c>
      <c r="E85" s="21" t="s">
        <v>456</v>
      </c>
      <c r="F85" s="22" t="s">
        <v>457</v>
      </c>
      <c r="G85" s="23" t="s">
        <v>458</v>
      </c>
      <c r="H85" s="23" t="s">
        <v>459</v>
      </c>
      <c r="P85" s="16"/>
      <c r="Q85" s="16"/>
    </row>
    <row r="86" spans="1:8" s="25" customFormat="1" ht="59.25" customHeight="1">
      <c r="A86" s="17"/>
      <c r="B86" s="26" t="s">
        <v>460</v>
      </c>
      <c r="C86" s="33" t="s">
        <v>461</v>
      </c>
      <c r="D86" s="24" t="s">
        <v>15</v>
      </c>
      <c r="E86" s="21" t="s">
        <v>461</v>
      </c>
      <c r="F86" s="22" t="s">
        <v>462</v>
      </c>
      <c r="G86" s="23" t="s">
        <v>463</v>
      </c>
      <c r="H86" s="23" t="s">
        <v>464</v>
      </c>
    </row>
    <row r="87" spans="1:8" s="25" customFormat="1" ht="33" customHeight="1">
      <c r="A87" s="17"/>
      <c r="B87" s="26" t="s">
        <v>465</v>
      </c>
      <c r="C87" s="33" t="s">
        <v>466</v>
      </c>
      <c r="D87" s="29" t="s">
        <v>67</v>
      </c>
      <c r="E87" s="21" t="s">
        <v>467</v>
      </c>
      <c r="F87" s="22" t="s">
        <v>468</v>
      </c>
      <c r="G87" s="23" t="s">
        <v>469</v>
      </c>
      <c r="H87" s="23" t="s">
        <v>470</v>
      </c>
    </row>
    <row r="88" spans="1:17" s="16" customFormat="1" ht="15">
      <c r="A88" s="17"/>
      <c r="B88" s="26" t="s">
        <v>471</v>
      </c>
      <c r="C88" s="33" t="s">
        <v>472</v>
      </c>
      <c r="D88" s="34"/>
      <c r="E88" s="21"/>
      <c r="F88" s="22" t="s">
        <v>473</v>
      </c>
      <c r="G88" s="23" t="s">
        <v>474</v>
      </c>
      <c r="H88" s="23" t="s">
        <v>475</v>
      </c>
      <c r="I88" s="25"/>
      <c r="J88" s="25"/>
      <c r="K88" s="25"/>
      <c r="L88" s="25"/>
      <c r="M88" s="25"/>
      <c r="N88" s="25"/>
      <c r="O88" s="25"/>
      <c r="P88" s="25"/>
      <c r="Q88" s="25"/>
    </row>
    <row r="89" spans="1:17" s="25" customFormat="1" ht="60" customHeight="1">
      <c r="A89" s="17"/>
      <c r="B89" s="26" t="s">
        <v>476</v>
      </c>
      <c r="C89" s="33" t="s">
        <v>146</v>
      </c>
      <c r="D89" s="24" t="s">
        <v>15</v>
      </c>
      <c r="E89" s="21" t="s">
        <v>146</v>
      </c>
      <c r="F89" s="22" t="s">
        <v>477</v>
      </c>
      <c r="G89" s="23" t="s">
        <v>478</v>
      </c>
      <c r="H89" s="23" t="s">
        <v>479</v>
      </c>
      <c r="P89" s="16"/>
      <c r="Q89" s="16"/>
    </row>
    <row r="90" spans="1:8" s="16" customFormat="1" ht="15">
      <c r="A90" s="17"/>
      <c r="B90" s="26" t="s">
        <v>480</v>
      </c>
      <c r="C90" s="33" t="s">
        <v>481</v>
      </c>
      <c r="D90" s="29" t="s">
        <v>67</v>
      </c>
      <c r="E90" s="21" t="s">
        <v>482</v>
      </c>
      <c r="F90" s="22" t="s">
        <v>483</v>
      </c>
      <c r="G90" s="23" t="s">
        <v>484</v>
      </c>
      <c r="H90" s="23" t="s">
        <v>485</v>
      </c>
    </row>
    <row r="91" spans="1:17" s="16" customFormat="1" ht="15">
      <c r="A91" s="17"/>
      <c r="B91" s="26" t="s">
        <v>486</v>
      </c>
      <c r="C91" s="33" t="s">
        <v>487</v>
      </c>
      <c r="D91" s="34"/>
      <c r="E91" s="21"/>
      <c r="F91" s="22" t="s">
        <v>488</v>
      </c>
      <c r="G91" s="23" t="s">
        <v>489</v>
      </c>
      <c r="H91" s="23" t="s">
        <v>490</v>
      </c>
      <c r="P91" s="25"/>
      <c r="Q91" s="25"/>
    </row>
    <row r="92" spans="1:15" s="25" customFormat="1" ht="15">
      <c r="A92" s="17"/>
      <c r="B92" s="26" t="s">
        <v>491</v>
      </c>
      <c r="C92" s="33" t="s">
        <v>492</v>
      </c>
      <c r="D92" s="29" t="s">
        <v>67</v>
      </c>
      <c r="E92" s="21" t="s">
        <v>493</v>
      </c>
      <c r="F92" s="22" t="s">
        <v>494</v>
      </c>
      <c r="G92" s="23" t="s">
        <v>495</v>
      </c>
      <c r="H92" s="23" t="s">
        <v>496</v>
      </c>
      <c r="I92" s="16"/>
      <c r="J92" s="16"/>
      <c r="K92" s="16"/>
      <c r="L92" s="16"/>
      <c r="M92" s="16"/>
      <c r="N92" s="16"/>
      <c r="O92" s="16"/>
    </row>
    <row r="93" spans="1:17" s="25" customFormat="1" ht="15">
      <c r="A93" s="17"/>
      <c r="B93" s="26" t="s">
        <v>497</v>
      </c>
      <c r="C93" s="33" t="s">
        <v>498</v>
      </c>
      <c r="D93" s="34"/>
      <c r="E93" s="21"/>
      <c r="F93" s="22" t="s">
        <v>499</v>
      </c>
      <c r="G93" s="23" t="s">
        <v>500</v>
      </c>
      <c r="H93" s="23" t="s">
        <v>501</v>
      </c>
      <c r="I93" s="16"/>
      <c r="J93" s="16"/>
      <c r="K93" s="16"/>
      <c r="L93" s="16"/>
      <c r="M93" s="16"/>
      <c r="N93" s="16"/>
      <c r="O93" s="16"/>
      <c r="P93" s="16"/>
      <c r="Q93" s="16"/>
    </row>
    <row r="94" spans="1:17" s="25" customFormat="1" ht="15">
      <c r="A94" s="17"/>
      <c r="B94" s="26" t="s">
        <v>502</v>
      </c>
      <c r="C94" s="33" t="s">
        <v>503</v>
      </c>
      <c r="D94" s="24" t="s">
        <v>15</v>
      </c>
      <c r="E94" s="21" t="s">
        <v>503</v>
      </c>
      <c r="F94" s="22" t="s">
        <v>504</v>
      </c>
      <c r="G94" s="23" t="s">
        <v>505</v>
      </c>
      <c r="H94" s="23" t="s">
        <v>506</v>
      </c>
      <c r="I94" s="16"/>
      <c r="J94" s="16"/>
      <c r="K94" s="16"/>
      <c r="L94" s="16"/>
      <c r="M94" s="16"/>
      <c r="N94" s="16"/>
      <c r="O94" s="16"/>
      <c r="P94" s="16"/>
      <c r="Q94" s="16"/>
    </row>
    <row r="95" spans="1:17" s="16" customFormat="1" ht="15">
      <c r="A95" s="17"/>
      <c r="B95" s="26" t="s">
        <v>507</v>
      </c>
      <c r="C95" s="33" t="s">
        <v>508</v>
      </c>
      <c r="D95" s="24" t="s">
        <v>15</v>
      </c>
      <c r="E95" s="21" t="s">
        <v>508</v>
      </c>
      <c r="F95" s="22" t="s">
        <v>508</v>
      </c>
      <c r="G95" s="23" t="s">
        <v>509</v>
      </c>
      <c r="H95" s="23" t="s">
        <v>508</v>
      </c>
      <c r="I95" s="25"/>
      <c r="J95" s="25"/>
      <c r="K95" s="25"/>
      <c r="L95" s="25"/>
      <c r="M95" s="25"/>
      <c r="N95" s="25"/>
      <c r="O95" s="25"/>
      <c r="P95" s="25"/>
      <c r="Q95" s="25"/>
    </row>
    <row r="96" spans="1:17" s="25" customFormat="1" ht="15">
      <c r="A96" s="17"/>
      <c r="B96" s="26" t="s">
        <v>510</v>
      </c>
      <c r="C96" s="33" t="s">
        <v>511</v>
      </c>
      <c r="D96" s="24" t="s">
        <v>15</v>
      </c>
      <c r="E96" s="21" t="s">
        <v>511</v>
      </c>
      <c r="F96" s="22" t="s">
        <v>512</v>
      </c>
      <c r="G96" s="23" t="s">
        <v>513</v>
      </c>
      <c r="H96" s="23" t="s">
        <v>514</v>
      </c>
      <c r="P96" s="16"/>
      <c r="Q96" s="16"/>
    </row>
    <row r="97" spans="1:8" s="16" customFormat="1" ht="15">
      <c r="A97" s="17"/>
      <c r="B97" s="26" t="s">
        <v>515</v>
      </c>
      <c r="C97" s="33" t="s">
        <v>516</v>
      </c>
      <c r="D97" s="29" t="s">
        <v>67</v>
      </c>
      <c r="E97" s="21" t="s">
        <v>517</v>
      </c>
      <c r="F97" s="22" t="s">
        <v>518</v>
      </c>
      <c r="G97" s="23" t="s">
        <v>519</v>
      </c>
      <c r="H97" s="23" t="s">
        <v>520</v>
      </c>
    </row>
    <row r="98" spans="1:17" s="25" customFormat="1" ht="15">
      <c r="A98" s="17"/>
      <c r="B98" s="26" t="s">
        <v>521</v>
      </c>
      <c r="C98" s="33" t="s">
        <v>522</v>
      </c>
      <c r="D98" s="29" t="s">
        <v>67</v>
      </c>
      <c r="E98" s="21" t="s">
        <v>523</v>
      </c>
      <c r="F98" s="22" t="s">
        <v>525</v>
      </c>
      <c r="G98" s="23" t="s">
        <v>526</v>
      </c>
      <c r="H98" s="23" t="s">
        <v>524</v>
      </c>
      <c r="I98" s="16"/>
      <c r="J98" s="16"/>
      <c r="K98" s="16"/>
      <c r="L98" s="16"/>
      <c r="M98" s="16"/>
      <c r="N98" s="16"/>
      <c r="O98" s="16"/>
      <c r="P98" s="16"/>
      <c r="Q98" s="16"/>
    </row>
    <row r="99" spans="1:17" s="16" customFormat="1" ht="171" customHeight="1">
      <c r="A99" s="17"/>
      <c r="B99" s="26" t="s">
        <v>527</v>
      </c>
      <c r="C99" s="33" t="s">
        <v>528</v>
      </c>
      <c r="D99" s="29" t="s">
        <v>67</v>
      </c>
      <c r="E99" s="21" t="s">
        <v>529</v>
      </c>
      <c r="F99" s="22" t="s">
        <v>531</v>
      </c>
      <c r="G99" s="23" t="s">
        <v>532</v>
      </c>
      <c r="H99" s="23" t="s">
        <v>533</v>
      </c>
      <c r="P99" s="25"/>
      <c r="Q99" s="25"/>
    </row>
    <row r="100" spans="1:8" s="16" customFormat="1" ht="15">
      <c r="A100" s="17"/>
      <c r="B100" s="26" t="s">
        <v>534</v>
      </c>
      <c r="C100" s="33" t="s">
        <v>535</v>
      </c>
      <c r="D100" s="24" t="s">
        <v>15</v>
      </c>
      <c r="E100" s="21" t="s">
        <v>535</v>
      </c>
      <c r="F100" s="22" t="s">
        <v>536</v>
      </c>
      <c r="G100" s="23" t="s">
        <v>537</v>
      </c>
      <c r="H100" s="23" t="s">
        <v>538</v>
      </c>
    </row>
    <row r="101" spans="1:17" s="16" customFormat="1" ht="15">
      <c r="A101" s="17"/>
      <c r="B101" s="26" t="s">
        <v>539</v>
      </c>
      <c r="C101" s="33" t="s">
        <v>540</v>
      </c>
      <c r="D101" s="29" t="s">
        <v>67</v>
      </c>
      <c r="E101" s="21" t="s">
        <v>541</v>
      </c>
      <c r="F101" s="22" t="s">
        <v>542</v>
      </c>
      <c r="G101" s="23" t="s">
        <v>543</v>
      </c>
      <c r="H101" s="28" t="s">
        <v>544</v>
      </c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8" s="16" customFormat="1" ht="15">
      <c r="A102" s="17"/>
      <c r="B102" s="26" t="s">
        <v>545</v>
      </c>
      <c r="C102" s="33" t="s">
        <v>546</v>
      </c>
      <c r="D102" s="24" t="s">
        <v>15</v>
      </c>
      <c r="E102" s="21" t="s">
        <v>546</v>
      </c>
      <c r="F102" s="22" t="s">
        <v>547</v>
      </c>
      <c r="G102" s="23" t="s">
        <v>548</v>
      </c>
      <c r="H102" s="23" t="s">
        <v>549</v>
      </c>
    </row>
    <row r="103" spans="1:15" s="25" customFormat="1" ht="15">
      <c r="A103" s="17"/>
      <c r="B103" s="26" t="s">
        <v>550</v>
      </c>
      <c r="C103" s="33" t="s">
        <v>551</v>
      </c>
      <c r="D103" s="24" t="s">
        <v>15</v>
      </c>
      <c r="E103" s="21" t="s">
        <v>551</v>
      </c>
      <c r="F103" s="22" t="s">
        <v>552</v>
      </c>
      <c r="G103" s="23" t="s">
        <v>553</v>
      </c>
      <c r="H103" s="23" t="s">
        <v>554</v>
      </c>
      <c r="I103" s="16"/>
      <c r="J103" s="16"/>
      <c r="K103" s="16"/>
      <c r="L103" s="16"/>
      <c r="M103" s="16"/>
      <c r="N103" s="16"/>
      <c r="O103" s="16"/>
    </row>
    <row r="104" spans="1:17" s="16" customFormat="1" ht="15">
      <c r="A104" s="17"/>
      <c r="B104" s="26" t="s">
        <v>555</v>
      </c>
      <c r="C104" s="33" t="s">
        <v>556</v>
      </c>
      <c r="D104" s="29" t="s">
        <v>67</v>
      </c>
      <c r="E104" s="21" t="s">
        <v>557</v>
      </c>
      <c r="F104" s="22" t="s">
        <v>558</v>
      </c>
      <c r="G104" s="23" t="s">
        <v>559</v>
      </c>
      <c r="H104" s="23" t="s">
        <v>560</v>
      </c>
      <c r="P104" s="25"/>
      <c r="Q104" s="25"/>
    </row>
    <row r="105" spans="1:17" s="16" customFormat="1" ht="15">
      <c r="A105" s="17"/>
      <c r="B105" s="26" t="s">
        <v>561</v>
      </c>
      <c r="C105" s="33" t="s">
        <v>562</v>
      </c>
      <c r="D105" s="24" t="s">
        <v>15</v>
      </c>
      <c r="E105" s="21" t="s">
        <v>563</v>
      </c>
      <c r="F105" s="22" t="s">
        <v>564</v>
      </c>
      <c r="G105" s="23" t="s">
        <v>565</v>
      </c>
      <c r="H105" s="23" t="s">
        <v>566</v>
      </c>
      <c r="P105" s="25"/>
      <c r="Q105" s="25"/>
    </row>
    <row r="106" spans="1:15" s="25" customFormat="1" ht="15">
      <c r="A106" s="17"/>
      <c r="B106" s="26" t="s">
        <v>567</v>
      </c>
      <c r="C106" s="33" t="s">
        <v>568</v>
      </c>
      <c r="D106" s="29" t="s">
        <v>67</v>
      </c>
      <c r="E106" s="21" t="s">
        <v>569</v>
      </c>
      <c r="F106" s="22" t="s">
        <v>570</v>
      </c>
      <c r="G106" s="23" t="s">
        <v>571</v>
      </c>
      <c r="H106" s="23" t="s">
        <v>572</v>
      </c>
      <c r="I106" s="16"/>
      <c r="J106" s="16"/>
      <c r="K106" s="16"/>
      <c r="L106" s="16"/>
      <c r="M106" s="16"/>
      <c r="N106" s="16"/>
      <c r="O106" s="16"/>
    </row>
    <row r="107" spans="1:8" s="25" customFormat="1" ht="15">
      <c r="A107" s="17"/>
      <c r="B107" s="26" t="s">
        <v>573</v>
      </c>
      <c r="C107" s="33" t="s">
        <v>574</v>
      </c>
      <c r="D107" s="29" t="s">
        <v>67</v>
      </c>
      <c r="E107" s="21" t="s">
        <v>575</v>
      </c>
      <c r="F107" s="22" t="s">
        <v>576</v>
      </c>
      <c r="G107" s="23" t="s">
        <v>577</v>
      </c>
      <c r="H107" s="23" t="s">
        <v>578</v>
      </c>
    </row>
    <row r="108" spans="1:8" s="16" customFormat="1" ht="15">
      <c r="A108" s="17"/>
      <c r="B108" s="26" t="s">
        <v>579</v>
      </c>
      <c r="C108" s="33" t="s">
        <v>580</v>
      </c>
      <c r="D108" s="24" t="s">
        <v>15</v>
      </c>
      <c r="E108" s="21" t="s">
        <v>580</v>
      </c>
      <c r="F108" s="22" t="s">
        <v>581</v>
      </c>
      <c r="G108" s="23" t="s">
        <v>582</v>
      </c>
      <c r="H108" s="23" t="s">
        <v>583</v>
      </c>
    </row>
    <row r="109" spans="1:8" s="16" customFormat="1" ht="15">
      <c r="A109" s="17"/>
      <c r="B109" s="26" t="s">
        <v>584</v>
      </c>
      <c r="C109" s="33" t="s">
        <v>585</v>
      </c>
      <c r="D109" s="24" t="s">
        <v>15</v>
      </c>
      <c r="E109" s="21" t="s">
        <v>585</v>
      </c>
      <c r="F109" s="22" t="s">
        <v>586</v>
      </c>
      <c r="G109" s="23" t="s">
        <v>582</v>
      </c>
      <c r="H109" s="23" t="s">
        <v>583</v>
      </c>
    </row>
    <row r="110" spans="1:17" s="16" customFormat="1" ht="15">
      <c r="A110" s="17"/>
      <c r="B110" s="26" t="s">
        <v>587</v>
      </c>
      <c r="C110" s="33" t="s">
        <v>588</v>
      </c>
      <c r="D110" s="29" t="s">
        <v>67</v>
      </c>
      <c r="E110" s="21" t="s">
        <v>589</v>
      </c>
      <c r="F110" s="22" t="s">
        <v>590</v>
      </c>
      <c r="G110" s="23" t="s">
        <v>591</v>
      </c>
      <c r="H110" s="23" t="s">
        <v>592</v>
      </c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5" s="25" customFormat="1" ht="15">
      <c r="A111" s="17"/>
      <c r="B111" s="26" t="s">
        <v>593</v>
      </c>
      <c r="C111" s="33" t="s">
        <v>594</v>
      </c>
      <c r="D111" s="29" t="s">
        <v>67</v>
      </c>
      <c r="E111" s="21" t="s">
        <v>595</v>
      </c>
      <c r="F111" s="22" t="s">
        <v>596</v>
      </c>
      <c r="G111" s="23" t="s">
        <v>597</v>
      </c>
      <c r="H111" s="23" t="s">
        <v>598</v>
      </c>
      <c r="I111" s="16"/>
      <c r="J111" s="16"/>
      <c r="K111" s="16"/>
      <c r="L111" s="16"/>
      <c r="M111" s="16"/>
      <c r="N111" s="16"/>
      <c r="O111" s="16"/>
    </row>
    <row r="112" spans="1:8" s="16" customFormat="1" ht="15">
      <c r="A112" s="17"/>
      <c r="B112" s="26" t="s">
        <v>599</v>
      </c>
      <c r="C112" s="33" t="s">
        <v>600</v>
      </c>
      <c r="D112" s="24" t="s">
        <v>15</v>
      </c>
      <c r="E112" s="21" t="s">
        <v>600</v>
      </c>
      <c r="F112" s="22" t="s">
        <v>601</v>
      </c>
      <c r="G112" s="23" t="s">
        <v>602</v>
      </c>
      <c r="H112" s="23" t="s">
        <v>603</v>
      </c>
    </row>
    <row r="113" spans="1:17" s="16" customFormat="1" ht="15">
      <c r="A113" s="17"/>
      <c r="B113" s="26" t="s">
        <v>604</v>
      </c>
      <c r="C113" s="33" t="s">
        <v>605</v>
      </c>
      <c r="D113" s="24" t="s">
        <v>15</v>
      </c>
      <c r="E113" s="21" t="s">
        <v>605</v>
      </c>
      <c r="F113" s="22" t="s">
        <v>605</v>
      </c>
      <c r="G113" s="23" t="s">
        <v>607</v>
      </c>
      <c r="H113" s="36" t="s">
        <v>606</v>
      </c>
      <c r="P113" s="25"/>
      <c r="Q113" s="25"/>
    </row>
    <row r="114" spans="1:15" s="16" customFormat="1" ht="15">
      <c r="A114" s="17"/>
      <c r="B114" s="26" t="s">
        <v>608</v>
      </c>
      <c r="C114" s="33" t="s">
        <v>609</v>
      </c>
      <c r="D114" s="29" t="s">
        <v>67</v>
      </c>
      <c r="E114" s="21" t="s">
        <v>610</v>
      </c>
      <c r="F114" s="22" t="s">
        <v>611</v>
      </c>
      <c r="G114" s="23" t="s">
        <v>612</v>
      </c>
      <c r="H114" s="23" t="s">
        <v>613</v>
      </c>
      <c r="I114" s="25"/>
      <c r="J114" s="25"/>
      <c r="K114" s="25"/>
      <c r="L114" s="25"/>
      <c r="M114" s="25"/>
      <c r="N114" s="25"/>
      <c r="O114" s="25"/>
    </row>
    <row r="115" spans="1:8" s="16" customFormat="1" ht="15">
      <c r="A115" s="17"/>
      <c r="B115" s="26" t="s">
        <v>614</v>
      </c>
      <c r="C115" s="33" t="s">
        <v>615</v>
      </c>
      <c r="D115" s="24" t="s">
        <v>15</v>
      </c>
      <c r="E115" s="21" t="s">
        <v>615</v>
      </c>
      <c r="F115" s="22" t="s">
        <v>616</v>
      </c>
      <c r="G115" s="23" t="s">
        <v>617</v>
      </c>
      <c r="H115" s="23" t="s">
        <v>618</v>
      </c>
    </row>
    <row r="116" spans="1:8" s="16" customFormat="1" ht="73.5" customHeight="1">
      <c r="A116" s="17"/>
      <c r="B116" s="26" t="s">
        <v>619</v>
      </c>
      <c r="C116" s="33" t="s">
        <v>620</v>
      </c>
      <c r="D116" s="34"/>
      <c r="E116" s="21"/>
      <c r="F116" s="22" t="s">
        <v>621</v>
      </c>
      <c r="G116" s="23" t="s">
        <v>622</v>
      </c>
      <c r="H116" s="23" t="s">
        <v>623</v>
      </c>
    </row>
    <row r="117" spans="1:17" s="16" customFormat="1" ht="15">
      <c r="A117" s="17"/>
      <c r="B117" s="26" t="s">
        <v>624</v>
      </c>
      <c r="C117" s="33" t="s">
        <v>625</v>
      </c>
      <c r="D117" s="24" t="s">
        <v>15</v>
      </c>
      <c r="E117" s="21" t="s">
        <v>625</v>
      </c>
      <c r="F117" s="22" t="s">
        <v>626</v>
      </c>
      <c r="G117" s="23" t="s">
        <v>627</v>
      </c>
      <c r="H117" s="23" t="s">
        <v>628</v>
      </c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5" s="16" customFormat="1" ht="15">
      <c r="A118" s="17"/>
      <c r="B118" s="26" t="s">
        <v>629</v>
      </c>
      <c r="C118" s="33" t="s">
        <v>630</v>
      </c>
      <c r="D118" s="29" t="s">
        <v>67</v>
      </c>
      <c r="E118" s="21" t="s">
        <v>631</v>
      </c>
      <c r="F118" s="22" t="s">
        <v>632</v>
      </c>
      <c r="G118" s="23" t="s">
        <v>633</v>
      </c>
      <c r="H118" s="23" t="s">
        <v>634</v>
      </c>
      <c r="I118" s="25"/>
      <c r="J118" s="25"/>
      <c r="K118" s="25"/>
      <c r="L118" s="25"/>
      <c r="M118" s="25"/>
      <c r="N118" s="25"/>
      <c r="O118" s="25"/>
    </row>
    <row r="119" spans="1:15" s="25" customFormat="1" ht="15">
      <c r="A119" s="17"/>
      <c r="B119" s="26" t="s">
        <v>635</v>
      </c>
      <c r="C119" s="33" t="s">
        <v>636</v>
      </c>
      <c r="D119" s="34"/>
      <c r="E119" s="21"/>
      <c r="F119" s="22" t="s">
        <v>637</v>
      </c>
      <c r="G119" s="23" t="s">
        <v>638</v>
      </c>
      <c r="H119" s="23" t="s">
        <v>639</v>
      </c>
      <c r="I119" s="16"/>
      <c r="J119" s="16"/>
      <c r="K119" s="16"/>
      <c r="L119" s="16"/>
      <c r="M119" s="16"/>
      <c r="N119" s="16"/>
      <c r="O119" s="16"/>
    </row>
    <row r="120" spans="1:8" s="25" customFormat="1" ht="15">
      <c r="A120" s="17"/>
      <c r="B120" s="26" t="s">
        <v>640</v>
      </c>
      <c r="C120" s="33" t="s">
        <v>641</v>
      </c>
      <c r="D120" s="24" t="s">
        <v>15</v>
      </c>
      <c r="E120" s="21" t="s">
        <v>641</v>
      </c>
      <c r="F120" s="22" t="s">
        <v>641</v>
      </c>
      <c r="G120" s="23" t="s">
        <v>642</v>
      </c>
      <c r="H120" s="23" t="s">
        <v>643</v>
      </c>
    </row>
    <row r="121" spans="1:17" s="25" customFormat="1" ht="15">
      <c r="A121" s="17"/>
      <c r="B121" s="26" t="s">
        <v>644</v>
      </c>
      <c r="C121" s="33" t="s">
        <v>645</v>
      </c>
      <c r="D121" s="29" t="s">
        <v>67</v>
      </c>
      <c r="E121" s="21" t="s">
        <v>646</v>
      </c>
      <c r="F121" s="22" t="s">
        <v>647</v>
      </c>
      <c r="G121" s="23" t="s">
        <v>648</v>
      </c>
      <c r="H121" s="23" t="s">
        <v>649</v>
      </c>
      <c r="I121" s="5"/>
      <c r="J121" s="5"/>
      <c r="K121" s="5"/>
      <c r="L121" s="5"/>
      <c r="M121" s="5"/>
      <c r="N121" s="5"/>
      <c r="O121" s="5"/>
      <c r="P121" s="16"/>
      <c r="Q121" s="16"/>
    </row>
    <row r="122" spans="1:15" s="25" customFormat="1" ht="15">
      <c r="A122" s="17"/>
      <c r="B122" s="26" t="s">
        <v>650</v>
      </c>
      <c r="C122" s="33" t="s">
        <v>651</v>
      </c>
      <c r="D122" s="24" t="s">
        <v>15</v>
      </c>
      <c r="E122" s="21" t="s">
        <v>651</v>
      </c>
      <c r="F122" s="22" t="s">
        <v>652</v>
      </c>
      <c r="G122" s="23" t="s">
        <v>653</v>
      </c>
      <c r="H122" s="23" t="s">
        <v>654</v>
      </c>
      <c r="I122" s="5"/>
      <c r="J122" s="5"/>
      <c r="K122" s="5"/>
      <c r="L122" s="5"/>
      <c r="M122" s="5"/>
      <c r="N122" s="5"/>
      <c r="O122" s="5"/>
    </row>
    <row r="123" spans="1:17" s="25" customFormat="1" ht="15">
      <c r="A123" s="17"/>
      <c r="B123" s="26" t="s">
        <v>655</v>
      </c>
      <c r="C123" s="33" t="s">
        <v>656</v>
      </c>
      <c r="D123" s="24" t="s">
        <v>15</v>
      </c>
      <c r="E123" s="21" t="s">
        <v>656</v>
      </c>
      <c r="F123" s="22" t="s">
        <v>658</v>
      </c>
      <c r="G123" s="23" t="s">
        <v>659</v>
      </c>
      <c r="H123" s="23" t="s">
        <v>657</v>
      </c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8" s="16" customFormat="1" ht="15">
      <c r="A124" s="17"/>
      <c r="B124" s="26" t="s">
        <v>660</v>
      </c>
      <c r="C124" s="33" t="s">
        <v>661</v>
      </c>
      <c r="D124" s="29" t="s">
        <v>67</v>
      </c>
      <c r="E124" s="21" t="s">
        <v>662</v>
      </c>
      <c r="F124" s="22" t="s">
        <v>663</v>
      </c>
      <c r="G124" s="23" t="s">
        <v>664</v>
      </c>
      <c r="H124" s="23" t="s">
        <v>665</v>
      </c>
    </row>
    <row r="125" spans="1:17" s="25" customFormat="1" ht="71.25" customHeight="1">
      <c r="A125" s="17"/>
      <c r="B125" s="26" t="s">
        <v>666</v>
      </c>
      <c r="C125" s="33" t="s">
        <v>667</v>
      </c>
      <c r="D125" s="24" t="s">
        <v>15</v>
      </c>
      <c r="E125" s="21" t="s">
        <v>667</v>
      </c>
      <c r="F125" s="22" t="s">
        <v>668</v>
      </c>
      <c r="G125" s="23" t="s">
        <v>669</v>
      </c>
      <c r="H125" s="23" t="s">
        <v>670</v>
      </c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s="16" customFormat="1" ht="15">
      <c r="A126" s="17"/>
      <c r="B126" s="26" t="s">
        <v>671</v>
      </c>
      <c r="C126" s="33" t="s">
        <v>672</v>
      </c>
      <c r="D126" s="29" t="s">
        <v>67</v>
      </c>
      <c r="E126" s="21" t="s">
        <v>673</v>
      </c>
      <c r="F126" s="22" t="s">
        <v>674</v>
      </c>
      <c r="G126" s="23" t="s">
        <v>675</v>
      </c>
      <c r="H126" s="23" t="s">
        <v>676</v>
      </c>
      <c r="P126" s="25"/>
      <c r="Q126" s="25"/>
    </row>
    <row r="127" spans="1:17" s="16" customFormat="1" ht="15">
      <c r="A127" s="17"/>
      <c r="B127" s="26" t="s">
        <v>677</v>
      </c>
      <c r="C127" s="33" t="s">
        <v>678</v>
      </c>
      <c r="D127" s="24" t="s">
        <v>15</v>
      </c>
      <c r="E127" s="21" t="s">
        <v>678</v>
      </c>
      <c r="F127" s="22" t="s">
        <v>680</v>
      </c>
      <c r="G127" s="23" t="s">
        <v>681</v>
      </c>
      <c r="H127" s="23" t="s">
        <v>679</v>
      </c>
      <c r="P127" s="25"/>
      <c r="Q127" s="25"/>
    </row>
    <row r="128" spans="1:8" s="16" customFormat="1" ht="15">
      <c r="A128" s="17"/>
      <c r="B128" s="26" t="s">
        <v>682</v>
      </c>
      <c r="C128" s="33" t="s">
        <v>683</v>
      </c>
      <c r="D128" s="29" t="s">
        <v>67</v>
      </c>
      <c r="E128" s="21" t="s">
        <v>684</v>
      </c>
      <c r="F128" s="22" t="s">
        <v>685</v>
      </c>
      <c r="G128" s="23" t="s">
        <v>686</v>
      </c>
      <c r="H128" s="23" t="s">
        <v>687</v>
      </c>
    </row>
    <row r="129" spans="1:17" s="16" customFormat="1" ht="15">
      <c r="A129" s="17"/>
      <c r="B129" s="37" t="s">
        <v>688</v>
      </c>
      <c r="C129" s="38" t="s">
        <v>689</v>
      </c>
      <c r="D129" s="39"/>
      <c r="E129" s="21"/>
      <c r="F129" s="22" t="s">
        <v>690</v>
      </c>
      <c r="G129" s="41" t="s">
        <v>691</v>
      </c>
      <c r="H129" s="35" t="s">
        <v>692</v>
      </c>
      <c r="I129" s="25"/>
      <c r="J129" s="25"/>
      <c r="K129" s="25"/>
      <c r="L129" s="25"/>
      <c r="M129" s="25"/>
      <c r="N129" s="25"/>
      <c r="O129" s="25"/>
      <c r="P129" s="5"/>
      <c r="Q129" s="5"/>
    </row>
    <row r="130" spans="1:17" s="16" customFormat="1" ht="15">
      <c r="A130" s="17"/>
      <c r="B130" s="37" t="s">
        <v>693</v>
      </c>
      <c r="C130" s="38" t="s">
        <v>694</v>
      </c>
      <c r="D130" s="24" t="s">
        <v>15</v>
      </c>
      <c r="E130" s="21" t="s">
        <v>694</v>
      </c>
      <c r="F130" s="22" t="s">
        <v>695</v>
      </c>
      <c r="G130" s="23" t="s">
        <v>696</v>
      </c>
      <c r="H130" s="35" t="s">
        <v>294</v>
      </c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5" s="16" customFormat="1" ht="15">
      <c r="A131" s="17"/>
      <c r="B131" s="40" t="s">
        <v>697</v>
      </c>
      <c r="C131" s="38" t="s">
        <v>698</v>
      </c>
      <c r="D131" s="24" t="s">
        <v>15</v>
      </c>
      <c r="E131" s="21" t="s">
        <v>698</v>
      </c>
      <c r="F131" s="22" t="s">
        <v>700</v>
      </c>
      <c r="G131" s="23" t="s">
        <v>701</v>
      </c>
      <c r="H131" s="23" t="s">
        <v>699</v>
      </c>
      <c r="I131" s="25"/>
      <c r="J131" s="25"/>
      <c r="K131" s="25"/>
      <c r="L131" s="25"/>
      <c r="M131" s="25"/>
      <c r="N131" s="25"/>
      <c r="O131" s="25"/>
    </row>
    <row r="132" spans="1:8" s="16" customFormat="1" ht="15">
      <c r="A132" s="17"/>
      <c r="B132" s="40" t="s">
        <v>702</v>
      </c>
      <c r="C132" s="38" t="s">
        <v>703</v>
      </c>
      <c r="D132" s="39"/>
      <c r="E132" s="21"/>
      <c r="F132" s="22" t="s">
        <v>704</v>
      </c>
      <c r="G132" s="23" t="s">
        <v>705</v>
      </c>
      <c r="H132" s="23" t="s">
        <v>706</v>
      </c>
    </row>
    <row r="133" spans="1:17" s="25" customFormat="1" ht="15">
      <c r="A133" s="17"/>
      <c r="B133" s="40" t="s">
        <v>707</v>
      </c>
      <c r="C133" s="38" t="s">
        <v>708</v>
      </c>
      <c r="D133" s="39"/>
      <c r="E133" s="21"/>
      <c r="F133" s="22" t="s">
        <v>710</v>
      </c>
      <c r="G133" s="23" t="s">
        <v>711</v>
      </c>
      <c r="H133" s="23" t="s">
        <v>709</v>
      </c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25" customFormat="1" ht="15">
      <c r="A134" s="17"/>
      <c r="B134" s="40" t="s">
        <v>712</v>
      </c>
      <c r="C134" s="38" t="s">
        <v>713</v>
      </c>
      <c r="D134" s="24" t="s">
        <v>15</v>
      </c>
      <c r="E134" s="21" t="s">
        <v>713</v>
      </c>
      <c r="F134" s="22" t="s">
        <v>714</v>
      </c>
      <c r="G134" s="42" t="s">
        <v>715</v>
      </c>
      <c r="H134" s="23" t="s">
        <v>716</v>
      </c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25" customFormat="1" ht="15">
      <c r="A135" s="17"/>
      <c r="B135" s="40" t="s">
        <v>717</v>
      </c>
      <c r="C135" s="38" t="s">
        <v>718</v>
      </c>
      <c r="D135" s="29" t="s">
        <v>67</v>
      </c>
      <c r="E135" s="21" t="s">
        <v>719</v>
      </c>
      <c r="F135" s="22" t="s">
        <v>720</v>
      </c>
      <c r="G135" s="23" t="s">
        <v>721</v>
      </c>
      <c r="H135" s="23" t="s">
        <v>722</v>
      </c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8" s="16" customFormat="1" ht="63" customHeight="1">
      <c r="A136" s="17"/>
      <c r="B136" s="40" t="s">
        <v>723</v>
      </c>
      <c r="C136" s="38" t="s">
        <v>724</v>
      </c>
      <c r="D136" s="24" t="s">
        <v>15</v>
      </c>
      <c r="E136" s="21" t="s">
        <v>724</v>
      </c>
      <c r="F136" s="22" t="s">
        <v>725</v>
      </c>
      <c r="G136" s="23" t="s">
        <v>726</v>
      </c>
      <c r="H136" s="23" t="s">
        <v>727</v>
      </c>
    </row>
    <row r="137" spans="1:17" s="16" customFormat="1" ht="15">
      <c r="A137" s="17"/>
      <c r="B137" s="40" t="s">
        <v>728</v>
      </c>
      <c r="C137" s="38" t="s">
        <v>729</v>
      </c>
      <c r="D137" s="24" t="s">
        <v>15</v>
      </c>
      <c r="E137" s="21" t="s">
        <v>729</v>
      </c>
      <c r="F137" s="22" t="s">
        <v>731</v>
      </c>
      <c r="G137" s="23" t="s">
        <v>732</v>
      </c>
      <c r="H137" s="23" t="s">
        <v>730</v>
      </c>
      <c r="P137" s="25"/>
      <c r="Q137" s="25"/>
    </row>
    <row r="138" spans="1:8" s="25" customFormat="1" ht="15">
      <c r="A138" s="17"/>
      <c r="B138" s="40" t="s">
        <v>733</v>
      </c>
      <c r="C138" s="38" t="s">
        <v>734</v>
      </c>
      <c r="D138" s="24" t="s">
        <v>15</v>
      </c>
      <c r="E138" s="21" t="s">
        <v>734</v>
      </c>
      <c r="F138" s="22" t="s">
        <v>735</v>
      </c>
      <c r="G138" s="23" t="s">
        <v>736</v>
      </c>
      <c r="H138" s="23" t="s">
        <v>737</v>
      </c>
    </row>
    <row r="139" spans="1:15" s="16" customFormat="1" ht="15">
      <c r="A139" s="17"/>
      <c r="B139" s="40" t="s">
        <v>738</v>
      </c>
      <c r="C139" s="38" t="s">
        <v>739</v>
      </c>
      <c r="D139" s="29" t="s">
        <v>67</v>
      </c>
      <c r="E139" s="21" t="s">
        <v>740</v>
      </c>
      <c r="F139" s="22" t="s">
        <v>741</v>
      </c>
      <c r="G139" s="41" t="s">
        <v>742</v>
      </c>
      <c r="H139" s="23" t="s">
        <v>740</v>
      </c>
      <c r="I139" s="25"/>
      <c r="J139" s="25"/>
      <c r="K139" s="25"/>
      <c r="L139" s="25"/>
      <c r="M139" s="25"/>
      <c r="N139" s="25"/>
      <c r="O139" s="25"/>
    </row>
    <row r="140" spans="1:17" s="16" customFormat="1" ht="15">
      <c r="A140" s="17"/>
      <c r="B140" s="40" t="s">
        <v>743</v>
      </c>
      <c r="C140" s="38" t="s">
        <v>744</v>
      </c>
      <c r="D140" s="24" t="s">
        <v>15</v>
      </c>
      <c r="E140" s="21" t="s">
        <v>744</v>
      </c>
      <c r="F140" s="22" t="s">
        <v>745</v>
      </c>
      <c r="G140" s="23" t="s">
        <v>746</v>
      </c>
      <c r="H140" s="23" t="s">
        <v>745</v>
      </c>
      <c r="P140" s="25"/>
      <c r="Q140" s="25"/>
    </row>
    <row r="141" spans="1:8" s="16" customFormat="1" ht="15">
      <c r="A141" s="17"/>
      <c r="B141" s="40" t="s">
        <v>747</v>
      </c>
      <c r="C141" s="38" t="s">
        <v>748</v>
      </c>
      <c r="D141" s="24" t="s">
        <v>15</v>
      </c>
      <c r="E141" s="21" t="s">
        <v>748</v>
      </c>
      <c r="F141" s="22" t="s">
        <v>748</v>
      </c>
      <c r="G141" s="23" t="s">
        <v>749</v>
      </c>
      <c r="H141" s="23" t="s">
        <v>750</v>
      </c>
    </row>
    <row r="142" spans="1:8" s="16" customFormat="1" ht="15">
      <c r="A142" s="17"/>
      <c r="B142" s="40" t="s">
        <v>751</v>
      </c>
      <c r="C142" s="38" t="s">
        <v>752</v>
      </c>
      <c r="D142" s="29" t="s">
        <v>67</v>
      </c>
      <c r="E142" s="21" t="s">
        <v>753</v>
      </c>
      <c r="F142" s="22" t="s">
        <v>754</v>
      </c>
      <c r="G142" s="23" t="s">
        <v>755</v>
      </c>
      <c r="H142" s="28" t="s">
        <v>756</v>
      </c>
    </row>
    <row r="143" spans="1:8" s="16" customFormat="1" ht="15">
      <c r="A143" s="17"/>
      <c r="B143" s="40" t="s">
        <v>757</v>
      </c>
      <c r="C143" s="38" t="s">
        <v>758</v>
      </c>
      <c r="D143" s="29" t="s">
        <v>67</v>
      </c>
      <c r="E143" s="21" t="s">
        <v>759</v>
      </c>
      <c r="F143" s="22" t="s">
        <v>760</v>
      </c>
      <c r="G143" s="42" t="s">
        <v>761</v>
      </c>
      <c r="H143" s="23" t="s">
        <v>762</v>
      </c>
    </row>
    <row r="144" spans="1:8" s="16" customFormat="1" ht="15">
      <c r="A144" s="17"/>
      <c r="B144" s="40" t="s">
        <v>763</v>
      </c>
      <c r="C144" s="38" t="s">
        <v>764</v>
      </c>
      <c r="D144" s="24" t="s">
        <v>15</v>
      </c>
      <c r="E144" s="21" t="s">
        <v>764</v>
      </c>
      <c r="F144" s="22" t="s">
        <v>765</v>
      </c>
      <c r="G144" s="23" t="s">
        <v>766</v>
      </c>
      <c r="H144" s="23" t="s">
        <v>767</v>
      </c>
    </row>
    <row r="145" spans="1:15" s="16" customFormat="1" ht="15">
      <c r="A145" s="17"/>
      <c r="B145" s="40" t="s">
        <v>768</v>
      </c>
      <c r="C145" s="38" t="s">
        <v>769</v>
      </c>
      <c r="D145" s="24" t="s">
        <v>15</v>
      </c>
      <c r="E145" s="21" t="s">
        <v>769</v>
      </c>
      <c r="F145" s="22" t="s">
        <v>770</v>
      </c>
      <c r="G145" s="41" t="s">
        <v>771</v>
      </c>
      <c r="H145" s="28" t="s">
        <v>772</v>
      </c>
      <c r="I145" s="25"/>
      <c r="J145" s="25"/>
      <c r="K145" s="25"/>
      <c r="L145" s="25"/>
      <c r="M145" s="25"/>
      <c r="N145" s="25"/>
      <c r="O145" s="25"/>
    </row>
    <row r="146" spans="1:15" s="16" customFormat="1" ht="15">
      <c r="A146" s="17"/>
      <c r="B146" s="40" t="s">
        <v>773</v>
      </c>
      <c r="C146" s="38" t="s">
        <v>139</v>
      </c>
      <c r="D146" s="24" t="s">
        <v>15</v>
      </c>
      <c r="E146" s="21" t="s">
        <v>139</v>
      </c>
      <c r="F146" s="22" t="s">
        <v>774</v>
      </c>
      <c r="G146" s="23" t="s">
        <v>775</v>
      </c>
      <c r="H146" s="23" t="s">
        <v>776</v>
      </c>
      <c r="I146" s="25"/>
      <c r="J146" s="25"/>
      <c r="K146" s="25"/>
      <c r="L146" s="25"/>
      <c r="M146" s="25"/>
      <c r="N146" s="25"/>
      <c r="O146" s="25"/>
    </row>
    <row r="147" spans="1:15" s="16" customFormat="1" ht="63" customHeight="1">
      <c r="A147" s="17"/>
      <c r="B147" s="40" t="s">
        <v>777</v>
      </c>
      <c r="C147" s="38" t="s">
        <v>778</v>
      </c>
      <c r="D147" s="24" t="s">
        <v>15</v>
      </c>
      <c r="E147" s="21" t="s">
        <v>778</v>
      </c>
      <c r="F147" s="22" t="s">
        <v>779</v>
      </c>
      <c r="G147" s="23" t="s">
        <v>780</v>
      </c>
      <c r="H147" s="23" t="s">
        <v>781</v>
      </c>
      <c r="I147" s="25"/>
      <c r="J147" s="25"/>
      <c r="K147" s="25"/>
      <c r="L147" s="25"/>
      <c r="M147" s="25"/>
      <c r="N147" s="25"/>
      <c r="O147" s="25"/>
    </row>
    <row r="148" spans="1:8" s="16" customFormat="1" ht="34.5" customHeight="1">
      <c r="A148" s="17"/>
      <c r="B148" s="40" t="s">
        <v>782</v>
      </c>
      <c r="C148" s="38" t="s">
        <v>783</v>
      </c>
      <c r="D148" s="24" t="s">
        <v>15</v>
      </c>
      <c r="E148" s="21" t="s">
        <v>783</v>
      </c>
      <c r="F148" s="22" t="s">
        <v>784</v>
      </c>
      <c r="G148" s="23" t="s">
        <v>785</v>
      </c>
      <c r="H148" s="23" t="s">
        <v>786</v>
      </c>
    </row>
    <row r="149" spans="1:8" s="16" customFormat="1" ht="15">
      <c r="A149" s="17"/>
      <c r="B149" s="40" t="s">
        <v>787</v>
      </c>
      <c r="C149" s="38" t="s">
        <v>788</v>
      </c>
      <c r="D149" s="24" t="s">
        <v>15</v>
      </c>
      <c r="E149" s="21" t="s">
        <v>788</v>
      </c>
      <c r="F149" s="22" t="s">
        <v>789</v>
      </c>
      <c r="G149" s="23" t="s">
        <v>790</v>
      </c>
      <c r="H149" s="23" t="s">
        <v>791</v>
      </c>
    </row>
    <row r="150" spans="1:17" s="16" customFormat="1" ht="45.75" customHeight="1">
      <c r="A150" s="17"/>
      <c r="B150" s="40" t="s">
        <v>792</v>
      </c>
      <c r="C150" s="38" t="s">
        <v>793</v>
      </c>
      <c r="D150" s="24" t="s">
        <v>15</v>
      </c>
      <c r="E150" s="21" t="s">
        <v>793</v>
      </c>
      <c r="F150" s="22" t="s">
        <v>794</v>
      </c>
      <c r="G150" s="23" t="s">
        <v>795</v>
      </c>
      <c r="H150" s="23" t="s">
        <v>796</v>
      </c>
      <c r="P150" s="25"/>
      <c r="Q150" s="25"/>
    </row>
    <row r="151" spans="1:17" s="16" customFormat="1" ht="48" customHeight="1">
      <c r="A151" s="17"/>
      <c r="B151" s="40" t="s">
        <v>797</v>
      </c>
      <c r="C151" s="38" t="s">
        <v>798</v>
      </c>
      <c r="D151" s="24" t="s">
        <v>15</v>
      </c>
      <c r="E151" s="21" t="s">
        <v>798</v>
      </c>
      <c r="F151" s="22" t="s">
        <v>799</v>
      </c>
      <c r="G151" s="23" t="s">
        <v>800</v>
      </c>
      <c r="H151" s="23" t="s">
        <v>801</v>
      </c>
      <c r="P151" s="25"/>
      <c r="Q151" s="25"/>
    </row>
    <row r="152" spans="1:8" s="16" customFormat="1" ht="15">
      <c r="A152" s="17"/>
      <c r="B152" s="40" t="s">
        <v>802</v>
      </c>
      <c r="C152" s="38" t="s">
        <v>803</v>
      </c>
      <c r="D152" s="24" t="s">
        <v>15</v>
      </c>
      <c r="E152" s="21" t="s">
        <v>803</v>
      </c>
      <c r="F152" s="22" t="s">
        <v>804</v>
      </c>
      <c r="G152" s="23" t="s">
        <v>805</v>
      </c>
      <c r="H152" s="23" t="s">
        <v>806</v>
      </c>
    </row>
    <row r="153" spans="1:15" s="16" customFormat="1" ht="15">
      <c r="A153" s="17"/>
      <c r="B153" s="40" t="s">
        <v>807</v>
      </c>
      <c r="C153" s="38" t="s">
        <v>808</v>
      </c>
      <c r="D153" s="39"/>
      <c r="E153" s="21"/>
      <c r="F153" s="22" t="s">
        <v>810</v>
      </c>
      <c r="G153" s="23" t="s">
        <v>811</v>
      </c>
      <c r="H153" s="23" t="s">
        <v>809</v>
      </c>
      <c r="I153" s="25"/>
      <c r="J153" s="25"/>
      <c r="K153" s="25"/>
      <c r="L153" s="25"/>
      <c r="M153" s="25"/>
      <c r="N153" s="25"/>
      <c r="O153" s="25"/>
    </row>
    <row r="154" spans="1:8" s="16" customFormat="1" ht="15">
      <c r="A154" s="17"/>
      <c r="B154" s="40" t="s">
        <v>812</v>
      </c>
      <c r="C154" s="38" t="s">
        <v>813</v>
      </c>
      <c r="D154" s="29" t="s">
        <v>67</v>
      </c>
      <c r="E154" s="21" t="s">
        <v>814</v>
      </c>
      <c r="F154" s="22" t="s">
        <v>815</v>
      </c>
      <c r="G154" s="23" t="s">
        <v>816</v>
      </c>
      <c r="H154" s="23" t="s">
        <v>485</v>
      </c>
    </row>
    <row r="155" spans="1:17" s="16" customFormat="1" ht="15">
      <c r="A155" s="17"/>
      <c r="B155" s="40" t="s">
        <v>817</v>
      </c>
      <c r="C155" s="38" t="s">
        <v>818</v>
      </c>
      <c r="D155" s="24" t="s">
        <v>15</v>
      </c>
      <c r="E155" s="21" t="s">
        <v>818</v>
      </c>
      <c r="F155" s="22" t="s">
        <v>819</v>
      </c>
      <c r="G155" s="42" t="s">
        <v>820</v>
      </c>
      <c r="H155" s="23" t="s">
        <v>821</v>
      </c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s="16" customFormat="1" ht="15">
      <c r="A156" s="17"/>
      <c r="B156" s="40" t="s">
        <v>822</v>
      </c>
      <c r="C156" s="38" t="s">
        <v>823</v>
      </c>
      <c r="D156" s="24" t="s">
        <v>15</v>
      </c>
      <c r="E156" s="21" t="s">
        <v>823</v>
      </c>
      <c r="F156" s="22" t="s">
        <v>824</v>
      </c>
      <c r="G156" s="23" t="s">
        <v>825</v>
      </c>
      <c r="H156" s="23" t="s">
        <v>826</v>
      </c>
      <c r="P156" s="25"/>
      <c r="Q156" s="25"/>
    </row>
    <row r="157" spans="1:17" s="16" customFormat="1" ht="15">
      <c r="A157" s="17"/>
      <c r="B157" s="40" t="s">
        <v>827</v>
      </c>
      <c r="C157" s="38" t="s">
        <v>828</v>
      </c>
      <c r="D157" s="24" t="s">
        <v>15</v>
      </c>
      <c r="E157" s="21" t="s">
        <v>828</v>
      </c>
      <c r="F157" s="22" t="s">
        <v>830</v>
      </c>
      <c r="G157" s="42" t="s">
        <v>831</v>
      </c>
      <c r="H157" s="23" t="s">
        <v>829</v>
      </c>
      <c r="P157" s="25"/>
      <c r="Q157" s="25"/>
    </row>
    <row r="158" spans="1:17" s="16" customFormat="1" ht="15">
      <c r="A158" s="17"/>
      <c r="B158" s="40" t="s">
        <v>832</v>
      </c>
      <c r="C158" s="38" t="s">
        <v>833</v>
      </c>
      <c r="D158" s="24" t="s">
        <v>15</v>
      </c>
      <c r="E158" s="21" t="s">
        <v>833</v>
      </c>
      <c r="F158" s="22" t="s">
        <v>834</v>
      </c>
      <c r="G158" s="23" t="s">
        <v>835</v>
      </c>
      <c r="H158" s="23" t="s">
        <v>836</v>
      </c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s="16" customFormat="1" ht="15">
      <c r="A159" s="17"/>
      <c r="B159" s="40" t="s">
        <v>837</v>
      </c>
      <c r="C159" s="38" t="s">
        <v>838</v>
      </c>
      <c r="D159" s="24" t="s">
        <v>15</v>
      </c>
      <c r="E159" s="21" t="s">
        <v>838</v>
      </c>
      <c r="F159" s="22" t="s">
        <v>834</v>
      </c>
      <c r="G159" s="23" t="s">
        <v>835</v>
      </c>
      <c r="H159" s="23" t="s">
        <v>836</v>
      </c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s="16" customFormat="1" ht="15">
      <c r="A160" s="17"/>
      <c r="B160" s="40" t="s">
        <v>839</v>
      </c>
      <c r="C160" s="38" t="s">
        <v>840</v>
      </c>
      <c r="D160" s="24" t="s">
        <v>15</v>
      </c>
      <c r="E160" s="21"/>
      <c r="F160" s="22" t="s">
        <v>841</v>
      </c>
      <c r="G160" s="23" t="s">
        <v>842</v>
      </c>
      <c r="H160" s="23" t="s">
        <v>843</v>
      </c>
      <c r="P160" s="25"/>
      <c r="Q160" s="25"/>
    </row>
    <row r="161" spans="1:17" s="16" customFormat="1" ht="15">
      <c r="A161" s="17"/>
      <c r="B161" s="40" t="s">
        <v>844</v>
      </c>
      <c r="C161" s="38" t="s">
        <v>845</v>
      </c>
      <c r="D161" s="24" t="s">
        <v>15</v>
      </c>
      <c r="E161" s="21" t="s">
        <v>845</v>
      </c>
      <c r="F161" s="22" t="s">
        <v>846</v>
      </c>
      <c r="G161" s="23" t="s">
        <v>847</v>
      </c>
      <c r="H161" s="23" t="s">
        <v>848</v>
      </c>
      <c r="P161" s="25"/>
      <c r="Q161" s="25"/>
    </row>
    <row r="162" spans="1:15" s="16" customFormat="1" ht="15">
      <c r="A162" s="17"/>
      <c r="B162" s="40" t="s">
        <v>849</v>
      </c>
      <c r="C162" s="38" t="s">
        <v>850</v>
      </c>
      <c r="D162" s="24" t="s">
        <v>15</v>
      </c>
      <c r="E162" s="21" t="s">
        <v>850</v>
      </c>
      <c r="F162" s="22" t="s">
        <v>851</v>
      </c>
      <c r="G162" s="23" t="s">
        <v>852</v>
      </c>
      <c r="H162" s="23" t="s">
        <v>853</v>
      </c>
      <c r="I162" s="25"/>
      <c r="J162" s="25"/>
      <c r="K162" s="25"/>
      <c r="L162" s="25"/>
      <c r="M162" s="25"/>
      <c r="N162" s="25"/>
      <c r="O162" s="25"/>
    </row>
    <row r="163" spans="1:15" s="16" customFormat="1" ht="15">
      <c r="A163" s="17"/>
      <c r="B163" s="40" t="s">
        <v>854</v>
      </c>
      <c r="C163" s="38" t="s">
        <v>855</v>
      </c>
      <c r="D163" s="24" t="s">
        <v>15</v>
      </c>
      <c r="E163" s="21" t="s">
        <v>855</v>
      </c>
      <c r="F163" s="22" t="s">
        <v>856</v>
      </c>
      <c r="G163" s="23" t="s">
        <v>857</v>
      </c>
      <c r="H163" s="23" t="s">
        <v>202</v>
      </c>
      <c r="I163" s="25"/>
      <c r="J163" s="25"/>
      <c r="K163" s="25"/>
      <c r="L163" s="25"/>
      <c r="M163" s="25"/>
      <c r="N163" s="25"/>
      <c r="O163" s="25"/>
    </row>
    <row r="164" spans="1:17" s="25" customFormat="1" ht="15">
      <c r="A164" s="17"/>
      <c r="B164" s="40" t="s">
        <v>858</v>
      </c>
      <c r="C164" s="38" t="s">
        <v>859</v>
      </c>
      <c r="D164" s="24" t="s">
        <v>15</v>
      </c>
      <c r="E164" s="21" t="s">
        <v>859</v>
      </c>
      <c r="F164" s="22" t="s">
        <v>859</v>
      </c>
      <c r="G164" s="23" t="s">
        <v>861</v>
      </c>
      <c r="H164" s="23" t="s">
        <v>860</v>
      </c>
      <c r="P164" s="16"/>
      <c r="Q164" s="16"/>
    </row>
    <row r="165" spans="1:17" s="16" customFormat="1" ht="72.75" customHeight="1">
      <c r="A165" s="17"/>
      <c r="B165" s="40" t="s">
        <v>862</v>
      </c>
      <c r="C165" s="38" t="s">
        <v>863</v>
      </c>
      <c r="D165" s="24" t="s">
        <v>15</v>
      </c>
      <c r="E165" s="21" t="s">
        <v>863</v>
      </c>
      <c r="F165" s="22" t="s">
        <v>864</v>
      </c>
      <c r="G165" s="23" t="s">
        <v>865</v>
      </c>
      <c r="H165" s="23" t="s">
        <v>866</v>
      </c>
      <c r="P165" s="25"/>
      <c r="Q165" s="25"/>
    </row>
    <row r="166" spans="1:17" s="16" customFormat="1" ht="15">
      <c r="A166" s="17"/>
      <c r="B166" s="40" t="s">
        <v>867</v>
      </c>
      <c r="C166" s="38" t="s">
        <v>868</v>
      </c>
      <c r="D166" s="29" t="s">
        <v>67</v>
      </c>
      <c r="E166" s="21" t="s">
        <v>869</v>
      </c>
      <c r="F166" s="22" t="s">
        <v>870</v>
      </c>
      <c r="G166" s="23" t="s">
        <v>871</v>
      </c>
      <c r="H166" s="23" t="s">
        <v>91</v>
      </c>
      <c r="P166" s="25"/>
      <c r="Q166" s="25"/>
    </row>
    <row r="167" spans="1:15" s="16" customFormat="1" ht="32.25" customHeight="1">
      <c r="A167" s="17"/>
      <c r="B167" s="40" t="s">
        <v>872</v>
      </c>
      <c r="C167" s="38" t="s">
        <v>873</v>
      </c>
      <c r="D167" s="39"/>
      <c r="E167" s="21"/>
      <c r="F167" s="22" t="s">
        <v>874</v>
      </c>
      <c r="G167" s="23" t="s">
        <v>875</v>
      </c>
      <c r="H167" s="23" t="s">
        <v>876</v>
      </c>
      <c r="I167" s="25"/>
      <c r="J167" s="25"/>
      <c r="K167" s="25"/>
      <c r="L167" s="25"/>
      <c r="M167" s="25"/>
      <c r="N167" s="25"/>
      <c r="O167" s="25"/>
    </row>
    <row r="168" spans="1:8" s="16" customFormat="1" ht="48" customHeight="1">
      <c r="A168" s="17"/>
      <c r="B168" s="40" t="s">
        <v>877</v>
      </c>
      <c r="C168" s="38" t="s">
        <v>878</v>
      </c>
      <c r="D168" s="24" t="s">
        <v>15</v>
      </c>
      <c r="E168" s="21" t="s">
        <v>878</v>
      </c>
      <c r="F168" s="22" t="s">
        <v>879</v>
      </c>
      <c r="G168" s="31" t="s">
        <v>880</v>
      </c>
      <c r="H168" s="23" t="s">
        <v>881</v>
      </c>
    </row>
    <row r="169" spans="1:17" s="16" customFormat="1" ht="15">
      <c r="A169" s="17"/>
      <c r="B169" s="40" t="s">
        <v>882</v>
      </c>
      <c r="C169" s="38" t="s">
        <v>883</v>
      </c>
      <c r="D169" s="29" t="s">
        <v>67</v>
      </c>
      <c r="E169" s="21" t="s">
        <v>884</v>
      </c>
      <c r="F169" s="22" t="s">
        <v>885</v>
      </c>
      <c r="G169" s="23" t="s">
        <v>886</v>
      </c>
      <c r="H169" s="23" t="s">
        <v>887</v>
      </c>
      <c r="P169" s="25"/>
      <c r="Q169" s="25"/>
    </row>
    <row r="170" spans="1:17" s="16" customFormat="1" ht="15">
      <c r="A170" s="17"/>
      <c r="B170" s="40" t="s">
        <v>888</v>
      </c>
      <c r="C170" s="38" t="s">
        <v>889</v>
      </c>
      <c r="D170" s="24" t="s">
        <v>890</v>
      </c>
      <c r="E170" s="21" t="s">
        <v>889</v>
      </c>
      <c r="F170" s="22" t="s">
        <v>891</v>
      </c>
      <c r="G170" s="23" t="s">
        <v>892</v>
      </c>
      <c r="H170" s="23" t="s">
        <v>893</v>
      </c>
      <c r="P170" s="25"/>
      <c r="Q170" s="25"/>
    </row>
    <row r="171" spans="1:17" s="25" customFormat="1" ht="15">
      <c r="A171" s="17"/>
      <c r="B171" s="40" t="s">
        <v>894</v>
      </c>
      <c r="C171" s="38" t="s">
        <v>895</v>
      </c>
      <c r="D171" s="29" t="s">
        <v>67</v>
      </c>
      <c r="E171" s="21" t="s">
        <v>896</v>
      </c>
      <c r="F171" s="22" t="s">
        <v>897</v>
      </c>
      <c r="G171" s="23" t="s">
        <v>898</v>
      </c>
      <c r="H171" s="23" t="s">
        <v>899</v>
      </c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8" s="16" customFormat="1" ht="30.75" customHeight="1">
      <c r="A172" s="17"/>
      <c r="B172" s="40" t="s">
        <v>900</v>
      </c>
      <c r="C172" s="38" t="s">
        <v>901</v>
      </c>
      <c r="D172" s="24" t="s">
        <v>15</v>
      </c>
      <c r="E172" s="21" t="s">
        <v>901</v>
      </c>
      <c r="F172" s="22" t="s">
        <v>902</v>
      </c>
      <c r="G172" s="23" t="s">
        <v>903</v>
      </c>
      <c r="H172" s="28" t="s">
        <v>904</v>
      </c>
    </row>
    <row r="173" spans="1:8" s="16" customFormat="1" ht="15">
      <c r="A173" s="17"/>
      <c r="B173" s="40" t="s">
        <v>905</v>
      </c>
      <c r="C173" s="38" t="s">
        <v>906</v>
      </c>
      <c r="D173" s="24" t="s">
        <v>15</v>
      </c>
      <c r="E173" s="21" t="s">
        <v>906</v>
      </c>
      <c r="F173" s="22" t="s">
        <v>908</v>
      </c>
      <c r="G173" s="23" t="s">
        <v>909</v>
      </c>
      <c r="H173" s="23" t="s">
        <v>907</v>
      </c>
    </row>
    <row r="174" spans="1:8" s="16" customFormat="1" ht="69.75" customHeight="1">
      <c r="A174" s="17"/>
      <c r="B174" s="40" t="s">
        <v>910</v>
      </c>
      <c r="C174" s="38" t="s">
        <v>911</v>
      </c>
      <c r="D174" s="29" t="s">
        <v>67</v>
      </c>
      <c r="E174" s="21" t="s">
        <v>912</v>
      </c>
      <c r="F174" s="22" t="s">
        <v>913</v>
      </c>
      <c r="G174" s="23" t="s">
        <v>914</v>
      </c>
      <c r="H174" s="23" t="s">
        <v>915</v>
      </c>
    </row>
    <row r="175" spans="1:8" s="16" customFormat="1" ht="63" customHeight="1">
      <c r="A175" s="17"/>
      <c r="B175" s="40" t="s">
        <v>916</v>
      </c>
      <c r="C175" s="38" t="s">
        <v>917</v>
      </c>
      <c r="D175" s="24" t="s">
        <v>15</v>
      </c>
      <c r="E175" s="21" t="s">
        <v>917</v>
      </c>
      <c r="F175" s="22" t="s">
        <v>918</v>
      </c>
      <c r="G175" s="23" t="s">
        <v>919</v>
      </c>
      <c r="H175" s="23" t="s">
        <v>920</v>
      </c>
    </row>
    <row r="176" spans="1:15" s="16" customFormat="1" ht="15">
      <c r="A176" s="17"/>
      <c r="B176" s="40" t="s">
        <v>921</v>
      </c>
      <c r="C176" s="38" t="s">
        <v>922</v>
      </c>
      <c r="D176" s="24" t="s">
        <v>890</v>
      </c>
      <c r="E176" s="21" t="s">
        <v>922</v>
      </c>
      <c r="F176" s="22" t="s">
        <v>923</v>
      </c>
      <c r="G176" s="23" t="s">
        <v>924</v>
      </c>
      <c r="H176" s="23" t="s">
        <v>925</v>
      </c>
      <c r="I176" s="25"/>
      <c r="J176" s="25"/>
      <c r="K176" s="25"/>
      <c r="L176" s="25"/>
      <c r="M176" s="25"/>
      <c r="N176" s="25"/>
      <c r="O176" s="25"/>
    </row>
    <row r="177" spans="1:8" s="16" customFormat="1" ht="15">
      <c r="A177" s="17"/>
      <c r="B177" s="40" t="s">
        <v>926</v>
      </c>
      <c r="C177" s="38" t="s">
        <v>927</v>
      </c>
      <c r="D177" s="24" t="s">
        <v>15</v>
      </c>
      <c r="E177" s="21" t="s">
        <v>927</v>
      </c>
      <c r="F177" s="22" t="s">
        <v>928</v>
      </c>
      <c r="G177" s="23" t="s">
        <v>929</v>
      </c>
      <c r="H177" s="23" t="s">
        <v>930</v>
      </c>
    </row>
    <row r="178" spans="1:15" s="16" customFormat="1" ht="48" customHeight="1">
      <c r="A178" s="17"/>
      <c r="B178" s="40" t="s">
        <v>931</v>
      </c>
      <c r="C178" s="38" t="s">
        <v>932</v>
      </c>
      <c r="D178" s="24" t="s">
        <v>15</v>
      </c>
      <c r="E178" s="21" t="s">
        <v>932</v>
      </c>
      <c r="F178" s="22" t="s">
        <v>934</v>
      </c>
      <c r="G178" s="23" t="s">
        <v>935</v>
      </c>
      <c r="H178" s="23" t="s">
        <v>933</v>
      </c>
      <c r="I178" s="25"/>
      <c r="J178" s="25"/>
      <c r="K178" s="25"/>
      <c r="L178" s="25"/>
      <c r="M178" s="25"/>
      <c r="N178" s="25"/>
      <c r="O178" s="25"/>
    </row>
    <row r="179" spans="1:8" s="16" customFormat="1" ht="48" customHeight="1">
      <c r="A179" s="17"/>
      <c r="B179" s="40" t="s">
        <v>936</v>
      </c>
      <c r="C179" s="38" t="s">
        <v>937</v>
      </c>
      <c r="D179" s="29" t="s">
        <v>67</v>
      </c>
      <c r="E179" s="21" t="s">
        <v>938</v>
      </c>
      <c r="F179" s="22" t="s">
        <v>939</v>
      </c>
      <c r="G179" s="23" t="s">
        <v>940</v>
      </c>
      <c r="H179" s="23" t="s">
        <v>941</v>
      </c>
    </row>
    <row r="180" spans="1:15" s="16" customFormat="1" ht="15">
      <c r="A180" s="17"/>
      <c r="B180" s="40" t="s">
        <v>942</v>
      </c>
      <c r="C180" s="38" t="s">
        <v>943</v>
      </c>
      <c r="D180" s="39"/>
      <c r="E180" s="21"/>
      <c r="F180" s="22" t="s">
        <v>944</v>
      </c>
      <c r="G180" s="42" t="s">
        <v>945</v>
      </c>
      <c r="H180" s="23" t="s">
        <v>946</v>
      </c>
      <c r="I180" s="25"/>
      <c r="J180" s="25"/>
      <c r="K180" s="25"/>
      <c r="L180" s="25"/>
      <c r="M180" s="25"/>
      <c r="N180" s="25"/>
      <c r="O180" s="25"/>
    </row>
    <row r="181" spans="1:17" s="25" customFormat="1" ht="15">
      <c r="A181" s="17"/>
      <c r="B181" s="40" t="s">
        <v>947</v>
      </c>
      <c r="C181" s="38" t="s">
        <v>948</v>
      </c>
      <c r="D181" s="29" t="s">
        <v>67</v>
      </c>
      <c r="E181" s="21" t="s">
        <v>949</v>
      </c>
      <c r="F181" s="22" t="s">
        <v>950</v>
      </c>
      <c r="G181" s="42" t="s">
        <v>951</v>
      </c>
      <c r="H181" s="23" t="s">
        <v>829</v>
      </c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5" s="16" customFormat="1" ht="15">
      <c r="A182" s="17"/>
      <c r="B182" s="43" t="s">
        <v>952</v>
      </c>
      <c r="C182" s="44" t="s">
        <v>953</v>
      </c>
      <c r="D182" s="24" t="s">
        <v>15</v>
      </c>
      <c r="E182" s="21" t="s">
        <v>953</v>
      </c>
      <c r="F182" s="22" t="s">
        <v>954</v>
      </c>
      <c r="G182" s="23" t="s">
        <v>955</v>
      </c>
      <c r="H182" s="45" t="s">
        <v>954</v>
      </c>
      <c r="I182" s="25"/>
      <c r="J182" s="25"/>
      <c r="K182" s="25"/>
      <c r="L182" s="25"/>
      <c r="M182" s="25"/>
      <c r="N182" s="25"/>
      <c r="O182" s="25"/>
    </row>
    <row r="183" spans="1:17" s="16" customFormat="1" ht="15">
      <c r="A183" s="17"/>
      <c r="B183" s="43" t="s">
        <v>956</v>
      </c>
      <c r="C183" s="44" t="s">
        <v>957</v>
      </c>
      <c r="D183" s="29" t="s">
        <v>67</v>
      </c>
      <c r="E183" s="21" t="s">
        <v>958</v>
      </c>
      <c r="F183" s="22" t="s">
        <v>959</v>
      </c>
      <c r="G183" s="23" t="s">
        <v>960</v>
      </c>
      <c r="H183" s="23" t="s">
        <v>961</v>
      </c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s="25" customFormat="1" ht="15">
      <c r="A184" s="17"/>
      <c r="B184" s="43" t="s">
        <v>962</v>
      </c>
      <c r="C184" s="44" t="s">
        <v>963</v>
      </c>
      <c r="D184" s="46"/>
      <c r="E184" s="21"/>
      <c r="F184" s="22" t="s">
        <v>964</v>
      </c>
      <c r="G184" s="23" t="s">
        <v>965</v>
      </c>
      <c r="H184" s="28" t="s">
        <v>966</v>
      </c>
      <c r="P184" s="16"/>
      <c r="Q184" s="16"/>
    </row>
    <row r="185" spans="1:17" s="25" customFormat="1" ht="15">
      <c r="A185" s="17"/>
      <c r="B185" s="43" t="s">
        <v>967</v>
      </c>
      <c r="C185" s="44" t="s">
        <v>968</v>
      </c>
      <c r="D185" s="24" t="s">
        <v>15</v>
      </c>
      <c r="E185" s="21" t="s">
        <v>968</v>
      </c>
      <c r="F185" s="22" t="s">
        <v>969</v>
      </c>
      <c r="G185" s="23" t="s">
        <v>970</v>
      </c>
      <c r="H185" s="23" t="s">
        <v>971</v>
      </c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s="16" customFormat="1" ht="15">
      <c r="A186" s="17"/>
      <c r="B186" s="43" t="s">
        <v>972</v>
      </c>
      <c r="C186" s="44" t="s">
        <v>973</v>
      </c>
      <c r="D186" s="24" t="s">
        <v>15</v>
      </c>
      <c r="E186" s="21" t="s">
        <v>973</v>
      </c>
      <c r="F186" s="22" t="s">
        <v>974</v>
      </c>
      <c r="G186" s="23" t="s">
        <v>975</v>
      </c>
      <c r="H186" s="23" t="s">
        <v>976</v>
      </c>
      <c r="P186" s="25"/>
      <c r="Q186" s="25"/>
    </row>
    <row r="187" spans="1:17" s="25" customFormat="1" ht="15">
      <c r="A187" s="17"/>
      <c r="B187" s="43" t="s">
        <v>977</v>
      </c>
      <c r="C187" s="44" t="s">
        <v>978</v>
      </c>
      <c r="D187" s="24" t="s">
        <v>15</v>
      </c>
      <c r="E187" s="21" t="s">
        <v>978</v>
      </c>
      <c r="F187" s="22" t="s">
        <v>979</v>
      </c>
      <c r="G187" s="23" t="s">
        <v>980</v>
      </c>
      <c r="H187" s="23" t="s">
        <v>981</v>
      </c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s="25" customFormat="1" ht="15">
      <c r="A188" s="17"/>
      <c r="B188" s="43" t="s">
        <v>982</v>
      </c>
      <c r="C188" s="44" t="s">
        <v>983</v>
      </c>
      <c r="D188" s="24" t="s">
        <v>15</v>
      </c>
      <c r="E188" s="21" t="s">
        <v>983</v>
      </c>
      <c r="F188" s="22" t="s">
        <v>984</v>
      </c>
      <c r="G188" s="23" t="s">
        <v>985</v>
      </c>
      <c r="H188" s="23" t="s">
        <v>986</v>
      </c>
      <c r="P188" s="16"/>
      <c r="Q188" s="16"/>
    </row>
    <row r="189" spans="1:15" s="16" customFormat="1" ht="15">
      <c r="A189" s="17"/>
      <c r="B189" s="43" t="s">
        <v>987</v>
      </c>
      <c r="C189" s="44" t="s">
        <v>988</v>
      </c>
      <c r="D189" s="46"/>
      <c r="E189" s="21"/>
      <c r="F189" s="47" t="s">
        <v>989</v>
      </c>
      <c r="G189" s="23" t="s">
        <v>990</v>
      </c>
      <c r="H189" s="23" t="s">
        <v>991</v>
      </c>
      <c r="I189" s="25"/>
      <c r="J189" s="25"/>
      <c r="K189" s="25"/>
      <c r="L189" s="25"/>
      <c r="M189" s="25"/>
      <c r="N189" s="25"/>
      <c r="O189" s="25"/>
    </row>
    <row r="190" spans="1:8" s="16" customFormat="1" ht="15">
      <c r="A190" s="17"/>
      <c r="B190" s="43" t="s">
        <v>992</v>
      </c>
      <c r="C190" s="44" t="s">
        <v>718</v>
      </c>
      <c r="D190" s="29" t="s">
        <v>67</v>
      </c>
      <c r="E190" s="21">
        <v>3</v>
      </c>
      <c r="F190" s="22" t="s">
        <v>993</v>
      </c>
      <c r="G190" s="23" t="s">
        <v>994</v>
      </c>
      <c r="H190" s="23" t="s">
        <v>995</v>
      </c>
    </row>
    <row r="191" spans="1:8" s="16" customFormat="1" ht="15">
      <c r="A191" s="17"/>
      <c r="B191" s="43" t="s">
        <v>996</v>
      </c>
      <c r="C191" s="44" t="s">
        <v>997</v>
      </c>
      <c r="D191" s="29" t="s">
        <v>67</v>
      </c>
      <c r="E191" s="21" t="s">
        <v>998</v>
      </c>
      <c r="F191" s="22" t="s">
        <v>999</v>
      </c>
      <c r="G191" s="23" t="s">
        <v>1000</v>
      </c>
      <c r="H191" s="23" t="s">
        <v>1001</v>
      </c>
    </row>
    <row r="192" spans="1:8" s="16" customFormat="1" ht="15">
      <c r="A192" s="17"/>
      <c r="B192" s="43" t="s">
        <v>1002</v>
      </c>
      <c r="C192" s="44" t="s">
        <v>1003</v>
      </c>
      <c r="D192" s="29" t="s">
        <v>67</v>
      </c>
      <c r="E192" s="21" t="s">
        <v>1004</v>
      </c>
      <c r="F192" s="48" t="s">
        <v>1005</v>
      </c>
      <c r="G192" s="49" t="s">
        <v>1006</v>
      </c>
      <c r="H192" s="49" t="s">
        <v>1007</v>
      </c>
    </row>
    <row r="193" spans="1:17" s="16" customFormat="1" ht="15">
      <c r="A193" s="17"/>
      <c r="B193" s="43" t="s">
        <v>1008</v>
      </c>
      <c r="C193" s="44" t="s">
        <v>1009</v>
      </c>
      <c r="D193" s="29" t="s">
        <v>67</v>
      </c>
      <c r="E193" s="21" t="s">
        <v>1010</v>
      </c>
      <c r="F193" s="22" t="s">
        <v>1011</v>
      </c>
      <c r="G193" s="23" t="s">
        <v>1012</v>
      </c>
      <c r="H193" s="23" t="s">
        <v>1013</v>
      </c>
      <c r="P193" s="25"/>
      <c r="Q193" s="25"/>
    </row>
    <row r="194" spans="1:8" s="16" customFormat="1" ht="15">
      <c r="A194" s="17"/>
      <c r="B194" s="43" t="s">
        <v>1014</v>
      </c>
      <c r="C194" s="44" t="s">
        <v>1015</v>
      </c>
      <c r="D194" s="24" t="s">
        <v>15</v>
      </c>
      <c r="E194" s="21" t="s">
        <v>1015</v>
      </c>
      <c r="F194" s="22" t="s">
        <v>1016</v>
      </c>
      <c r="G194" s="23" t="s">
        <v>1012</v>
      </c>
      <c r="H194" s="23" t="s">
        <v>1017</v>
      </c>
    </row>
    <row r="195" spans="1:8" s="16" customFormat="1" ht="15">
      <c r="A195" s="17"/>
      <c r="B195" s="43" t="s">
        <v>1018</v>
      </c>
      <c r="C195" s="44" t="s">
        <v>1019</v>
      </c>
      <c r="D195" s="24" t="s">
        <v>15</v>
      </c>
      <c r="E195" s="21" t="s">
        <v>1019</v>
      </c>
      <c r="F195" s="22" t="s">
        <v>1021</v>
      </c>
      <c r="G195" s="23" t="s">
        <v>1022</v>
      </c>
      <c r="H195" s="23" t="s">
        <v>1020</v>
      </c>
    </row>
    <row r="196" spans="1:8" s="16" customFormat="1" ht="45.75" customHeight="1">
      <c r="A196" s="17"/>
      <c r="B196" s="43" t="s">
        <v>1023</v>
      </c>
      <c r="C196" s="44" t="s">
        <v>1024</v>
      </c>
      <c r="D196" s="29" t="s">
        <v>67</v>
      </c>
      <c r="E196" s="21" t="s">
        <v>1025</v>
      </c>
      <c r="F196" s="22" t="s">
        <v>1026</v>
      </c>
      <c r="G196" s="23" t="s">
        <v>1027</v>
      </c>
      <c r="H196" s="23" t="s">
        <v>1028</v>
      </c>
    </row>
    <row r="197" spans="1:8" s="16" customFormat="1" ht="15">
      <c r="A197" s="17"/>
      <c r="B197" s="43" t="s">
        <v>1029</v>
      </c>
      <c r="C197" s="44" t="s">
        <v>1030</v>
      </c>
      <c r="D197" s="24" t="s">
        <v>15</v>
      </c>
      <c r="E197" s="21" t="s">
        <v>1030</v>
      </c>
      <c r="F197" s="22" t="s">
        <v>1031</v>
      </c>
      <c r="G197" s="23" t="s">
        <v>1032</v>
      </c>
      <c r="H197" s="23" t="s">
        <v>1033</v>
      </c>
    </row>
    <row r="198" spans="1:17" s="25" customFormat="1" ht="15">
      <c r="A198" s="17"/>
      <c r="B198" s="43" t="s">
        <v>1034</v>
      </c>
      <c r="C198" s="44" t="s">
        <v>1035</v>
      </c>
      <c r="D198" s="29" t="s">
        <v>67</v>
      </c>
      <c r="E198" s="21" t="s">
        <v>1036</v>
      </c>
      <c r="F198" s="22" t="s">
        <v>1037</v>
      </c>
      <c r="G198" s="23" t="s">
        <v>1038</v>
      </c>
      <c r="H198" s="23" t="s">
        <v>1039</v>
      </c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5" s="25" customFormat="1" ht="65.25" customHeight="1">
      <c r="A199" s="17"/>
      <c r="B199" s="43" t="s">
        <v>1040</v>
      </c>
      <c r="C199" s="44" t="s">
        <v>1041</v>
      </c>
      <c r="D199" s="29" t="s">
        <v>67</v>
      </c>
      <c r="E199" s="21" t="s">
        <v>1042</v>
      </c>
      <c r="F199" s="22" t="s">
        <v>1043</v>
      </c>
      <c r="G199" s="23" t="s">
        <v>1044</v>
      </c>
      <c r="H199" s="23" t="s">
        <v>1045</v>
      </c>
      <c r="I199" s="16"/>
      <c r="J199" s="16"/>
      <c r="K199" s="16"/>
      <c r="L199" s="16"/>
      <c r="M199" s="16"/>
      <c r="N199" s="16"/>
      <c r="O199" s="16"/>
    </row>
    <row r="200" spans="1:8" s="16" customFormat="1" ht="15">
      <c r="A200" s="17"/>
      <c r="B200" s="43" t="s">
        <v>1046</v>
      </c>
      <c r="C200" s="44" t="s">
        <v>1047</v>
      </c>
      <c r="D200" s="29" t="s">
        <v>67</v>
      </c>
      <c r="E200" s="21" t="s">
        <v>1048</v>
      </c>
      <c r="F200" s="22" t="s">
        <v>1049</v>
      </c>
      <c r="G200" s="23" t="s">
        <v>1050</v>
      </c>
      <c r="H200" s="23" t="s">
        <v>1051</v>
      </c>
    </row>
    <row r="201" spans="1:8" s="16" customFormat="1" ht="45.75" customHeight="1">
      <c r="A201" s="17"/>
      <c r="B201" s="43" t="s">
        <v>1052</v>
      </c>
      <c r="C201" s="44" t="s">
        <v>387</v>
      </c>
      <c r="D201" s="24" t="s">
        <v>15</v>
      </c>
      <c r="E201" s="21" t="s">
        <v>387</v>
      </c>
      <c r="F201" s="22" t="s">
        <v>1053</v>
      </c>
      <c r="G201" s="23" t="s">
        <v>1054</v>
      </c>
      <c r="H201" s="23" t="s">
        <v>1055</v>
      </c>
    </row>
    <row r="202" spans="1:15" s="25" customFormat="1" ht="15">
      <c r="A202" s="17"/>
      <c r="B202" s="43" t="s">
        <v>1056</v>
      </c>
      <c r="C202" s="44" t="s">
        <v>1057</v>
      </c>
      <c r="D202" s="24" t="s">
        <v>15</v>
      </c>
      <c r="E202" s="21" t="s">
        <v>1057</v>
      </c>
      <c r="F202" s="22" t="s">
        <v>1058</v>
      </c>
      <c r="G202" s="23" t="s">
        <v>1059</v>
      </c>
      <c r="H202" s="23" t="s">
        <v>1060</v>
      </c>
      <c r="I202" s="16"/>
      <c r="J202" s="16"/>
      <c r="K202" s="16"/>
      <c r="L202" s="16"/>
      <c r="M202" s="16"/>
      <c r="N202" s="16"/>
      <c r="O202" s="16"/>
    </row>
    <row r="203" spans="1:15" s="25" customFormat="1" ht="15">
      <c r="A203" s="17"/>
      <c r="B203" s="43" t="s">
        <v>1061</v>
      </c>
      <c r="C203" s="44" t="s">
        <v>1062</v>
      </c>
      <c r="D203" s="29" t="s">
        <v>67</v>
      </c>
      <c r="E203" s="21" t="s">
        <v>1063</v>
      </c>
      <c r="F203" s="22" t="s">
        <v>1064</v>
      </c>
      <c r="G203" s="23" t="s">
        <v>1065</v>
      </c>
      <c r="H203" s="23" t="s">
        <v>1066</v>
      </c>
      <c r="I203" s="16"/>
      <c r="J203" s="16"/>
      <c r="K203" s="16"/>
      <c r="L203" s="16"/>
      <c r="M203" s="16"/>
      <c r="N203" s="16"/>
      <c r="O203" s="16"/>
    </row>
    <row r="204" spans="1:17" s="16" customFormat="1" ht="15">
      <c r="A204" s="17"/>
      <c r="B204" s="43" t="s">
        <v>1067</v>
      </c>
      <c r="C204" s="44" t="s">
        <v>1068</v>
      </c>
      <c r="D204" s="29" t="s">
        <v>67</v>
      </c>
      <c r="E204" s="21" t="s">
        <v>1069</v>
      </c>
      <c r="F204" s="22" t="s">
        <v>1068</v>
      </c>
      <c r="G204" s="23" t="s">
        <v>1071</v>
      </c>
      <c r="H204" s="23" t="s">
        <v>1070</v>
      </c>
      <c r="P204" s="25"/>
      <c r="Q204" s="25"/>
    </row>
    <row r="205" spans="1:17" s="25" customFormat="1" ht="88.5" customHeight="1">
      <c r="A205" s="17"/>
      <c r="B205" s="43" t="s">
        <v>1072</v>
      </c>
      <c r="C205" s="44" t="s">
        <v>1073</v>
      </c>
      <c r="D205" s="29" t="s">
        <v>67</v>
      </c>
      <c r="E205" s="21" t="s">
        <v>1074</v>
      </c>
      <c r="F205" s="22" t="s">
        <v>1075</v>
      </c>
      <c r="G205" s="23" t="s">
        <v>1076</v>
      </c>
      <c r="H205" s="23" t="s">
        <v>1077</v>
      </c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s="25" customFormat="1" ht="15">
      <c r="A206" s="17"/>
      <c r="B206" s="43" t="s">
        <v>1078</v>
      </c>
      <c r="C206" s="44" t="s">
        <v>1079</v>
      </c>
      <c r="D206" s="24" t="s">
        <v>15</v>
      </c>
      <c r="E206" s="21" t="s">
        <v>1079</v>
      </c>
      <c r="F206" s="22" t="s">
        <v>1080</v>
      </c>
      <c r="G206" s="23" t="s">
        <v>1081</v>
      </c>
      <c r="H206" s="23" t="s">
        <v>1082</v>
      </c>
      <c r="P206" s="51"/>
      <c r="Q206" s="51"/>
    </row>
    <row r="207" spans="1:8" s="25" customFormat="1" ht="15">
      <c r="A207" s="17"/>
      <c r="B207" s="43" t="s">
        <v>1083</v>
      </c>
      <c r="C207" s="44" t="s">
        <v>1084</v>
      </c>
      <c r="D207" s="46"/>
      <c r="E207" s="21"/>
      <c r="F207" s="22" t="s">
        <v>1085</v>
      </c>
      <c r="G207" s="23" t="s">
        <v>1086</v>
      </c>
      <c r="H207" s="23" t="s">
        <v>1087</v>
      </c>
    </row>
    <row r="208" spans="1:8" s="25" customFormat="1" ht="75" customHeight="1">
      <c r="A208" s="17"/>
      <c r="B208" s="43" t="s">
        <v>1088</v>
      </c>
      <c r="C208" s="44" t="s">
        <v>1089</v>
      </c>
      <c r="D208" s="46"/>
      <c r="E208" s="21"/>
      <c r="F208" s="22" t="s">
        <v>1090</v>
      </c>
      <c r="G208" s="23" t="s">
        <v>1091</v>
      </c>
      <c r="H208" s="23" t="s">
        <v>1092</v>
      </c>
    </row>
    <row r="209" spans="1:17" s="25" customFormat="1" ht="15">
      <c r="A209" s="17"/>
      <c r="B209" s="43" t="s">
        <v>1093</v>
      </c>
      <c r="C209" s="44" t="s">
        <v>1094</v>
      </c>
      <c r="D209" s="29" t="s">
        <v>67</v>
      </c>
      <c r="E209" s="21" t="s">
        <v>1095</v>
      </c>
      <c r="F209" s="22" t="s">
        <v>1096</v>
      </c>
      <c r="G209" s="23" t="s">
        <v>1097</v>
      </c>
      <c r="H209" s="23" t="s">
        <v>1095</v>
      </c>
      <c r="P209" s="16"/>
      <c r="Q209" s="16"/>
    </row>
    <row r="210" spans="1:8" s="25" customFormat="1" ht="15">
      <c r="A210" s="17"/>
      <c r="B210" s="43" t="s">
        <v>1098</v>
      </c>
      <c r="C210" s="44" t="s">
        <v>132</v>
      </c>
      <c r="D210" s="24" t="s">
        <v>15</v>
      </c>
      <c r="E210" s="21" t="s">
        <v>132</v>
      </c>
      <c r="F210" s="22" t="s">
        <v>1099</v>
      </c>
      <c r="G210" s="23" t="s">
        <v>1097</v>
      </c>
      <c r="H210" s="23" t="s">
        <v>1100</v>
      </c>
    </row>
    <row r="211" spans="1:17" s="16" customFormat="1" ht="15">
      <c r="A211" s="17"/>
      <c r="B211" s="43" t="s">
        <v>1101</v>
      </c>
      <c r="C211" s="44" t="s">
        <v>1102</v>
      </c>
      <c r="D211" s="29" t="s">
        <v>67</v>
      </c>
      <c r="E211" s="21" t="s">
        <v>1103</v>
      </c>
      <c r="F211" s="22" t="s">
        <v>1104</v>
      </c>
      <c r="G211" s="23" t="s">
        <v>1105</v>
      </c>
      <c r="H211" s="23" t="s">
        <v>1106</v>
      </c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8" s="25" customFormat="1" ht="15">
      <c r="A212" s="17"/>
      <c r="B212" s="43" t="s">
        <v>1107</v>
      </c>
      <c r="C212" s="44" t="s">
        <v>1108</v>
      </c>
      <c r="D212" s="24" t="s">
        <v>15</v>
      </c>
      <c r="E212" s="21" t="s">
        <v>1108</v>
      </c>
      <c r="F212" s="22" t="s">
        <v>1110</v>
      </c>
      <c r="G212" s="23" t="s">
        <v>1111</v>
      </c>
      <c r="H212" s="23" t="s">
        <v>1109</v>
      </c>
    </row>
    <row r="213" spans="1:17" s="25" customFormat="1" ht="15">
      <c r="A213" s="17"/>
      <c r="B213" s="43" t="s">
        <v>1112</v>
      </c>
      <c r="C213" s="44" t="s">
        <v>1113</v>
      </c>
      <c r="D213" s="29" t="s">
        <v>67</v>
      </c>
      <c r="E213" s="21" t="s">
        <v>1114</v>
      </c>
      <c r="F213" s="22" t="s">
        <v>1115</v>
      </c>
      <c r="G213" s="23" t="s">
        <v>1116</v>
      </c>
      <c r="H213" s="23" t="s">
        <v>1117</v>
      </c>
      <c r="P213" s="16"/>
      <c r="Q213" s="16"/>
    </row>
    <row r="214" spans="1:15" s="16" customFormat="1" ht="15">
      <c r="A214" s="17"/>
      <c r="B214" s="43" t="s">
        <v>1118</v>
      </c>
      <c r="C214" s="44" t="s">
        <v>1119</v>
      </c>
      <c r="D214" s="24" t="s">
        <v>15</v>
      </c>
      <c r="E214" s="21" t="s">
        <v>1119</v>
      </c>
      <c r="F214" s="22" t="s">
        <v>1120</v>
      </c>
      <c r="G214" s="23" t="s">
        <v>1121</v>
      </c>
      <c r="H214" s="23" t="s">
        <v>1122</v>
      </c>
      <c r="I214" s="25"/>
      <c r="J214" s="25"/>
      <c r="K214" s="25"/>
      <c r="L214" s="25"/>
      <c r="M214" s="25"/>
      <c r="N214" s="25"/>
      <c r="O214" s="25"/>
    </row>
    <row r="215" spans="1:17" s="16" customFormat="1" ht="15">
      <c r="A215" s="17"/>
      <c r="B215" s="43" t="s">
        <v>1123</v>
      </c>
      <c r="C215" s="44" t="s">
        <v>1124</v>
      </c>
      <c r="D215" s="24" t="s">
        <v>15</v>
      </c>
      <c r="E215" s="21" t="s">
        <v>1124</v>
      </c>
      <c r="F215" s="22" t="s">
        <v>1125</v>
      </c>
      <c r="G215" s="23" t="s">
        <v>1126</v>
      </c>
      <c r="H215" s="23" t="s">
        <v>1127</v>
      </c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s="25" customFormat="1" ht="46.5" customHeight="1">
      <c r="A216" s="17"/>
      <c r="B216" s="43" t="s">
        <v>1128</v>
      </c>
      <c r="C216" s="44" t="s">
        <v>1129</v>
      </c>
      <c r="D216" s="29" t="s">
        <v>67</v>
      </c>
      <c r="E216" s="21" t="s">
        <v>1130</v>
      </c>
      <c r="F216" s="22" t="s">
        <v>1131</v>
      </c>
      <c r="G216" s="23" t="s">
        <v>1132</v>
      </c>
      <c r="H216" s="23" t="s">
        <v>1133</v>
      </c>
      <c r="P216" s="16"/>
      <c r="Q216" s="16"/>
    </row>
    <row r="217" spans="1:17" s="25" customFormat="1" ht="15">
      <c r="A217" s="17"/>
      <c r="B217" s="43" t="s">
        <v>1134</v>
      </c>
      <c r="C217" s="44" t="s">
        <v>1135</v>
      </c>
      <c r="D217" s="46"/>
      <c r="E217" s="21"/>
      <c r="F217" s="22" t="s">
        <v>1136</v>
      </c>
      <c r="G217" s="23" t="s">
        <v>1137</v>
      </c>
      <c r="H217" s="23" t="s">
        <v>1138</v>
      </c>
      <c r="P217" s="16"/>
      <c r="Q217" s="16"/>
    </row>
    <row r="218" spans="1:8" s="16" customFormat="1" ht="15">
      <c r="A218" s="17"/>
      <c r="B218" s="43" t="s">
        <v>1139</v>
      </c>
      <c r="C218" s="44" t="s">
        <v>1140</v>
      </c>
      <c r="D218" s="24" t="s">
        <v>15</v>
      </c>
      <c r="E218" s="21" t="s">
        <v>1140</v>
      </c>
      <c r="F218" s="22" t="s">
        <v>1142</v>
      </c>
      <c r="G218" s="23" t="s">
        <v>1143</v>
      </c>
      <c r="H218" s="23" t="s">
        <v>1141</v>
      </c>
    </row>
    <row r="219" spans="1:15" s="25" customFormat="1" ht="15">
      <c r="A219" s="17"/>
      <c r="B219" s="43" t="s">
        <v>1144</v>
      </c>
      <c r="C219" s="44" t="s">
        <v>1145</v>
      </c>
      <c r="D219" s="24" t="s">
        <v>15</v>
      </c>
      <c r="E219" s="21" t="s">
        <v>1145</v>
      </c>
      <c r="F219" s="22" t="s">
        <v>1146</v>
      </c>
      <c r="G219" s="23" t="s">
        <v>1147</v>
      </c>
      <c r="H219" s="23" t="s">
        <v>1148</v>
      </c>
      <c r="I219" s="16"/>
      <c r="J219" s="16"/>
      <c r="K219" s="16"/>
      <c r="L219" s="16"/>
      <c r="M219" s="16"/>
      <c r="N219" s="16"/>
      <c r="O219" s="16"/>
    </row>
    <row r="220" spans="1:15" s="25" customFormat="1" ht="15">
      <c r="A220" s="17"/>
      <c r="B220" s="43" t="s">
        <v>1149</v>
      </c>
      <c r="C220" s="44" t="s">
        <v>1150</v>
      </c>
      <c r="D220" s="24" t="s">
        <v>15</v>
      </c>
      <c r="E220" s="21" t="s">
        <v>1150</v>
      </c>
      <c r="F220" s="22" t="s">
        <v>1152</v>
      </c>
      <c r="G220" s="23" t="s">
        <v>1143</v>
      </c>
      <c r="H220" s="23" t="s">
        <v>1151</v>
      </c>
      <c r="I220" s="16"/>
      <c r="J220" s="16"/>
      <c r="K220" s="16"/>
      <c r="L220" s="16"/>
      <c r="M220" s="16"/>
      <c r="N220" s="16"/>
      <c r="O220" s="16"/>
    </row>
    <row r="221" spans="1:8" s="25" customFormat="1" ht="15">
      <c r="A221" s="17"/>
      <c r="B221" s="43" t="s">
        <v>1153</v>
      </c>
      <c r="C221" s="44" t="s">
        <v>1154</v>
      </c>
      <c r="D221" s="29" t="s">
        <v>67</v>
      </c>
      <c r="E221" s="21" t="s">
        <v>1155</v>
      </c>
      <c r="F221" s="22" t="s">
        <v>1156</v>
      </c>
      <c r="G221" s="23" t="s">
        <v>1157</v>
      </c>
      <c r="H221" s="23" t="s">
        <v>1158</v>
      </c>
    </row>
    <row r="222" spans="1:17" s="25" customFormat="1" ht="15">
      <c r="A222" s="17"/>
      <c r="B222" s="43" t="s">
        <v>1159</v>
      </c>
      <c r="C222" s="44" t="s">
        <v>1160</v>
      </c>
      <c r="D222" s="24" t="s">
        <v>15</v>
      </c>
      <c r="E222" s="21" t="s">
        <v>1160</v>
      </c>
      <c r="F222" s="22" t="s">
        <v>1161</v>
      </c>
      <c r="G222" s="23" t="s">
        <v>1162</v>
      </c>
      <c r="H222" s="23" t="s">
        <v>1163</v>
      </c>
      <c r="P222" s="16"/>
      <c r="Q222" s="16"/>
    </row>
    <row r="223" spans="1:8" s="16" customFormat="1" ht="15">
      <c r="A223" s="17"/>
      <c r="B223" s="43" t="s">
        <v>1164</v>
      </c>
      <c r="C223" s="44" t="s">
        <v>178</v>
      </c>
      <c r="D223" s="29" t="s">
        <v>67</v>
      </c>
      <c r="E223" s="21" t="s">
        <v>179</v>
      </c>
      <c r="F223" s="22" t="s">
        <v>1165</v>
      </c>
      <c r="G223" s="23" t="s">
        <v>1166</v>
      </c>
      <c r="H223" s="23" t="s">
        <v>1167</v>
      </c>
    </row>
    <row r="224" spans="1:8" s="16" customFormat="1" ht="32.25" customHeight="1">
      <c r="A224" s="17"/>
      <c r="B224" s="43" t="s">
        <v>1168</v>
      </c>
      <c r="C224" s="44" t="s">
        <v>1169</v>
      </c>
      <c r="D224" s="24" t="s">
        <v>15</v>
      </c>
      <c r="E224" s="21" t="s">
        <v>1169</v>
      </c>
      <c r="F224" s="22" t="s">
        <v>1170</v>
      </c>
      <c r="G224" s="23" t="s">
        <v>1171</v>
      </c>
      <c r="H224" s="23" t="s">
        <v>1172</v>
      </c>
    </row>
    <row r="225" spans="1:8" s="16" customFormat="1" ht="15">
      <c r="A225" s="17"/>
      <c r="B225" s="43" t="s">
        <v>1173</v>
      </c>
      <c r="C225" s="44" t="s">
        <v>1174</v>
      </c>
      <c r="D225" s="29" t="s">
        <v>67</v>
      </c>
      <c r="E225" s="21" t="s">
        <v>1175</v>
      </c>
      <c r="F225" s="22" t="s">
        <v>1176</v>
      </c>
      <c r="G225" s="23" t="s">
        <v>1177</v>
      </c>
      <c r="H225" s="23" t="s">
        <v>1178</v>
      </c>
    </row>
    <row r="226" spans="1:17" s="16" customFormat="1" ht="15">
      <c r="A226" s="17"/>
      <c r="B226" s="43" t="s">
        <v>1179</v>
      </c>
      <c r="C226" s="44" t="s">
        <v>1180</v>
      </c>
      <c r="D226" s="24" t="s">
        <v>15</v>
      </c>
      <c r="E226" s="21" t="s">
        <v>1180</v>
      </c>
      <c r="F226" s="22" t="s">
        <v>1181</v>
      </c>
      <c r="G226" s="23" t="s">
        <v>1182</v>
      </c>
      <c r="H226" s="23" t="s">
        <v>1183</v>
      </c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s="16" customFormat="1" ht="15">
      <c r="A227" s="17"/>
      <c r="B227" s="43" t="s">
        <v>1184</v>
      </c>
      <c r="C227" s="44" t="s">
        <v>1185</v>
      </c>
      <c r="D227" s="24" t="s">
        <v>15</v>
      </c>
      <c r="E227" s="21" t="s">
        <v>1185</v>
      </c>
      <c r="F227" s="22" t="s">
        <v>1186</v>
      </c>
      <c r="G227" s="23" t="s">
        <v>1187</v>
      </c>
      <c r="H227" s="23" t="s">
        <v>1188</v>
      </c>
      <c r="P227" s="25"/>
      <c r="Q227" s="25"/>
    </row>
    <row r="228" spans="1:8" s="16" customFormat="1" ht="15">
      <c r="A228" s="17"/>
      <c r="B228" s="43" t="s">
        <v>1189</v>
      </c>
      <c r="C228" s="44" t="s">
        <v>1190</v>
      </c>
      <c r="D228" s="29" t="s">
        <v>67</v>
      </c>
      <c r="E228" s="21" t="s">
        <v>1191</v>
      </c>
      <c r="F228" s="22" t="s">
        <v>1192</v>
      </c>
      <c r="G228" s="23" t="s">
        <v>1193</v>
      </c>
      <c r="H228" s="23" t="s">
        <v>1194</v>
      </c>
    </row>
    <row r="229" spans="1:17" s="16" customFormat="1" ht="15">
      <c r="A229" s="17"/>
      <c r="B229" s="43" t="s">
        <v>1195</v>
      </c>
      <c r="C229" s="44" t="s">
        <v>1196</v>
      </c>
      <c r="D229" s="24" t="s">
        <v>15</v>
      </c>
      <c r="E229" s="21" t="s">
        <v>1196</v>
      </c>
      <c r="F229" s="22" t="s">
        <v>1197</v>
      </c>
      <c r="G229" s="23" t="s">
        <v>1198</v>
      </c>
      <c r="H229" s="23" t="s">
        <v>1199</v>
      </c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s="16" customFormat="1" ht="48" customHeight="1">
      <c r="A230" s="17"/>
      <c r="B230" s="43" t="s">
        <v>1200</v>
      </c>
      <c r="C230" s="44" t="s">
        <v>1201</v>
      </c>
      <c r="D230" s="29" t="s">
        <v>67</v>
      </c>
      <c r="E230" s="21" t="s">
        <v>1202</v>
      </c>
      <c r="F230" s="22" t="s">
        <v>1203</v>
      </c>
      <c r="G230" s="23" t="s">
        <v>1204</v>
      </c>
      <c r="H230" s="23" t="s">
        <v>1205</v>
      </c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s="16" customFormat="1" ht="15">
      <c r="A231" s="17"/>
      <c r="B231" s="43" t="s">
        <v>1206</v>
      </c>
      <c r="C231" s="44" t="s">
        <v>1207</v>
      </c>
      <c r="D231" s="24" t="s">
        <v>15</v>
      </c>
      <c r="E231" s="21" t="s">
        <v>1207</v>
      </c>
      <c r="F231" s="22" t="s">
        <v>1208</v>
      </c>
      <c r="G231" s="23" t="s">
        <v>1209</v>
      </c>
      <c r="H231" s="23" t="s">
        <v>1210</v>
      </c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8" s="16" customFormat="1" ht="15">
      <c r="A232" s="17"/>
      <c r="B232" s="43" t="s">
        <v>1211</v>
      </c>
      <c r="C232" s="44" t="s">
        <v>1212</v>
      </c>
      <c r="D232" s="46"/>
      <c r="E232" s="21"/>
      <c r="F232" s="22" t="s">
        <v>1214</v>
      </c>
      <c r="G232" s="23" t="s">
        <v>1215</v>
      </c>
      <c r="H232" s="23" t="s">
        <v>1213</v>
      </c>
    </row>
    <row r="233" spans="1:8" s="16" customFormat="1" ht="15">
      <c r="A233" s="17"/>
      <c r="B233" s="43" t="s">
        <v>1216</v>
      </c>
      <c r="C233" s="44" t="s">
        <v>1217</v>
      </c>
      <c r="D233" s="24" t="s">
        <v>15</v>
      </c>
      <c r="E233" s="21" t="s">
        <v>1217</v>
      </c>
      <c r="F233" s="22" t="s">
        <v>1218</v>
      </c>
      <c r="G233" s="23" t="s">
        <v>1219</v>
      </c>
      <c r="H233" s="23" t="s">
        <v>1220</v>
      </c>
    </row>
    <row r="234" spans="1:8" s="16" customFormat="1" ht="15">
      <c r="A234" s="17"/>
      <c r="B234" s="43" t="s">
        <v>1221</v>
      </c>
      <c r="C234" s="44" t="s">
        <v>1222</v>
      </c>
      <c r="D234" s="46"/>
      <c r="E234" s="21"/>
      <c r="F234" s="22" t="s">
        <v>1223</v>
      </c>
      <c r="G234" s="23" t="s">
        <v>1224</v>
      </c>
      <c r="H234" s="23" t="s">
        <v>1225</v>
      </c>
    </row>
    <row r="235" spans="1:8" s="16" customFormat="1" ht="103.5" customHeight="1">
      <c r="A235" s="17"/>
      <c r="B235" s="43" t="s">
        <v>1226</v>
      </c>
      <c r="C235" s="44" t="s">
        <v>1227</v>
      </c>
      <c r="D235" s="24" t="s">
        <v>15</v>
      </c>
      <c r="E235" s="21" t="s">
        <v>1227</v>
      </c>
      <c r="F235" s="22" t="s">
        <v>1228</v>
      </c>
      <c r="G235" s="23" t="s">
        <v>1229</v>
      </c>
      <c r="H235" s="23" t="s">
        <v>1230</v>
      </c>
    </row>
    <row r="236" spans="1:15" s="25" customFormat="1" ht="15">
      <c r="A236" s="17"/>
      <c r="B236" s="43" t="s">
        <v>1231</v>
      </c>
      <c r="C236" s="44" t="s">
        <v>1232</v>
      </c>
      <c r="D236" s="24" t="s">
        <v>15</v>
      </c>
      <c r="E236" s="21" t="s">
        <v>1232</v>
      </c>
      <c r="F236" s="22" t="s">
        <v>1232</v>
      </c>
      <c r="G236" s="23" t="s">
        <v>1233</v>
      </c>
      <c r="H236" s="23" t="s">
        <v>1234</v>
      </c>
      <c r="I236" s="16"/>
      <c r="J236" s="16"/>
      <c r="K236" s="16"/>
      <c r="L236" s="16"/>
      <c r="M236" s="16"/>
      <c r="N236" s="16"/>
      <c r="O236" s="16"/>
    </row>
    <row r="237" spans="1:8" s="16" customFormat="1" ht="15">
      <c r="A237" s="17"/>
      <c r="B237" s="43" t="s">
        <v>1235</v>
      </c>
      <c r="C237" s="44" t="s">
        <v>1236</v>
      </c>
      <c r="D237" s="24" t="s">
        <v>15</v>
      </c>
      <c r="E237" s="21" t="s">
        <v>1236</v>
      </c>
      <c r="F237" s="22" t="s">
        <v>1237</v>
      </c>
      <c r="G237" s="23" t="s">
        <v>1238</v>
      </c>
      <c r="H237" s="23" t="s">
        <v>1239</v>
      </c>
    </row>
    <row r="238" spans="1:15" s="16" customFormat="1" ht="15">
      <c r="A238" s="17"/>
      <c r="B238" s="43" t="s">
        <v>1240</v>
      </c>
      <c r="C238" s="44" t="s">
        <v>1241</v>
      </c>
      <c r="D238" s="29" t="s">
        <v>67</v>
      </c>
      <c r="E238" s="21" t="s">
        <v>1242</v>
      </c>
      <c r="F238" s="22" t="s">
        <v>1244</v>
      </c>
      <c r="G238" s="23" t="s">
        <v>1245</v>
      </c>
      <c r="H238" s="23" t="s">
        <v>1243</v>
      </c>
      <c r="I238" s="25"/>
      <c r="J238" s="25"/>
      <c r="K238" s="25"/>
      <c r="L238" s="25"/>
      <c r="M238" s="25"/>
      <c r="N238" s="25"/>
      <c r="O238" s="25"/>
    </row>
    <row r="239" spans="1:17" s="25" customFormat="1" ht="15">
      <c r="A239" s="17"/>
      <c r="B239" s="43" t="s">
        <v>1246</v>
      </c>
      <c r="C239" s="44" t="s">
        <v>1247</v>
      </c>
      <c r="D239" s="24" t="s">
        <v>15</v>
      </c>
      <c r="E239" s="21" t="s">
        <v>1247</v>
      </c>
      <c r="F239" s="22" t="s">
        <v>1247</v>
      </c>
      <c r="G239" s="23" t="s">
        <v>1249</v>
      </c>
      <c r="H239" s="23" t="s">
        <v>1248</v>
      </c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5" s="25" customFormat="1" ht="15">
      <c r="A240" s="17"/>
      <c r="B240" s="43" t="s">
        <v>1250</v>
      </c>
      <c r="C240" s="44" t="s">
        <v>1251</v>
      </c>
      <c r="D240" s="24" t="s">
        <v>15</v>
      </c>
      <c r="E240" s="21" t="s">
        <v>1251</v>
      </c>
      <c r="F240" s="22" t="s">
        <v>1252</v>
      </c>
      <c r="G240" s="23" t="s">
        <v>1253</v>
      </c>
      <c r="H240" s="23" t="s">
        <v>1254</v>
      </c>
      <c r="I240" s="16"/>
      <c r="J240" s="16"/>
      <c r="K240" s="16"/>
      <c r="L240" s="16"/>
      <c r="M240" s="16"/>
      <c r="N240" s="16"/>
      <c r="O240" s="16"/>
    </row>
    <row r="241" spans="1:17" s="25" customFormat="1" ht="15">
      <c r="A241" s="17"/>
      <c r="B241" s="43" t="s">
        <v>1255</v>
      </c>
      <c r="C241" s="44" t="s">
        <v>1256</v>
      </c>
      <c r="D241" s="24" t="s">
        <v>15</v>
      </c>
      <c r="E241" s="21" t="s">
        <v>1256</v>
      </c>
      <c r="F241" s="22" t="s">
        <v>1257</v>
      </c>
      <c r="G241" s="23" t="s">
        <v>1258</v>
      </c>
      <c r="H241" s="23" t="s">
        <v>1259</v>
      </c>
      <c r="P241" s="16"/>
      <c r="Q241" s="16"/>
    </row>
    <row r="242" spans="1:8" s="16" customFormat="1" ht="15">
      <c r="A242" s="17"/>
      <c r="B242" s="43" t="s">
        <v>1260</v>
      </c>
      <c r="C242" s="44" t="s">
        <v>1261</v>
      </c>
      <c r="D242" s="24" t="s">
        <v>15</v>
      </c>
      <c r="E242" s="21" t="s">
        <v>1261</v>
      </c>
      <c r="F242" s="22" t="s">
        <v>1262</v>
      </c>
      <c r="G242" s="23" t="s">
        <v>1263</v>
      </c>
      <c r="H242" s="23" t="s">
        <v>1264</v>
      </c>
    </row>
    <row r="243" spans="1:15" s="16" customFormat="1" ht="15">
      <c r="A243" s="17"/>
      <c r="B243" s="43" t="s">
        <v>1265</v>
      </c>
      <c r="C243" s="44" t="s">
        <v>1266</v>
      </c>
      <c r="D243" s="24" t="s">
        <v>15</v>
      </c>
      <c r="E243" s="21" t="s">
        <v>1266</v>
      </c>
      <c r="F243" s="22" t="s">
        <v>1267</v>
      </c>
      <c r="G243" s="23" t="s">
        <v>1268</v>
      </c>
      <c r="H243" s="23" t="s">
        <v>1269</v>
      </c>
      <c r="I243" s="25"/>
      <c r="J243" s="25"/>
      <c r="K243" s="25"/>
      <c r="L243" s="25"/>
      <c r="M243" s="25"/>
      <c r="N243" s="25"/>
      <c r="O243" s="25"/>
    </row>
    <row r="244" spans="1:15" s="16" customFormat="1" ht="15">
      <c r="A244" s="17"/>
      <c r="B244" s="43" t="s">
        <v>1270</v>
      </c>
      <c r="C244" s="44" t="s">
        <v>574</v>
      </c>
      <c r="D244" s="29" t="s">
        <v>67</v>
      </c>
      <c r="E244" s="21" t="s">
        <v>575</v>
      </c>
      <c r="F244" s="22" t="s">
        <v>1271</v>
      </c>
      <c r="G244" s="23" t="s">
        <v>1272</v>
      </c>
      <c r="H244" s="23" t="s">
        <v>1273</v>
      </c>
      <c r="I244" s="25"/>
      <c r="J244" s="25"/>
      <c r="K244" s="25"/>
      <c r="L244" s="25"/>
      <c r="M244" s="25"/>
      <c r="N244" s="25"/>
      <c r="O244" s="25"/>
    </row>
    <row r="245" spans="1:15" s="16" customFormat="1" ht="15">
      <c r="A245" s="17"/>
      <c r="B245" s="43" t="s">
        <v>1274</v>
      </c>
      <c r="C245" s="44" t="s">
        <v>1275</v>
      </c>
      <c r="D245" s="46"/>
      <c r="E245" s="21"/>
      <c r="F245" s="22" t="s">
        <v>1276</v>
      </c>
      <c r="G245" s="23" t="s">
        <v>1277</v>
      </c>
      <c r="H245" s="23" t="s">
        <v>1278</v>
      </c>
      <c r="I245" s="25"/>
      <c r="J245" s="25"/>
      <c r="K245" s="25"/>
      <c r="L245" s="25"/>
      <c r="M245" s="25"/>
      <c r="N245" s="25"/>
      <c r="O245" s="25"/>
    </row>
    <row r="246" spans="1:15" s="16" customFormat="1" ht="15">
      <c r="A246" s="17"/>
      <c r="B246" s="43" t="s">
        <v>1279</v>
      </c>
      <c r="C246" s="44" t="s">
        <v>1280</v>
      </c>
      <c r="D246" s="29" t="s">
        <v>67</v>
      </c>
      <c r="E246" s="21" t="s">
        <v>1281</v>
      </c>
      <c r="F246" s="22" t="s">
        <v>1282</v>
      </c>
      <c r="G246" s="23" t="s">
        <v>1283</v>
      </c>
      <c r="H246" s="23" t="s">
        <v>1284</v>
      </c>
      <c r="I246" s="25"/>
      <c r="J246" s="25"/>
      <c r="K246" s="25"/>
      <c r="L246" s="25"/>
      <c r="M246" s="25"/>
      <c r="N246" s="25"/>
      <c r="O246" s="25"/>
    </row>
    <row r="247" spans="1:8" s="16" customFormat="1" ht="45.75" customHeight="1">
      <c r="A247" s="17"/>
      <c r="B247" s="43" t="s">
        <v>1285</v>
      </c>
      <c r="C247" s="44" t="s">
        <v>1286</v>
      </c>
      <c r="D247" s="24" t="s">
        <v>15</v>
      </c>
      <c r="E247" s="21" t="s">
        <v>1286</v>
      </c>
      <c r="F247" s="22" t="s">
        <v>1287</v>
      </c>
      <c r="G247" s="23" t="s">
        <v>1288</v>
      </c>
      <c r="H247" s="23" t="s">
        <v>245</v>
      </c>
    </row>
    <row r="248" spans="1:8" s="16" customFormat="1" ht="46.5" customHeight="1">
      <c r="A248" s="17"/>
      <c r="B248" s="43" t="s">
        <v>1289</v>
      </c>
      <c r="C248" s="44" t="s">
        <v>1290</v>
      </c>
      <c r="D248" s="29" t="s">
        <v>67</v>
      </c>
      <c r="E248" s="21" t="s">
        <v>1291</v>
      </c>
      <c r="F248" s="22" t="s">
        <v>1292</v>
      </c>
      <c r="G248" s="23" t="s">
        <v>1293</v>
      </c>
      <c r="H248" s="23" t="s">
        <v>1294</v>
      </c>
    </row>
    <row r="249" spans="1:15" s="25" customFormat="1" ht="15">
      <c r="A249" s="17"/>
      <c r="B249" s="43" t="s">
        <v>1295</v>
      </c>
      <c r="C249" s="44" t="s">
        <v>1296</v>
      </c>
      <c r="D249" s="24" t="s">
        <v>15</v>
      </c>
      <c r="E249" s="21" t="s">
        <v>1296</v>
      </c>
      <c r="F249" s="22" t="s">
        <v>1297</v>
      </c>
      <c r="G249" s="23" t="s">
        <v>1298</v>
      </c>
      <c r="H249" s="23" t="s">
        <v>1299</v>
      </c>
      <c r="I249" s="16"/>
      <c r="J249" s="16"/>
      <c r="K249" s="16"/>
      <c r="L249" s="16"/>
      <c r="M249" s="16"/>
      <c r="N249" s="16"/>
      <c r="O249" s="16"/>
    </row>
    <row r="250" spans="1:17" s="25" customFormat="1" ht="46.5" customHeight="1">
      <c r="A250" s="17"/>
      <c r="B250" s="43" t="s">
        <v>1300</v>
      </c>
      <c r="C250" s="44" t="s">
        <v>1301</v>
      </c>
      <c r="D250" s="24" t="s">
        <v>15</v>
      </c>
      <c r="E250" s="21" t="s">
        <v>1301</v>
      </c>
      <c r="F250" s="22" t="s">
        <v>1302</v>
      </c>
      <c r="G250" s="23" t="s">
        <v>1303</v>
      </c>
      <c r="H250" s="23" t="s">
        <v>1304</v>
      </c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5" s="25" customFormat="1" ht="34.5" customHeight="1">
      <c r="A251" s="17"/>
      <c r="B251" s="43" t="s">
        <v>1305</v>
      </c>
      <c r="C251" s="44" t="s">
        <v>1306</v>
      </c>
      <c r="D251" s="24" t="s">
        <v>15</v>
      </c>
      <c r="E251" s="21" t="s">
        <v>1306</v>
      </c>
      <c r="F251" s="22" t="s">
        <v>1307</v>
      </c>
      <c r="G251" s="23" t="s">
        <v>1303</v>
      </c>
      <c r="H251" s="23" t="s">
        <v>1308</v>
      </c>
      <c r="I251" s="16"/>
      <c r="J251" s="16"/>
      <c r="K251" s="16"/>
      <c r="L251" s="16"/>
      <c r="M251" s="16"/>
      <c r="N251" s="16"/>
      <c r="O251" s="16"/>
    </row>
    <row r="252" spans="1:17" s="25" customFormat="1" ht="15">
      <c r="A252" s="17"/>
      <c r="B252" s="43" t="s">
        <v>1309</v>
      </c>
      <c r="C252" s="44" t="s">
        <v>1310</v>
      </c>
      <c r="D252" s="29" t="s">
        <v>67</v>
      </c>
      <c r="E252" s="21" t="s">
        <v>1311</v>
      </c>
      <c r="F252" s="22" t="s">
        <v>1312</v>
      </c>
      <c r="G252" s="23" t="s">
        <v>1313</v>
      </c>
      <c r="H252" s="23" t="s">
        <v>1314</v>
      </c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s="25" customFormat="1" ht="15">
      <c r="A253" s="17"/>
      <c r="B253" s="43" t="s">
        <v>1315</v>
      </c>
      <c r="C253" s="44" t="s">
        <v>1316</v>
      </c>
      <c r="D253" s="24" t="s">
        <v>15</v>
      </c>
      <c r="E253" s="21" t="s">
        <v>1316</v>
      </c>
      <c r="F253" s="22" t="s">
        <v>1317</v>
      </c>
      <c r="G253" s="23" t="s">
        <v>1318</v>
      </c>
      <c r="H253" s="23" t="s">
        <v>1319</v>
      </c>
      <c r="P253" s="16"/>
      <c r="Q253" s="16"/>
    </row>
    <row r="254" spans="1:17" s="16" customFormat="1" ht="15">
      <c r="A254" s="17"/>
      <c r="B254" s="43" t="s">
        <v>1320</v>
      </c>
      <c r="C254" s="44" t="s">
        <v>1321</v>
      </c>
      <c r="D254" s="24" t="s">
        <v>15</v>
      </c>
      <c r="E254" s="21" t="s">
        <v>1321</v>
      </c>
      <c r="F254" s="22" t="s">
        <v>1322</v>
      </c>
      <c r="G254" s="23" t="s">
        <v>1323</v>
      </c>
      <c r="H254" s="23" t="s">
        <v>1322</v>
      </c>
      <c r="P254" s="25"/>
      <c r="Q254" s="25"/>
    </row>
    <row r="255" spans="1:17" s="16" customFormat="1" ht="15">
      <c r="A255" s="17"/>
      <c r="B255" s="43" t="s">
        <v>1324</v>
      </c>
      <c r="C255" s="44" t="s">
        <v>1325</v>
      </c>
      <c r="D255" s="24" t="s">
        <v>15</v>
      </c>
      <c r="E255" s="21" t="s">
        <v>1325</v>
      </c>
      <c r="F255" s="22" t="s">
        <v>1326</v>
      </c>
      <c r="G255" s="23" t="s">
        <v>1327</v>
      </c>
      <c r="H255" s="23" t="s">
        <v>1328</v>
      </c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5" s="25" customFormat="1" ht="15">
      <c r="A256" s="17"/>
      <c r="B256" s="43" t="s">
        <v>1329</v>
      </c>
      <c r="C256" s="44" t="s">
        <v>1330</v>
      </c>
      <c r="D256" s="24" t="s">
        <v>15</v>
      </c>
      <c r="E256" s="21" t="s">
        <v>1330</v>
      </c>
      <c r="F256" s="22" t="s">
        <v>1331</v>
      </c>
      <c r="G256" s="23" t="s">
        <v>1332</v>
      </c>
      <c r="H256" s="23" t="s">
        <v>1333</v>
      </c>
      <c r="I256" s="16"/>
      <c r="J256" s="16"/>
      <c r="K256" s="16"/>
      <c r="L256" s="16"/>
      <c r="M256" s="16"/>
      <c r="N256" s="16"/>
      <c r="O256" s="16"/>
    </row>
    <row r="257" spans="1:8" s="16" customFormat="1" ht="15">
      <c r="A257" s="17"/>
      <c r="B257" s="43" t="s">
        <v>1334</v>
      </c>
      <c r="C257" s="44" t="s">
        <v>1335</v>
      </c>
      <c r="D257" s="24" t="s">
        <v>15</v>
      </c>
      <c r="E257" s="21" t="s">
        <v>1335</v>
      </c>
      <c r="F257" s="22" t="s">
        <v>1336</v>
      </c>
      <c r="G257" s="23" t="s">
        <v>1337</v>
      </c>
      <c r="H257" s="23" t="s">
        <v>1338</v>
      </c>
    </row>
    <row r="258" spans="1:15" s="16" customFormat="1" ht="15">
      <c r="A258" s="17"/>
      <c r="B258" s="43" t="s">
        <v>1339</v>
      </c>
      <c r="C258" s="44" t="s">
        <v>1340</v>
      </c>
      <c r="D258" s="24" t="s">
        <v>15</v>
      </c>
      <c r="E258" s="21" t="s">
        <v>1340</v>
      </c>
      <c r="F258" s="22" t="s">
        <v>1341</v>
      </c>
      <c r="G258" s="23" t="s">
        <v>1342</v>
      </c>
      <c r="H258" s="23" t="s">
        <v>1343</v>
      </c>
      <c r="I258" s="25"/>
      <c r="J258" s="25"/>
      <c r="K258" s="25"/>
      <c r="L258" s="25"/>
      <c r="M258" s="25"/>
      <c r="N258" s="25"/>
      <c r="O258" s="25"/>
    </row>
    <row r="259" spans="1:8" s="16" customFormat="1" ht="15">
      <c r="A259" s="17"/>
      <c r="B259" s="43" t="s">
        <v>1344</v>
      </c>
      <c r="C259" s="44" t="s">
        <v>1345</v>
      </c>
      <c r="D259" s="24" t="s">
        <v>15</v>
      </c>
      <c r="E259" s="21" t="s">
        <v>1345</v>
      </c>
      <c r="F259" s="22" t="s">
        <v>1346</v>
      </c>
      <c r="G259" s="23" t="s">
        <v>1347</v>
      </c>
      <c r="H259" s="23" t="s">
        <v>1348</v>
      </c>
    </row>
    <row r="260" spans="1:8" s="25" customFormat="1" ht="15">
      <c r="A260" s="17"/>
      <c r="B260" s="43" t="s">
        <v>1349</v>
      </c>
      <c r="C260" s="44" t="s">
        <v>1350</v>
      </c>
      <c r="D260" s="24" t="s">
        <v>15</v>
      </c>
      <c r="E260" s="21" t="s">
        <v>1350</v>
      </c>
      <c r="F260" s="22" t="s">
        <v>1351</v>
      </c>
      <c r="G260" s="23" t="s">
        <v>1352</v>
      </c>
      <c r="H260" s="23" t="s">
        <v>1353</v>
      </c>
    </row>
    <row r="261" spans="1:15" s="16" customFormat="1" ht="45.75" customHeight="1">
      <c r="A261" s="17"/>
      <c r="B261" s="43" t="s">
        <v>1354</v>
      </c>
      <c r="C261" s="44" t="s">
        <v>1355</v>
      </c>
      <c r="D261" s="24" t="s">
        <v>15</v>
      </c>
      <c r="E261" s="21" t="s">
        <v>1355</v>
      </c>
      <c r="F261" s="22" t="s">
        <v>1356</v>
      </c>
      <c r="G261" s="23" t="s">
        <v>1357</v>
      </c>
      <c r="H261" s="23" t="s">
        <v>1358</v>
      </c>
      <c r="I261" s="25"/>
      <c r="J261" s="25"/>
      <c r="K261" s="25"/>
      <c r="L261" s="25"/>
      <c r="M261" s="25"/>
      <c r="N261" s="25"/>
      <c r="O261" s="25"/>
    </row>
    <row r="262" spans="1:15" s="16" customFormat="1" ht="15">
      <c r="A262" s="17"/>
      <c r="B262" s="43" t="s">
        <v>1359</v>
      </c>
      <c r="C262" s="44" t="s">
        <v>1360</v>
      </c>
      <c r="D262" s="29" t="s">
        <v>67</v>
      </c>
      <c r="E262" s="21" t="s">
        <v>1361</v>
      </c>
      <c r="F262" s="22" t="s">
        <v>1362</v>
      </c>
      <c r="G262" s="23" t="s">
        <v>1363</v>
      </c>
      <c r="H262" s="23" t="s">
        <v>1364</v>
      </c>
      <c r="I262" s="25"/>
      <c r="J262" s="25"/>
      <c r="K262" s="25"/>
      <c r="L262" s="25"/>
      <c r="M262" s="25"/>
      <c r="N262" s="25"/>
      <c r="O262" s="25"/>
    </row>
    <row r="263" spans="1:15" s="16" customFormat="1" ht="15">
      <c r="A263" s="17"/>
      <c r="B263" s="43" t="s">
        <v>1365</v>
      </c>
      <c r="C263" s="44" t="s">
        <v>1366</v>
      </c>
      <c r="D263" s="24" t="s">
        <v>15</v>
      </c>
      <c r="E263" s="21" t="s">
        <v>1366</v>
      </c>
      <c r="F263" s="22" t="s">
        <v>1367</v>
      </c>
      <c r="G263" s="23" t="s">
        <v>1368</v>
      </c>
      <c r="H263" s="23" t="s">
        <v>1369</v>
      </c>
      <c r="I263" s="25"/>
      <c r="J263" s="25"/>
      <c r="K263" s="25"/>
      <c r="L263" s="25"/>
      <c r="M263" s="25"/>
      <c r="N263" s="25"/>
      <c r="O263" s="25"/>
    </row>
    <row r="264" spans="1:17" s="16" customFormat="1" ht="48" customHeight="1">
      <c r="A264" s="17"/>
      <c r="B264" s="43" t="s">
        <v>1370</v>
      </c>
      <c r="C264" s="44" t="s">
        <v>1371</v>
      </c>
      <c r="D264" s="29" t="s">
        <v>67</v>
      </c>
      <c r="E264" s="21" t="s">
        <v>1372</v>
      </c>
      <c r="F264" s="22" t="s">
        <v>1373</v>
      </c>
      <c r="G264" s="23" t="s">
        <v>1374</v>
      </c>
      <c r="H264" s="23" t="s">
        <v>1375</v>
      </c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5" s="16" customFormat="1" ht="15">
      <c r="A265" s="17"/>
      <c r="B265" s="43" t="s">
        <v>1376</v>
      </c>
      <c r="C265" s="44" t="s">
        <v>1377</v>
      </c>
      <c r="D265" s="29" t="s">
        <v>67</v>
      </c>
      <c r="E265" s="21" t="s">
        <v>1378</v>
      </c>
      <c r="F265" s="22" t="s">
        <v>1379</v>
      </c>
      <c r="G265" s="23" t="s">
        <v>1380</v>
      </c>
      <c r="H265" s="23" t="s">
        <v>1381</v>
      </c>
      <c r="I265" s="25"/>
      <c r="J265" s="25"/>
      <c r="K265" s="25"/>
      <c r="L265" s="25"/>
      <c r="M265" s="25"/>
      <c r="N265" s="25"/>
      <c r="O265" s="25"/>
    </row>
    <row r="266" spans="1:8" s="25" customFormat="1" ht="15">
      <c r="A266" s="17"/>
      <c r="B266" s="43" t="s">
        <v>1382</v>
      </c>
      <c r="C266" s="44" t="s">
        <v>1383</v>
      </c>
      <c r="D266" s="24" t="s">
        <v>15</v>
      </c>
      <c r="E266" s="21" t="s">
        <v>1383</v>
      </c>
      <c r="F266" s="22" t="s">
        <v>1384</v>
      </c>
      <c r="G266" s="23" t="s">
        <v>1385</v>
      </c>
      <c r="H266" s="23" t="s">
        <v>1386</v>
      </c>
    </row>
    <row r="267" spans="1:15" s="16" customFormat="1" ht="15">
      <c r="A267" s="17"/>
      <c r="B267" s="43" t="s">
        <v>1387</v>
      </c>
      <c r="C267" s="44" t="s">
        <v>1388</v>
      </c>
      <c r="D267" s="29" t="s">
        <v>67</v>
      </c>
      <c r="E267" s="21" t="s">
        <v>1389</v>
      </c>
      <c r="F267" s="22" t="s">
        <v>1390</v>
      </c>
      <c r="G267" s="23" t="s">
        <v>1391</v>
      </c>
      <c r="H267" s="23" t="s">
        <v>1392</v>
      </c>
      <c r="I267" s="25"/>
      <c r="J267" s="25"/>
      <c r="K267" s="25"/>
      <c r="L267" s="25"/>
      <c r="M267" s="25"/>
      <c r="N267" s="25"/>
      <c r="O267" s="25"/>
    </row>
    <row r="268" spans="1:8" s="16" customFormat="1" ht="15">
      <c r="A268" s="17"/>
      <c r="B268" s="43" t="s">
        <v>1393</v>
      </c>
      <c r="C268" s="44" t="s">
        <v>1394</v>
      </c>
      <c r="D268" s="24" t="s">
        <v>15</v>
      </c>
      <c r="E268" s="21" t="s">
        <v>1394</v>
      </c>
      <c r="F268" s="22" t="s">
        <v>1395</v>
      </c>
      <c r="G268" s="23" t="s">
        <v>1396</v>
      </c>
      <c r="H268" s="23" t="s">
        <v>1397</v>
      </c>
    </row>
    <row r="269" spans="1:17" s="16" customFormat="1" ht="75" customHeight="1">
      <c r="A269" s="17"/>
      <c r="B269" s="43" t="s">
        <v>1398</v>
      </c>
      <c r="C269" s="44" t="s">
        <v>1399</v>
      </c>
      <c r="D269" s="46"/>
      <c r="E269" s="21"/>
      <c r="F269" s="22" t="s">
        <v>1400</v>
      </c>
      <c r="G269" s="23" t="s">
        <v>1401</v>
      </c>
      <c r="H269" s="23" t="s">
        <v>1402</v>
      </c>
      <c r="P269" s="25"/>
      <c r="Q269" s="25"/>
    </row>
    <row r="270" spans="1:8" s="16" customFormat="1" ht="15">
      <c r="A270" s="17"/>
      <c r="B270" s="43" t="s">
        <v>1403</v>
      </c>
      <c r="C270" s="44" t="s">
        <v>1404</v>
      </c>
      <c r="D270" s="24" t="s">
        <v>15</v>
      </c>
      <c r="E270" s="21" t="s">
        <v>1404</v>
      </c>
      <c r="F270" s="22" t="s">
        <v>1405</v>
      </c>
      <c r="G270" s="23" t="s">
        <v>1406</v>
      </c>
      <c r="H270" s="36" t="s">
        <v>1407</v>
      </c>
    </row>
    <row r="271" spans="1:17" s="16" customFormat="1" ht="15">
      <c r="A271" s="17"/>
      <c r="B271" s="43" t="s">
        <v>1408</v>
      </c>
      <c r="C271" s="44" t="s">
        <v>1409</v>
      </c>
      <c r="D271" s="24" t="s">
        <v>15</v>
      </c>
      <c r="E271" s="21" t="s">
        <v>1409</v>
      </c>
      <c r="F271" s="22" t="s">
        <v>1410</v>
      </c>
      <c r="G271" s="23" t="s">
        <v>1411</v>
      </c>
      <c r="H271" s="23" t="s">
        <v>676</v>
      </c>
      <c r="P271" s="25"/>
      <c r="Q271" s="25"/>
    </row>
    <row r="272" spans="1:8" s="16" customFormat="1" ht="60" customHeight="1">
      <c r="A272" s="17"/>
      <c r="B272" s="18" t="s">
        <v>1412</v>
      </c>
      <c r="C272" s="19" t="s">
        <v>1413</v>
      </c>
      <c r="D272" s="24" t="s">
        <v>15</v>
      </c>
      <c r="E272" s="21" t="s">
        <v>1413</v>
      </c>
      <c r="F272" s="22" t="s">
        <v>1414</v>
      </c>
      <c r="G272" s="23" t="s">
        <v>1415</v>
      </c>
      <c r="H272" s="23" t="s">
        <v>1416</v>
      </c>
    </row>
    <row r="273" spans="1:17" s="25" customFormat="1" ht="15">
      <c r="A273" s="17"/>
      <c r="B273" s="18" t="s">
        <v>1417</v>
      </c>
      <c r="C273" s="19" t="s">
        <v>1418</v>
      </c>
      <c r="D273" s="24" t="s">
        <v>15</v>
      </c>
      <c r="E273" s="21" t="s">
        <v>1418</v>
      </c>
      <c r="F273" s="22" t="s">
        <v>1419</v>
      </c>
      <c r="G273" s="23" t="s">
        <v>1420</v>
      </c>
      <c r="H273" s="23" t="s">
        <v>1421</v>
      </c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8" s="16" customFormat="1" ht="15">
      <c r="A274" s="17"/>
      <c r="B274" s="18" t="s">
        <v>1422</v>
      </c>
      <c r="C274" s="19" t="s">
        <v>1423</v>
      </c>
      <c r="D274" s="24" t="s">
        <v>15</v>
      </c>
      <c r="E274" s="21" t="s">
        <v>1423</v>
      </c>
      <c r="F274" s="22" t="s">
        <v>1424</v>
      </c>
      <c r="G274" s="23" t="s">
        <v>1425</v>
      </c>
      <c r="H274" s="23" t="s">
        <v>1426</v>
      </c>
    </row>
    <row r="275" spans="1:8" s="16" customFormat="1" ht="15">
      <c r="A275" s="17"/>
      <c r="B275" s="18" t="s">
        <v>1427</v>
      </c>
      <c r="C275" s="19" t="s">
        <v>1428</v>
      </c>
      <c r="D275" s="24" t="s">
        <v>15</v>
      </c>
      <c r="E275" s="21" t="s">
        <v>1428</v>
      </c>
      <c r="F275" s="22" t="s">
        <v>1429</v>
      </c>
      <c r="G275" s="23" t="s">
        <v>1430</v>
      </c>
      <c r="H275" s="23" t="s">
        <v>1431</v>
      </c>
    </row>
    <row r="276" spans="1:17" s="25" customFormat="1" ht="15">
      <c r="A276" s="17"/>
      <c r="B276" s="18" t="s">
        <v>1432</v>
      </c>
      <c r="C276" s="19" t="s">
        <v>1433</v>
      </c>
      <c r="D276" s="24" t="s">
        <v>15</v>
      </c>
      <c r="E276" s="21" t="s">
        <v>1433</v>
      </c>
      <c r="F276" s="22" t="s">
        <v>1435</v>
      </c>
      <c r="G276" s="23" t="s">
        <v>1436</v>
      </c>
      <c r="H276" s="23" t="s">
        <v>1434</v>
      </c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8" s="16" customFormat="1" ht="15">
      <c r="A277" s="17"/>
      <c r="B277" s="18" t="s">
        <v>1437</v>
      </c>
      <c r="C277" s="19" t="s">
        <v>1438</v>
      </c>
      <c r="D277" s="24" t="s">
        <v>15</v>
      </c>
      <c r="E277" s="21" t="s">
        <v>1438</v>
      </c>
      <c r="F277" s="22" t="s">
        <v>1439</v>
      </c>
      <c r="G277" s="23" t="s">
        <v>1440</v>
      </c>
      <c r="H277" s="23" t="s">
        <v>1441</v>
      </c>
    </row>
    <row r="278" spans="1:8" s="16" customFormat="1" ht="15">
      <c r="A278" s="17"/>
      <c r="B278" s="18" t="s">
        <v>1442</v>
      </c>
      <c r="C278" s="19" t="s">
        <v>1443</v>
      </c>
      <c r="D278" s="20"/>
      <c r="E278" s="21"/>
      <c r="F278" s="22" t="s">
        <v>1444</v>
      </c>
      <c r="G278" s="23" t="s">
        <v>1445</v>
      </c>
      <c r="H278" s="23" t="s">
        <v>657</v>
      </c>
    </row>
    <row r="279" spans="1:8" s="16" customFormat="1" ht="15">
      <c r="A279" s="17"/>
      <c r="B279" s="18" t="s">
        <v>1446</v>
      </c>
      <c r="C279" s="19" t="s">
        <v>1447</v>
      </c>
      <c r="D279" s="24" t="s">
        <v>15</v>
      </c>
      <c r="E279" s="21" t="s">
        <v>1447</v>
      </c>
      <c r="F279" s="22" t="s">
        <v>1448</v>
      </c>
      <c r="G279" s="23" t="s">
        <v>1449</v>
      </c>
      <c r="H279" s="23" t="s">
        <v>1450</v>
      </c>
    </row>
    <row r="280" spans="1:15" s="16" customFormat="1" ht="15">
      <c r="A280" s="17"/>
      <c r="B280" s="18" t="s">
        <v>1451</v>
      </c>
      <c r="C280" s="19" t="s">
        <v>1452</v>
      </c>
      <c r="D280" s="20"/>
      <c r="E280" s="21"/>
      <c r="F280" s="22" t="s">
        <v>1454</v>
      </c>
      <c r="G280" s="23" t="s">
        <v>1455</v>
      </c>
      <c r="H280" s="23" t="s">
        <v>1453</v>
      </c>
      <c r="I280" s="25"/>
      <c r="J280" s="25"/>
      <c r="K280" s="25"/>
      <c r="L280" s="25"/>
      <c r="M280" s="25"/>
      <c r="N280" s="25"/>
      <c r="O280" s="25"/>
    </row>
    <row r="281" spans="1:17" s="25" customFormat="1" ht="15">
      <c r="A281" s="17"/>
      <c r="B281" s="18" t="s">
        <v>1456</v>
      </c>
      <c r="C281" s="19" t="s">
        <v>1457</v>
      </c>
      <c r="D281" s="20"/>
      <c r="E281" s="21"/>
      <c r="F281" s="22" t="s">
        <v>1458</v>
      </c>
      <c r="G281" s="23" t="s">
        <v>1459</v>
      </c>
      <c r="H281" s="23" t="s">
        <v>1460</v>
      </c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s="25" customFormat="1" ht="15">
      <c r="A282" s="17"/>
      <c r="B282" s="18" t="s">
        <v>1461</v>
      </c>
      <c r="C282" s="19" t="s">
        <v>1462</v>
      </c>
      <c r="D282" s="24" t="s">
        <v>15</v>
      </c>
      <c r="E282" s="21" t="s">
        <v>1462</v>
      </c>
      <c r="F282" s="22" t="s">
        <v>1463</v>
      </c>
      <c r="G282" s="23" t="s">
        <v>1464</v>
      </c>
      <c r="H282" s="23" t="s">
        <v>1465</v>
      </c>
      <c r="P282" s="16"/>
      <c r="Q282" s="16"/>
    </row>
    <row r="283" spans="1:17" s="16" customFormat="1" ht="15">
      <c r="A283" s="17"/>
      <c r="B283" s="18" t="s">
        <v>1466</v>
      </c>
      <c r="C283" s="19" t="s">
        <v>1467</v>
      </c>
      <c r="D283" s="24" t="s">
        <v>15</v>
      </c>
      <c r="E283" s="21" t="s">
        <v>1467</v>
      </c>
      <c r="F283" s="22" t="s">
        <v>1468</v>
      </c>
      <c r="G283" s="23" t="s">
        <v>1469</v>
      </c>
      <c r="H283" s="23" t="s">
        <v>23</v>
      </c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s="16" customFormat="1" ht="15">
      <c r="A284" s="17"/>
      <c r="B284" s="18" t="s">
        <v>1470</v>
      </c>
      <c r="C284" s="19" t="s">
        <v>1471</v>
      </c>
      <c r="D284" s="24" t="s">
        <v>15</v>
      </c>
      <c r="E284" s="21" t="s">
        <v>1471</v>
      </c>
      <c r="F284" s="22" t="s">
        <v>1472</v>
      </c>
      <c r="G284" s="23" t="s">
        <v>1473</v>
      </c>
      <c r="H284" s="23" t="s">
        <v>1474</v>
      </c>
      <c r="P284" s="25"/>
      <c r="Q284" s="25"/>
    </row>
    <row r="285" spans="1:17" s="25" customFormat="1" ht="15">
      <c r="A285" s="17"/>
      <c r="B285" s="18" t="s">
        <v>1475</v>
      </c>
      <c r="C285" s="19" t="s">
        <v>1476</v>
      </c>
      <c r="D285" s="24" t="s">
        <v>15</v>
      </c>
      <c r="E285" s="21" t="s">
        <v>1476</v>
      </c>
      <c r="F285" s="22" t="s">
        <v>1477</v>
      </c>
      <c r="G285" s="23" t="s">
        <v>1478</v>
      </c>
      <c r="H285" s="23" t="s">
        <v>1479</v>
      </c>
      <c r="P285" s="16"/>
      <c r="Q285" s="16"/>
    </row>
    <row r="286" spans="1:15" s="25" customFormat="1" ht="15">
      <c r="A286" s="17"/>
      <c r="B286" s="18" t="s">
        <v>1480</v>
      </c>
      <c r="C286" s="19" t="s">
        <v>1481</v>
      </c>
      <c r="D286" s="24" t="s">
        <v>15</v>
      </c>
      <c r="E286" s="21" t="s">
        <v>1481</v>
      </c>
      <c r="F286" s="22" t="s">
        <v>1482</v>
      </c>
      <c r="G286" s="23" t="s">
        <v>1483</v>
      </c>
      <c r="H286" s="23" t="s">
        <v>1484</v>
      </c>
      <c r="I286" s="16"/>
      <c r="J286" s="16"/>
      <c r="K286" s="16"/>
      <c r="L286" s="16"/>
      <c r="M286" s="16"/>
      <c r="N286" s="16"/>
      <c r="O286" s="16"/>
    </row>
    <row r="287" spans="1:8" s="16" customFormat="1" ht="15">
      <c r="A287" s="17"/>
      <c r="B287" s="18" t="s">
        <v>1485</v>
      </c>
      <c r="C287" s="19" t="s">
        <v>1486</v>
      </c>
      <c r="D287" s="24" t="s">
        <v>15</v>
      </c>
      <c r="E287" s="21" t="s">
        <v>1486</v>
      </c>
      <c r="F287" s="22" t="s">
        <v>1487</v>
      </c>
      <c r="G287" s="23" t="s">
        <v>1488</v>
      </c>
      <c r="H287" s="36" t="s">
        <v>1489</v>
      </c>
    </row>
    <row r="288" spans="1:8" s="16" customFormat="1" ht="15">
      <c r="A288" s="17"/>
      <c r="B288" s="18" t="s">
        <v>1490</v>
      </c>
      <c r="C288" s="19" t="s">
        <v>1491</v>
      </c>
      <c r="D288" s="20"/>
      <c r="E288" s="21"/>
      <c r="F288" s="22" t="s">
        <v>1492</v>
      </c>
      <c r="G288" s="23" t="s">
        <v>1493</v>
      </c>
      <c r="H288" s="23" t="s">
        <v>1494</v>
      </c>
    </row>
    <row r="289" spans="1:17" s="25" customFormat="1" ht="15">
      <c r="A289" s="17"/>
      <c r="B289" s="18" t="s">
        <v>1495</v>
      </c>
      <c r="C289" s="19" t="s">
        <v>1496</v>
      </c>
      <c r="D289" s="20"/>
      <c r="E289" s="21"/>
      <c r="F289" s="22" t="s">
        <v>1497</v>
      </c>
      <c r="G289" s="23" t="s">
        <v>1498</v>
      </c>
      <c r="H289" s="23" t="s">
        <v>1499</v>
      </c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8" s="16" customFormat="1" ht="15">
      <c r="A290" s="17"/>
      <c r="B290" s="18" t="s">
        <v>1500</v>
      </c>
      <c r="C290" s="19" t="s">
        <v>1501</v>
      </c>
      <c r="D290" s="20"/>
      <c r="E290" s="21"/>
      <c r="F290" s="22" t="s">
        <v>1502</v>
      </c>
      <c r="G290" s="23" t="s">
        <v>1503</v>
      </c>
      <c r="H290" s="23" t="s">
        <v>1504</v>
      </c>
    </row>
    <row r="291" spans="1:17" s="25" customFormat="1" ht="15">
      <c r="A291" s="17"/>
      <c r="B291" s="18" t="s">
        <v>1505</v>
      </c>
      <c r="C291" s="19" t="s">
        <v>1506</v>
      </c>
      <c r="D291" s="29" t="s">
        <v>67</v>
      </c>
      <c r="E291" s="21" t="s">
        <v>1507</v>
      </c>
      <c r="F291" s="22" t="s">
        <v>1508</v>
      </c>
      <c r="G291" s="23" t="s">
        <v>1509</v>
      </c>
      <c r="H291" s="23" t="s">
        <v>1510</v>
      </c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5" s="25" customFormat="1" ht="15">
      <c r="A292" s="17"/>
      <c r="B292" s="18" t="s">
        <v>1511</v>
      </c>
      <c r="C292" s="19" t="s">
        <v>1512</v>
      </c>
      <c r="D292" s="29" t="s">
        <v>67</v>
      </c>
      <c r="E292" s="21" t="s">
        <v>1513</v>
      </c>
      <c r="F292" s="48" t="s">
        <v>1515</v>
      </c>
      <c r="G292" s="23" t="s">
        <v>1516</v>
      </c>
      <c r="H292" s="23" t="s">
        <v>1514</v>
      </c>
      <c r="I292" s="16"/>
      <c r="J292" s="16"/>
      <c r="K292" s="16"/>
      <c r="L292" s="16"/>
      <c r="M292" s="16"/>
      <c r="N292" s="16"/>
      <c r="O292" s="16"/>
    </row>
    <row r="293" spans="1:8" s="16" customFormat="1" ht="15">
      <c r="A293" s="17"/>
      <c r="B293" s="18" t="s">
        <v>1517</v>
      </c>
      <c r="C293" s="19" t="s">
        <v>1518</v>
      </c>
      <c r="D293" s="24" t="s">
        <v>15</v>
      </c>
      <c r="E293" s="21" t="s">
        <v>1518</v>
      </c>
      <c r="F293" s="22" t="s">
        <v>1519</v>
      </c>
      <c r="G293" s="23" t="s">
        <v>1520</v>
      </c>
      <c r="H293" s="23" t="s">
        <v>1521</v>
      </c>
    </row>
    <row r="294" spans="1:8" s="16" customFormat="1" ht="15">
      <c r="A294" s="17"/>
      <c r="B294" s="18" t="s">
        <v>1522</v>
      </c>
      <c r="C294" s="19" t="s">
        <v>1523</v>
      </c>
      <c r="D294" s="29" t="s">
        <v>67</v>
      </c>
      <c r="E294" s="21" t="s">
        <v>1524</v>
      </c>
      <c r="F294" s="22" t="s">
        <v>1526</v>
      </c>
      <c r="G294" s="23" t="s">
        <v>1527</v>
      </c>
      <c r="H294" s="23" t="s">
        <v>1528</v>
      </c>
    </row>
    <row r="295" spans="1:17" s="16" customFormat="1" ht="15">
      <c r="A295" s="17"/>
      <c r="B295" s="18" t="s">
        <v>1529</v>
      </c>
      <c r="C295" s="19" t="s">
        <v>1530</v>
      </c>
      <c r="D295" s="29" t="s">
        <v>67</v>
      </c>
      <c r="E295" s="21" t="s">
        <v>1531</v>
      </c>
      <c r="F295" s="22" t="s">
        <v>1532</v>
      </c>
      <c r="G295" s="23" t="s">
        <v>1533</v>
      </c>
      <c r="H295" s="23" t="s">
        <v>1534</v>
      </c>
      <c r="P295" s="25"/>
      <c r="Q295" s="25"/>
    </row>
    <row r="296" spans="1:17" s="16" customFormat="1" ht="15">
      <c r="A296" s="17"/>
      <c r="B296" s="18" t="s">
        <v>1535</v>
      </c>
      <c r="C296" s="19" t="s">
        <v>1536</v>
      </c>
      <c r="D296" s="24" t="s">
        <v>15</v>
      </c>
      <c r="E296" s="21" t="s">
        <v>1536</v>
      </c>
      <c r="F296" s="22" t="s">
        <v>1538</v>
      </c>
      <c r="G296" s="23" t="s">
        <v>1539</v>
      </c>
      <c r="H296" s="23" t="s">
        <v>1540</v>
      </c>
      <c r="P296" s="25"/>
      <c r="Q296" s="25"/>
    </row>
    <row r="297" spans="1:17" s="16" customFormat="1" ht="15">
      <c r="A297" s="17"/>
      <c r="B297" s="18" t="s">
        <v>1541</v>
      </c>
      <c r="C297" s="19" t="s">
        <v>1542</v>
      </c>
      <c r="D297" s="29" t="s">
        <v>67</v>
      </c>
      <c r="E297" s="21" t="s">
        <v>1543</v>
      </c>
      <c r="F297" s="22" t="s">
        <v>1544</v>
      </c>
      <c r="G297" s="23" t="s">
        <v>1545</v>
      </c>
      <c r="H297" s="23" t="s">
        <v>1543</v>
      </c>
      <c r="P297" s="25"/>
      <c r="Q297" s="25"/>
    </row>
    <row r="298" spans="1:8" s="16" customFormat="1" ht="15">
      <c r="A298" s="17"/>
      <c r="B298" s="26" t="s">
        <v>1546</v>
      </c>
      <c r="C298" s="33" t="s">
        <v>1547</v>
      </c>
      <c r="D298" s="24" t="s">
        <v>15</v>
      </c>
      <c r="E298" s="21" t="s">
        <v>1547</v>
      </c>
      <c r="F298" s="22" t="s">
        <v>1549</v>
      </c>
      <c r="G298" s="23" t="s">
        <v>1550</v>
      </c>
      <c r="H298" s="23" t="s">
        <v>1551</v>
      </c>
    </row>
    <row r="299" spans="1:8" s="16" customFormat="1" ht="77.25" customHeight="1">
      <c r="A299" s="17"/>
      <c r="B299" s="26" t="s">
        <v>1552</v>
      </c>
      <c r="C299" s="33" t="s">
        <v>1553</v>
      </c>
      <c r="D299" s="24" t="s">
        <v>15</v>
      </c>
      <c r="E299" s="21" t="s">
        <v>1553</v>
      </c>
      <c r="F299" s="22" t="s">
        <v>1554</v>
      </c>
      <c r="G299" s="23" t="s">
        <v>1555</v>
      </c>
      <c r="H299" s="23" t="s">
        <v>1556</v>
      </c>
    </row>
    <row r="300" spans="1:15" s="25" customFormat="1" ht="15">
      <c r="A300" s="17"/>
      <c r="B300" s="26" t="s">
        <v>1557</v>
      </c>
      <c r="C300" s="33" t="s">
        <v>1558</v>
      </c>
      <c r="D300" s="24" t="s">
        <v>15</v>
      </c>
      <c r="E300" s="21" t="s">
        <v>1558</v>
      </c>
      <c r="F300" s="22" t="s">
        <v>1559</v>
      </c>
      <c r="G300" s="23" t="s">
        <v>1560</v>
      </c>
      <c r="H300" s="23" t="s">
        <v>1561</v>
      </c>
      <c r="I300" s="16"/>
      <c r="J300" s="16"/>
      <c r="K300" s="16"/>
      <c r="L300" s="16"/>
      <c r="M300" s="16"/>
      <c r="N300" s="16"/>
      <c r="O300" s="16"/>
    </row>
    <row r="301" spans="1:15" s="25" customFormat="1" ht="15">
      <c r="A301" s="17"/>
      <c r="B301" s="26" t="s">
        <v>1562</v>
      </c>
      <c r="C301" s="33" t="s">
        <v>1563</v>
      </c>
      <c r="D301" s="24" t="s">
        <v>15</v>
      </c>
      <c r="E301" s="21" t="s">
        <v>1563</v>
      </c>
      <c r="F301" s="22" t="s">
        <v>1564</v>
      </c>
      <c r="G301" s="23" t="s">
        <v>1565</v>
      </c>
      <c r="H301" s="23" t="s">
        <v>1566</v>
      </c>
      <c r="I301" s="16"/>
      <c r="J301" s="16"/>
      <c r="K301" s="16"/>
      <c r="L301" s="16"/>
      <c r="M301" s="16"/>
      <c r="N301" s="16"/>
      <c r="O301" s="16"/>
    </row>
    <row r="302" spans="1:17" s="25" customFormat="1" ht="15">
      <c r="A302" s="17"/>
      <c r="B302" s="26" t="s">
        <v>1567</v>
      </c>
      <c r="C302" s="33" t="s">
        <v>1568</v>
      </c>
      <c r="D302" s="24" t="s">
        <v>15</v>
      </c>
      <c r="E302" s="21" t="s">
        <v>1568</v>
      </c>
      <c r="F302" s="22" t="s">
        <v>1569</v>
      </c>
      <c r="G302" s="23" t="s">
        <v>1570</v>
      </c>
      <c r="H302" s="23" t="s">
        <v>1571</v>
      </c>
      <c r="P302" s="16"/>
      <c r="Q302" s="16"/>
    </row>
    <row r="303" spans="1:8" s="16" customFormat="1" ht="15">
      <c r="A303" s="17"/>
      <c r="B303" s="26" t="s">
        <v>1572</v>
      </c>
      <c r="C303" s="33" t="s">
        <v>1573</v>
      </c>
      <c r="D303" s="34"/>
      <c r="E303" s="21"/>
      <c r="F303" s="22" t="s">
        <v>1575</v>
      </c>
      <c r="G303" s="23" t="s">
        <v>1576</v>
      </c>
      <c r="H303" s="23" t="s">
        <v>1574</v>
      </c>
    </row>
    <row r="304" spans="1:17" s="16" customFormat="1" ht="15">
      <c r="A304" s="17"/>
      <c r="B304" s="26" t="s">
        <v>1577</v>
      </c>
      <c r="C304" s="33" t="s">
        <v>1578</v>
      </c>
      <c r="D304" s="24" t="s">
        <v>15</v>
      </c>
      <c r="E304" s="21" t="s">
        <v>1578</v>
      </c>
      <c r="F304" s="22" t="s">
        <v>1579</v>
      </c>
      <c r="G304" s="23" t="s">
        <v>1580</v>
      </c>
      <c r="H304" s="23" t="s">
        <v>1578</v>
      </c>
      <c r="P304" s="25"/>
      <c r="Q304" s="25"/>
    </row>
    <row r="305" spans="1:8" s="16" customFormat="1" ht="15">
      <c r="A305" s="17"/>
      <c r="B305" s="26" t="s">
        <v>1581</v>
      </c>
      <c r="C305" s="33" t="s">
        <v>1582</v>
      </c>
      <c r="D305" s="29" t="s">
        <v>67</v>
      </c>
      <c r="E305" s="21" t="s">
        <v>1583</v>
      </c>
      <c r="F305" s="22" t="s">
        <v>1584</v>
      </c>
      <c r="G305" s="23" t="s">
        <v>1585</v>
      </c>
      <c r="H305" s="23" t="s">
        <v>1586</v>
      </c>
    </row>
    <row r="306" spans="1:8" s="16" customFormat="1" ht="15">
      <c r="A306" s="17"/>
      <c r="B306" s="40" t="s">
        <v>1587</v>
      </c>
      <c r="C306" s="38" t="s">
        <v>1588</v>
      </c>
      <c r="D306" s="24" t="s">
        <v>15</v>
      </c>
      <c r="E306" s="21" t="s">
        <v>1588</v>
      </c>
      <c r="F306" s="22" t="s">
        <v>1589</v>
      </c>
      <c r="G306" s="41" t="s">
        <v>1590</v>
      </c>
      <c r="H306" s="23" t="s">
        <v>1591</v>
      </c>
    </row>
    <row r="307" spans="1:17" s="25" customFormat="1" ht="51.75" customHeight="1">
      <c r="A307" s="17"/>
      <c r="B307" s="40" t="s">
        <v>1592</v>
      </c>
      <c r="C307" s="38" t="s">
        <v>1593</v>
      </c>
      <c r="D307" s="24" t="s">
        <v>15</v>
      </c>
      <c r="E307" s="21" t="s">
        <v>1593</v>
      </c>
      <c r="F307" s="22" t="s">
        <v>1594</v>
      </c>
      <c r="G307" s="23" t="s">
        <v>1595</v>
      </c>
      <c r="H307" s="23" t="s">
        <v>1596</v>
      </c>
      <c r="P307" s="16"/>
      <c r="Q307" s="16"/>
    </row>
    <row r="308" spans="1:17" s="25" customFormat="1" ht="46.5" customHeight="1">
      <c r="A308" s="17"/>
      <c r="B308" s="40" t="s">
        <v>1597</v>
      </c>
      <c r="C308" s="38" t="s">
        <v>1598</v>
      </c>
      <c r="D308" s="39"/>
      <c r="E308" s="21"/>
      <c r="F308" s="22" t="s">
        <v>1599</v>
      </c>
      <c r="G308" s="23" t="s">
        <v>1600</v>
      </c>
      <c r="H308" s="23" t="s">
        <v>1601</v>
      </c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8" s="16" customFormat="1" ht="15">
      <c r="A309" s="17"/>
      <c r="B309" s="40" t="s">
        <v>1602</v>
      </c>
      <c r="C309" s="38" t="s">
        <v>1603</v>
      </c>
      <c r="D309" s="24" t="s">
        <v>15</v>
      </c>
      <c r="E309" s="21" t="s">
        <v>1603</v>
      </c>
      <c r="F309" s="22" t="s">
        <v>1604</v>
      </c>
      <c r="G309" s="23" t="s">
        <v>1605</v>
      </c>
      <c r="H309" s="23" t="s">
        <v>1606</v>
      </c>
    </row>
    <row r="310" spans="1:8" s="16" customFormat="1" ht="61.5" customHeight="1">
      <c r="A310" s="17"/>
      <c r="B310" s="40" t="s">
        <v>1607</v>
      </c>
      <c r="C310" s="38" t="s">
        <v>1608</v>
      </c>
      <c r="D310" s="24" t="s">
        <v>15</v>
      </c>
      <c r="E310" s="21" t="s">
        <v>1608</v>
      </c>
      <c r="F310" s="22" t="s">
        <v>1609</v>
      </c>
      <c r="G310" s="23" t="s">
        <v>1610</v>
      </c>
      <c r="H310" s="23" t="s">
        <v>1611</v>
      </c>
    </row>
    <row r="311" spans="1:17" s="25" customFormat="1" ht="15">
      <c r="A311" s="17"/>
      <c r="B311" s="40" t="s">
        <v>1612</v>
      </c>
      <c r="C311" s="38" t="s">
        <v>1613</v>
      </c>
      <c r="D311" s="29" t="s">
        <v>67</v>
      </c>
      <c r="E311" s="21" t="s">
        <v>1614</v>
      </c>
      <c r="F311" s="22" t="s">
        <v>1613</v>
      </c>
      <c r="G311" s="23" t="s">
        <v>1615</v>
      </c>
      <c r="H311" s="23" t="s">
        <v>1616</v>
      </c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5" s="25" customFormat="1" ht="100.5" customHeight="1">
      <c r="A312" s="17"/>
      <c r="B312" s="40" t="s">
        <v>1617</v>
      </c>
      <c r="C312" s="38" t="s">
        <v>1618</v>
      </c>
      <c r="D312" s="24" t="s">
        <v>15</v>
      </c>
      <c r="E312" s="21" t="s">
        <v>1618</v>
      </c>
      <c r="F312" s="22" t="s">
        <v>1619</v>
      </c>
      <c r="G312" s="41" t="s">
        <v>1620</v>
      </c>
      <c r="H312" s="23" t="s">
        <v>1621</v>
      </c>
      <c r="I312" s="16"/>
      <c r="J312" s="16"/>
      <c r="K312" s="16"/>
      <c r="L312" s="16"/>
      <c r="M312" s="16"/>
      <c r="N312" s="16"/>
      <c r="O312" s="16"/>
    </row>
    <row r="313" spans="1:17" s="25" customFormat="1" ht="15">
      <c r="A313" s="17"/>
      <c r="B313" s="40" t="s">
        <v>1622</v>
      </c>
      <c r="C313" s="38" t="s">
        <v>1623</v>
      </c>
      <c r="D313" s="24" t="s">
        <v>15</v>
      </c>
      <c r="E313" s="21" t="s">
        <v>1623</v>
      </c>
      <c r="F313" s="22" t="s">
        <v>1624</v>
      </c>
      <c r="G313" s="23" t="s">
        <v>1625</v>
      </c>
      <c r="H313" s="23" t="s">
        <v>1626</v>
      </c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8" s="16" customFormat="1" ht="15">
      <c r="A314" s="17"/>
      <c r="B314" s="40" t="s">
        <v>1627</v>
      </c>
      <c r="C314" s="38" t="s">
        <v>1628</v>
      </c>
      <c r="D314" s="24" t="s">
        <v>15</v>
      </c>
      <c r="E314" s="21" t="s">
        <v>1628</v>
      </c>
      <c r="F314" s="22" t="s">
        <v>1629</v>
      </c>
      <c r="G314" s="23" t="s">
        <v>1630</v>
      </c>
      <c r="H314" s="23" t="s">
        <v>1631</v>
      </c>
    </row>
    <row r="315" spans="1:8" s="16" customFormat="1" ht="15">
      <c r="A315" s="17"/>
      <c r="B315" s="40" t="s">
        <v>1632</v>
      </c>
      <c r="C315" s="38" t="s">
        <v>1633</v>
      </c>
      <c r="D315" s="39"/>
      <c r="E315" s="21"/>
      <c r="F315" s="22" t="s">
        <v>1634</v>
      </c>
      <c r="G315" s="23" t="s">
        <v>1635</v>
      </c>
      <c r="H315" s="23" t="s">
        <v>1636</v>
      </c>
    </row>
    <row r="316" spans="1:8" s="16" customFormat="1" ht="15">
      <c r="A316" s="17"/>
      <c r="B316" s="40" t="s">
        <v>1637</v>
      </c>
      <c r="C316" s="38" t="s">
        <v>1638</v>
      </c>
      <c r="D316" s="24" t="s">
        <v>15</v>
      </c>
      <c r="E316" s="21" t="s">
        <v>1638</v>
      </c>
      <c r="F316" s="22" t="s">
        <v>1639</v>
      </c>
      <c r="G316" s="23" t="s">
        <v>1640</v>
      </c>
      <c r="H316" s="23" t="s">
        <v>1641</v>
      </c>
    </row>
    <row r="317" spans="1:17" s="25" customFormat="1" ht="15">
      <c r="A317" s="17"/>
      <c r="B317" s="40" t="s">
        <v>1642</v>
      </c>
      <c r="C317" s="38" t="s">
        <v>1643</v>
      </c>
      <c r="D317" s="24" t="s">
        <v>15</v>
      </c>
      <c r="E317" s="21" t="s">
        <v>1643</v>
      </c>
      <c r="F317" s="22" t="s">
        <v>1644</v>
      </c>
      <c r="G317" s="23" t="s">
        <v>1645</v>
      </c>
      <c r="H317" s="23" t="s">
        <v>1646</v>
      </c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5" s="25" customFormat="1" ht="15">
      <c r="A318" s="17"/>
      <c r="B318" s="40" t="s">
        <v>1647</v>
      </c>
      <c r="C318" s="38" t="s">
        <v>1648</v>
      </c>
      <c r="D318" s="24" t="s">
        <v>15</v>
      </c>
      <c r="E318" s="21" t="s">
        <v>1648</v>
      </c>
      <c r="F318" s="22" t="s">
        <v>1649</v>
      </c>
      <c r="G318" s="23" t="s">
        <v>1650</v>
      </c>
      <c r="H318" s="23" t="s">
        <v>1651</v>
      </c>
      <c r="I318" s="16"/>
      <c r="J318" s="16"/>
      <c r="K318" s="16"/>
      <c r="L318" s="16"/>
      <c r="M318" s="16"/>
      <c r="N318" s="16"/>
      <c r="O318" s="16"/>
    </row>
    <row r="319" spans="1:17" s="25" customFormat="1" ht="15">
      <c r="A319" s="17"/>
      <c r="B319" s="40" t="s">
        <v>1652</v>
      </c>
      <c r="C319" s="38" t="s">
        <v>1653</v>
      </c>
      <c r="D319" s="29" t="s">
        <v>67</v>
      </c>
      <c r="E319" s="21" t="s">
        <v>1654</v>
      </c>
      <c r="F319" s="22" t="s">
        <v>1655</v>
      </c>
      <c r="G319" s="23" t="s">
        <v>1656</v>
      </c>
      <c r="H319" s="23" t="s">
        <v>1657</v>
      </c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s="16" customFormat="1" ht="50.25" customHeight="1">
      <c r="A320" s="17"/>
      <c r="B320" s="40" t="s">
        <v>1658</v>
      </c>
      <c r="C320" s="38" t="s">
        <v>1659</v>
      </c>
      <c r="D320" s="24" t="s">
        <v>15</v>
      </c>
      <c r="E320" s="21" t="s">
        <v>1659</v>
      </c>
      <c r="F320" s="22" t="s">
        <v>1660</v>
      </c>
      <c r="G320" s="23" t="s">
        <v>1661</v>
      </c>
      <c r="H320" s="23" t="s">
        <v>1662</v>
      </c>
      <c r="P320" s="25"/>
      <c r="Q320" s="25"/>
    </row>
    <row r="321" spans="1:17" s="25" customFormat="1" ht="144" customHeight="1">
      <c r="A321" s="17"/>
      <c r="B321" s="40" t="s">
        <v>1663</v>
      </c>
      <c r="C321" s="38" t="s">
        <v>1664</v>
      </c>
      <c r="D321" s="24" t="s">
        <v>15</v>
      </c>
      <c r="E321" s="21" t="s">
        <v>1664</v>
      </c>
      <c r="F321" s="22" t="s">
        <v>1665</v>
      </c>
      <c r="G321" s="41" t="s">
        <v>1666</v>
      </c>
      <c r="H321" s="23" t="s">
        <v>1667</v>
      </c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s="25" customFormat="1" ht="15">
      <c r="A322" s="17"/>
      <c r="B322" s="40" t="s">
        <v>1668</v>
      </c>
      <c r="C322" s="52" t="s">
        <v>1669</v>
      </c>
      <c r="D322" s="24" t="s">
        <v>15</v>
      </c>
      <c r="E322" s="21" t="s">
        <v>1669</v>
      </c>
      <c r="F322" s="22" t="s">
        <v>1670</v>
      </c>
      <c r="G322" s="23" t="s">
        <v>1671</v>
      </c>
      <c r="H322" s="28" t="s">
        <v>1672</v>
      </c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8" s="16" customFormat="1" ht="15">
      <c r="A323" s="17"/>
      <c r="B323" s="40" t="s">
        <v>1673</v>
      </c>
      <c r="C323" s="38" t="s">
        <v>1674</v>
      </c>
      <c r="D323" s="29" t="s">
        <v>67</v>
      </c>
      <c r="E323" s="21" t="s">
        <v>1675</v>
      </c>
      <c r="F323" s="22" t="s">
        <v>1676</v>
      </c>
      <c r="G323" s="23" t="s">
        <v>1677</v>
      </c>
      <c r="H323" s="23" t="s">
        <v>1678</v>
      </c>
    </row>
    <row r="324" spans="1:8" s="16" customFormat="1" ht="15">
      <c r="A324" s="17"/>
      <c r="B324" s="40" t="s">
        <v>1679</v>
      </c>
      <c r="C324" s="38" t="s">
        <v>1680</v>
      </c>
      <c r="D324" s="24" t="s">
        <v>15</v>
      </c>
      <c r="E324" s="21" t="s">
        <v>1680</v>
      </c>
      <c r="F324" s="22" t="s">
        <v>1681</v>
      </c>
      <c r="G324" s="23" t="s">
        <v>1682</v>
      </c>
      <c r="H324" s="23" t="s">
        <v>1683</v>
      </c>
    </row>
    <row r="325" spans="1:8" s="16" customFormat="1" ht="49.5" customHeight="1">
      <c r="A325" s="17"/>
      <c r="B325" s="40" t="s">
        <v>1684</v>
      </c>
      <c r="C325" s="38" t="s">
        <v>1685</v>
      </c>
      <c r="D325" s="29" t="s">
        <v>67</v>
      </c>
      <c r="E325" s="21" t="s">
        <v>1686</v>
      </c>
      <c r="F325" s="22" t="s">
        <v>1687</v>
      </c>
      <c r="G325" s="23" t="s">
        <v>1688</v>
      </c>
      <c r="H325" s="23" t="s">
        <v>1689</v>
      </c>
    </row>
    <row r="326" spans="1:8" s="16" customFormat="1" ht="15">
      <c r="A326" s="17"/>
      <c r="B326" s="43" t="s">
        <v>1690</v>
      </c>
      <c r="C326" s="44" t="s">
        <v>1691</v>
      </c>
      <c r="D326" s="46"/>
      <c r="E326" s="21"/>
      <c r="F326" s="22" t="s">
        <v>1693</v>
      </c>
      <c r="G326" s="23" t="s">
        <v>1694</v>
      </c>
      <c r="H326" s="23" t="s">
        <v>1692</v>
      </c>
    </row>
    <row r="327" spans="1:8" s="16" customFormat="1" ht="15">
      <c r="A327" s="17"/>
      <c r="B327" s="43" t="s">
        <v>1695</v>
      </c>
      <c r="C327" s="44" t="s">
        <v>1588</v>
      </c>
      <c r="D327" s="24" t="s">
        <v>15</v>
      </c>
      <c r="E327" s="21" t="s">
        <v>1588</v>
      </c>
      <c r="F327" s="22" t="s">
        <v>1697</v>
      </c>
      <c r="G327" s="23" t="s">
        <v>1698</v>
      </c>
      <c r="H327" s="23" t="s">
        <v>1696</v>
      </c>
    </row>
    <row r="328" spans="1:17" s="25" customFormat="1" ht="15">
      <c r="A328" s="17"/>
      <c r="B328" s="43" t="s">
        <v>1699</v>
      </c>
      <c r="C328" s="44" t="s">
        <v>1700</v>
      </c>
      <c r="D328" s="46"/>
      <c r="E328" s="21"/>
      <c r="F328" s="22" t="s">
        <v>1701</v>
      </c>
      <c r="G328" s="23" t="s">
        <v>1702</v>
      </c>
      <c r="H328" s="28" t="s">
        <v>1703</v>
      </c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5" s="25" customFormat="1" ht="15">
      <c r="A329" s="17"/>
      <c r="B329" s="43" t="s">
        <v>1704</v>
      </c>
      <c r="C329" s="44" t="s">
        <v>1705</v>
      </c>
      <c r="D329" s="29" t="s">
        <v>67</v>
      </c>
      <c r="E329" s="21" t="s">
        <v>1706</v>
      </c>
      <c r="F329" s="22" t="s">
        <v>1707</v>
      </c>
      <c r="G329" s="23" t="s">
        <v>1708</v>
      </c>
      <c r="H329" s="23" t="s">
        <v>1709</v>
      </c>
      <c r="I329" s="16"/>
      <c r="J329" s="16"/>
      <c r="K329" s="16"/>
      <c r="L329" s="16"/>
      <c r="M329" s="16"/>
      <c r="N329" s="16"/>
      <c r="O329" s="16"/>
    </row>
    <row r="330" spans="1:17" s="16" customFormat="1" ht="15">
      <c r="A330" s="17"/>
      <c r="B330" s="43" t="s">
        <v>1710</v>
      </c>
      <c r="C330" s="44" t="s">
        <v>1711</v>
      </c>
      <c r="D330" s="29" t="s">
        <v>67</v>
      </c>
      <c r="E330" s="21" t="s">
        <v>1712</v>
      </c>
      <c r="F330" s="22" t="s">
        <v>1713</v>
      </c>
      <c r="G330" s="23" t="s">
        <v>1714</v>
      </c>
      <c r="H330" s="23" t="s">
        <v>1715</v>
      </c>
      <c r="P330" s="25"/>
      <c r="Q330" s="25"/>
    </row>
    <row r="331" spans="1:15" s="16" customFormat="1" ht="15">
      <c r="A331" s="17"/>
      <c r="B331" s="43" t="s">
        <v>1716</v>
      </c>
      <c r="C331" s="44" t="s">
        <v>1717</v>
      </c>
      <c r="D331" s="46"/>
      <c r="E331" s="21"/>
      <c r="F331" s="22" t="s">
        <v>1718</v>
      </c>
      <c r="G331" s="23" t="s">
        <v>1719</v>
      </c>
      <c r="H331" s="23" t="s">
        <v>1720</v>
      </c>
      <c r="I331" s="25"/>
      <c r="J331" s="25"/>
      <c r="K331" s="25"/>
      <c r="L331" s="25"/>
      <c r="M331" s="25"/>
      <c r="N331" s="25"/>
      <c r="O331" s="25"/>
    </row>
    <row r="332" spans="1:8" s="16" customFormat="1" ht="15">
      <c r="A332" s="17"/>
      <c r="B332" s="43" t="s">
        <v>1721</v>
      </c>
      <c r="C332" s="44" t="s">
        <v>1722</v>
      </c>
      <c r="D332" s="24" t="s">
        <v>15</v>
      </c>
      <c r="E332" s="21" t="s">
        <v>1722</v>
      </c>
      <c r="F332" s="22" t="s">
        <v>1723</v>
      </c>
      <c r="G332" s="41" t="s">
        <v>1724</v>
      </c>
      <c r="H332" s="23" t="s">
        <v>1725</v>
      </c>
    </row>
    <row r="333" spans="1:17" s="25" customFormat="1" ht="15">
      <c r="A333" s="17"/>
      <c r="B333" s="43" t="s">
        <v>1726</v>
      </c>
      <c r="C333" s="44" t="s">
        <v>1727</v>
      </c>
      <c r="D333" s="24" t="s">
        <v>15</v>
      </c>
      <c r="E333" s="21" t="s">
        <v>1727</v>
      </c>
      <c r="F333" s="22" t="s">
        <v>1728</v>
      </c>
      <c r="G333" s="23" t="s">
        <v>1729</v>
      </c>
      <c r="H333" s="23" t="s">
        <v>1730</v>
      </c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s="25" customFormat="1" ht="15">
      <c r="A334" s="17"/>
      <c r="B334" s="43" t="s">
        <v>1731</v>
      </c>
      <c r="C334" s="44" t="s">
        <v>1732</v>
      </c>
      <c r="D334" s="46"/>
      <c r="E334" s="21"/>
      <c r="F334" s="22" t="s">
        <v>1733</v>
      </c>
      <c r="G334" s="23" t="s">
        <v>1734</v>
      </c>
      <c r="H334" s="23" t="s">
        <v>1735</v>
      </c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s="25" customFormat="1" ht="15">
      <c r="A335" s="17"/>
      <c r="B335" s="43" t="s">
        <v>1736</v>
      </c>
      <c r="C335" s="44" t="s">
        <v>1737</v>
      </c>
      <c r="D335" s="46"/>
      <c r="E335" s="21"/>
      <c r="F335" s="22" t="s">
        <v>1738</v>
      </c>
      <c r="G335" s="23" t="s">
        <v>1739</v>
      </c>
      <c r="H335" s="23" t="s">
        <v>1740</v>
      </c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s="25" customFormat="1" ht="56.25" customHeight="1">
      <c r="A336" s="17"/>
      <c r="B336" s="43" t="s">
        <v>1741</v>
      </c>
      <c r="C336" s="44" t="s">
        <v>1742</v>
      </c>
      <c r="D336" s="24" t="s">
        <v>15</v>
      </c>
      <c r="E336" s="21" t="s">
        <v>1742</v>
      </c>
      <c r="F336" s="22" t="s">
        <v>1743</v>
      </c>
      <c r="G336" s="23" t="s">
        <v>1744</v>
      </c>
      <c r="H336" s="23" t="s">
        <v>1745</v>
      </c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s="25" customFormat="1" ht="50.25" customHeight="1">
      <c r="A337" s="17"/>
      <c r="B337" s="43" t="s">
        <v>1746</v>
      </c>
      <c r="C337" s="44" t="s">
        <v>1747</v>
      </c>
      <c r="D337" s="24" t="s">
        <v>15</v>
      </c>
      <c r="E337" s="21" t="s">
        <v>1747</v>
      </c>
      <c r="F337" s="22" t="s">
        <v>1748</v>
      </c>
      <c r="G337" s="23" t="s">
        <v>1749</v>
      </c>
      <c r="H337" s="23" t="s">
        <v>1750</v>
      </c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s="25" customFormat="1" ht="15">
      <c r="A338" s="17"/>
      <c r="B338" s="43" t="s">
        <v>1751</v>
      </c>
      <c r="C338" s="44" t="s">
        <v>1752</v>
      </c>
      <c r="D338" s="24" t="s">
        <v>15</v>
      </c>
      <c r="E338" s="21" t="s">
        <v>1752</v>
      </c>
      <c r="F338" s="22" t="s">
        <v>1753</v>
      </c>
      <c r="G338" s="23" t="s">
        <v>1754</v>
      </c>
      <c r="H338" s="23" t="s">
        <v>1753</v>
      </c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5" s="25" customFormat="1" ht="50.25" customHeight="1">
      <c r="A339" s="17"/>
      <c r="B339" s="43" t="s">
        <v>1755</v>
      </c>
      <c r="C339" s="44" t="s">
        <v>1756</v>
      </c>
      <c r="D339" s="24" t="s">
        <v>15</v>
      </c>
      <c r="E339" s="21" t="s">
        <v>1756</v>
      </c>
      <c r="F339" s="22" t="s">
        <v>1757</v>
      </c>
      <c r="G339" s="23" t="s">
        <v>1758</v>
      </c>
      <c r="H339" s="23" t="s">
        <v>1759</v>
      </c>
      <c r="I339" s="16"/>
      <c r="J339" s="16"/>
      <c r="K339" s="16"/>
      <c r="L339" s="16"/>
      <c r="M339" s="16"/>
      <c r="N339" s="16"/>
      <c r="O339" s="16"/>
    </row>
    <row r="340" spans="1:17" s="25" customFormat="1" ht="15">
      <c r="A340" s="17"/>
      <c r="B340" s="43" t="s">
        <v>1760</v>
      </c>
      <c r="C340" s="44" t="s">
        <v>1761</v>
      </c>
      <c r="D340" s="29" t="s">
        <v>67</v>
      </c>
      <c r="E340" s="21" t="s">
        <v>1762</v>
      </c>
      <c r="F340" s="22" t="s">
        <v>1763</v>
      </c>
      <c r="G340" s="23" t="s">
        <v>1764</v>
      </c>
      <c r="H340" s="23" t="s">
        <v>1765</v>
      </c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s="25" customFormat="1" ht="15">
      <c r="A341" s="17"/>
      <c r="B341" s="43" t="s">
        <v>1766</v>
      </c>
      <c r="C341" s="44" t="s">
        <v>1767</v>
      </c>
      <c r="D341" s="24" t="s">
        <v>15</v>
      </c>
      <c r="E341" s="21" t="s">
        <v>1767</v>
      </c>
      <c r="F341" s="22" t="s">
        <v>1768</v>
      </c>
      <c r="G341" s="23" t="s">
        <v>1769</v>
      </c>
      <c r="H341" s="23" t="s">
        <v>1770</v>
      </c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s="25" customFormat="1" ht="15">
      <c r="A342" s="17"/>
      <c r="B342" s="43" t="s">
        <v>1771</v>
      </c>
      <c r="C342" s="44" t="s">
        <v>1772</v>
      </c>
      <c r="D342" s="24" t="s">
        <v>15</v>
      </c>
      <c r="E342" s="21" t="s">
        <v>1772</v>
      </c>
      <c r="F342" s="22" t="s">
        <v>1773</v>
      </c>
      <c r="G342" s="23" t="s">
        <v>1774</v>
      </c>
      <c r="H342" s="23" t="s">
        <v>1775</v>
      </c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s="25" customFormat="1" ht="15">
      <c r="A343" s="17"/>
      <c r="B343" s="43" t="s">
        <v>1776</v>
      </c>
      <c r="C343" s="44" t="s">
        <v>1777</v>
      </c>
      <c r="D343" s="46"/>
      <c r="E343" s="21"/>
      <c r="F343" s="22" t="s">
        <v>1778</v>
      </c>
      <c r="G343" s="23" t="s">
        <v>1779</v>
      </c>
      <c r="H343" s="23" t="s">
        <v>1780</v>
      </c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8" s="16" customFormat="1" ht="15">
      <c r="A344" s="17"/>
      <c r="B344" s="43" t="s">
        <v>1781</v>
      </c>
      <c r="C344" s="44" t="s">
        <v>1782</v>
      </c>
      <c r="D344" s="29" t="s">
        <v>67</v>
      </c>
      <c r="E344" s="21" t="s">
        <v>1783</v>
      </c>
      <c r="F344" s="22" t="s">
        <v>1784</v>
      </c>
      <c r="G344" s="23" t="s">
        <v>1785</v>
      </c>
      <c r="H344" s="23" t="s">
        <v>1786</v>
      </c>
    </row>
    <row r="345" spans="1:8" s="16" customFormat="1" ht="15">
      <c r="A345" s="17"/>
      <c r="B345" s="43" t="s">
        <v>1787</v>
      </c>
      <c r="C345" s="44" t="s">
        <v>1788</v>
      </c>
      <c r="D345" s="29" t="s">
        <v>67</v>
      </c>
      <c r="E345" s="21" t="s">
        <v>1789</v>
      </c>
      <c r="F345" s="22" t="s">
        <v>1790</v>
      </c>
      <c r="G345" s="23" t="s">
        <v>1791</v>
      </c>
      <c r="H345" s="23" t="s">
        <v>1792</v>
      </c>
    </row>
    <row r="346" spans="1:8" s="16" customFormat="1" ht="15">
      <c r="A346" s="17"/>
      <c r="B346" s="43" t="s">
        <v>1793</v>
      </c>
      <c r="C346" s="44" t="s">
        <v>1794</v>
      </c>
      <c r="D346" s="29" t="s">
        <v>67</v>
      </c>
      <c r="E346" s="21" t="s">
        <v>1795</v>
      </c>
      <c r="F346" s="22" t="s">
        <v>1796</v>
      </c>
      <c r="G346" s="23" t="s">
        <v>1797</v>
      </c>
      <c r="H346" s="23" t="s">
        <v>1798</v>
      </c>
    </row>
    <row r="347" spans="1:8" s="16" customFormat="1" ht="15">
      <c r="A347" s="17"/>
      <c r="B347" s="43" t="s">
        <v>1799</v>
      </c>
      <c r="C347" s="44" t="s">
        <v>1481</v>
      </c>
      <c r="D347" s="24" t="s">
        <v>15</v>
      </c>
      <c r="E347" s="21" t="s">
        <v>1481</v>
      </c>
      <c r="F347" s="22" t="s">
        <v>1800</v>
      </c>
      <c r="G347" s="23" t="s">
        <v>1801</v>
      </c>
      <c r="H347" s="23" t="s">
        <v>1802</v>
      </c>
    </row>
    <row r="348" spans="1:17" s="16" customFormat="1" ht="59.25" customHeight="1">
      <c r="A348" s="17"/>
      <c r="B348" s="43" t="s">
        <v>1803</v>
      </c>
      <c r="C348" s="44" t="s">
        <v>1804</v>
      </c>
      <c r="D348" s="24" t="s">
        <v>15</v>
      </c>
      <c r="E348" s="21" t="s">
        <v>1804</v>
      </c>
      <c r="F348" s="22" t="s">
        <v>1805</v>
      </c>
      <c r="G348" s="23" t="s">
        <v>1791</v>
      </c>
      <c r="H348" s="23" t="s">
        <v>1806</v>
      </c>
      <c r="P348" s="25"/>
      <c r="Q348" s="25"/>
    </row>
    <row r="349" spans="1:17" s="25" customFormat="1" ht="15">
      <c r="A349" s="17"/>
      <c r="B349" s="43" t="s">
        <v>1807</v>
      </c>
      <c r="C349" s="44" t="s">
        <v>1808</v>
      </c>
      <c r="D349" s="24" t="s">
        <v>15</v>
      </c>
      <c r="E349" s="21" t="s">
        <v>1808</v>
      </c>
      <c r="F349" s="53" t="s">
        <v>1810</v>
      </c>
      <c r="G349" s="23" t="s">
        <v>1811</v>
      </c>
      <c r="H349" s="23" t="s">
        <v>1809</v>
      </c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s="25" customFormat="1" ht="15">
      <c r="A350" s="17"/>
      <c r="B350" s="43" t="s">
        <v>1812</v>
      </c>
      <c r="C350" s="44" t="s">
        <v>1813</v>
      </c>
      <c r="D350" s="29" t="s">
        <v>67</v>
      </c>
      <c r="E350" s="21" t="s">
        <v>1814</v>
      </c>
      <c r="F350" s="53" t="s">
        <v>1815</v>
      </c>
      <c r="G350" s="23" t="s">
        <v>1816</v>
      </c>
      <c r="H350" s="23" t="s">
        <v>1817</v>
      </c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5" s="25" customFormat="1" ht="15">
      <c r="A351" s="17"/>
      <c r="B351" s="43" t="s">
        <v>1818</v>
      </c>
      <c r="C351" s="44" t="s">
        <v>1819</v>
      </c>
      <c r="D351" s="46"/>
      <c r="E351" s="21"/>
      <c r="F351" s="22" t="s">
        <v>1820</v>
      </c>
      <c r="G351" s="23" t="s">
        <v>1821</v>
      </c>
      <c r="H351" s="23" t="s">
        <v>1822</v>
      </c>
      <c r="I351" s="16"/>
      <c r="J351" s="16"/>
      <c r="K351" s="16"/>
      <c r="L351" s="16"/>
      <c r="M351" s="16"/>
      <c r="N351" s="16"/>
      <c r="O351" s="16"/>
    </row>
    <row r="352" spans="1:17" s="25" customFormat="1" ht="15">
      <c r="A352" s="17"/>
      <c r="B352" s="43" t="s">
        <v>1823</v>
      </c>
      <c r="C352" s="44" t="s">
        <v>1824</v>
      </c>
      <c r="D352" s="29" t="s">
        <v>67</v>
      </c>
      <c r="E352" s="21" t="s">
        <v>1825</v>
      </c>
      <c r="F352" s="22" t="s">
        <v>1826</v>
      </c>
      <c r="G352" s="23" t="s">
        <v>1827</v>
      </c>
      <c r="H352" s="23" t="s">
        <v>1828</v>
      </c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5" s="25" customFormat="1" ht="15">
      <c r="A353" s="17"/>
      <c r="B353" s="43" t="s">
        <v>1829</v>
      </c>
      <c r="C353" s="44" t="s">
        <v>1830</v>
      </c>
      <c r="D353" s="24" t="s">
        <v>15</v>
      </c>
      <c r="E353" s="21" t="s">
        <v>1830</v>
      </c>
      <c r="F353" s="22" t="s">
        <v>1831</v>
      </c>
      <c r="G353" s="23" t="s">
        <v>1832</v>
      </c>
      <c r="H353" s="23" t="s">
        <v>1833</v>
      </c>
      <c r="I353" s="16"/>
      <c r="J353" s="16"/>
      <c r="K353" s="16"/>
      <c r="L353" s="16"/>
      <c r="M353" s="16"/>
      <c r="N353" s="16"/>
      <c r="O353" s="16"/>
    </row>
    <row r="354" spans="1:15" s="25" customFormat="1" ht="15">
      <c r="A354" s="17"/>
      <c r="B354" s="43" t="s">
        <v>1834</v>
      </c>
      <c r="C354" s="44" t="s">
        <v>1835</v>
      </c>
      <c r="D354" s="29" t="s">
        <v>67</v>
      </c>
      <c r="E354" s="21" t="s">
        <v>1836</v>
      </c>
      <c r="F354" s="22" t="s">
        <v>1837</v>
      </c>
      <c r="G354" s="23" t="s">
        <v>1838</v>
      </c>
      <c r="H354" s="23" t="s">
        <v>1839</v>
      </c>
      <c r="I354" s="16"/>
      <c r="J354" s="16"/>
      <c r="K354" s="16"/>
      <c r="L354" s="16"/>
      <c r="M354" s="16"/>
      <c r="N354" s="16"/>
      <c r="O354" s="16"/>
    </row>
    <row r="355" spans="1:17" s="25" customFormat="1" ht="15">
      <c r="A355" s="17"/>
      <c r="B355" s="43" t="s">
        <v>1840</v>
      </c>
      <c r="C355" s="44" t="s">
        <v>1841</v>
      </c>
      <c r="D355" s="24" t="s">
        <v>15</v>
      </c>
      <c r="E355" s="21" t="s">
        <v>1841</v>
      </c>
      <c r="F355" s="22" t="s">
        <v>1842</v>
      </c>
      <c r="G355" s="23" t="s">
        <v>1843</v>
      </c>
      <c r="H355" s="23" t="s">
        <v>1844</v>
      </c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8" s="16" customFormat="1" ht="15">
      <c r="A356" s="17"/>
      <c r="B356" s="43" t="s">
        <v>1845</v>
      </c>
      <c r="C356" s="44" t="s">
        <v>1846</v>
      </c>
      <c r="D356" s="24" t="s">
        <v>15</v>
      </c>
      <c r="E356" s="21" t="s">
        <v>1846</v>
      </c>
      <c r="F356" s="22" t="s">
        <v>1847</v>
      </c>
      <c r="G356" s="23" t="s">
        <v>1848</v>
      </c>
      <c r="H356" s="23" t="s">
        <v>1849</v>
      </c>
    </row>
    <row r="357" spans="1:17" s="16" customFormat="1" ht="15">
      <c r="A357" s="17"/>
      <c r="B357" s="43" t="s">
        <v>1850</v>
      </c>
      <c r="C357" s="44" t="s">
        <v>1851</v>
      </c>
      <c r="D357" s="46"/>
      <c r="E357" s="21"/>
      <c r="F357" s="22" t="s">
        <v>1852</v>
      </c>
      <c r="G357" s="23" t="s">
        <v>1853</v>
      </c>
      <c r="H357" s="23" t="s">
        <v>1854</v>
      </c>
      <c r="P357" s="51"/>
      <c r="Q357" s="51"/>
    </row>
    <row r="358" spans="1:8" s="25" customFormat="1" ht="15">
      <c r="A358" s="17"/>
      <c r="B358" s="43" t="s">
        <v>1855</v>
      </c>
      <c r="C358" s="44" t="s">
        <v>1856</v>
      </c>
      <c r="D358" s="29" t="s">
        <v>67</v>
      </c>
      <c r="E358" s="21" t="s">
        <v>1857</v>
      </c>
      <c r="F358" s="22" t="s">
        <v>1858</v>
      </c>
      <c r="G358" s="23" t="s">
        <v>1859</v>
      </c>
      <c r="H358" s="23" t="s">
        <v>1860</v>
      </c>
    </row>
    <row r="359" spans="1:15" s="25" customFormat="1" ht="48" customHeight="1">
      <c r="A359" s="17"/>
      <c r="B359" s="43" t="s">
        <v>1861</v>
      </c>
      <c r="C359" s="44" t="s">
        <v>1862</v>
      </c>
      <c r="D359" s="24" t="s">
        <v>890</v>
      </c>
      <c r="E359" s="21" t="s">
        <v>1862</v>
      </c>
      <c r="F359" s="22" t="s">
        <v>1863</v>
      </c>
      <c r="G359" s="23" t="s">
        <v>1864</v>
      </c>
      <c r="H359" s="23" t="s">
        <v>1865</v>
      </c>
      <c r="I359" s="16"/>
      <c r="J359" s="16"/>
      <c r="K359" s="16"/>
      <c r="L359" s="16"/>
      <c r="M359" s="16"/>
      <c r="N359" s="16"/>
      <c r="O359" s="16"/>
    </row>
    <row r="360" spans="1:17" s="25" customFormat="1" ht="15">
      <c r="A360" s="17"/>
      <c r="B360" s="43" t="s">
        <v>1866</v>
      </c>
      <c r="C360" s="44" t="s">
        <v>1867</v>
      </c>
      <c r="D360" s="24" t="s">
        <v>15</v>
      </c>
      <c r="E360" s="21" t="s">
        <v>1867</v>
      </c>
      <c r="F360" s="22" t="s">
        <v>1868</v>
      </c>
      <c r="G360" s="23" t="s">
        <v>1869</v>
      </c>
      <c r="H360" s="23" t="s">
        <v>1870</v>
      </c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8" s="16" customFormat="1" ht="15">
      <c r="A361" s="17"/>
      <c r="B361" s="43" t="s">
        <v>1871</v>
      </c>
      <c r="C361" s="44" t="s">
        <v>1872</v>
      </c>
      <c r="D361" s="29" t="s">
        <v>67</v>
      </c>
      <c r="E361" s="21" t="s">
        <v>1873</v>
      </c>
      <c r="F361" s="22" t="s">
        <v>1874</v>
      </c>
      <c r="G361" s="23" t="s">
        <v>1875</v>
      </c>
      <c r="H361" s="23" t="s">
        <v>1876</v>
      </c>
    </row>
    <row r="362" spans="1:8" s="16" customFormat="1" ht="15">
      <c r="A362" s="17"/>
      <c r="B362" s="43" t="s">
        <v>1877</v>
      </c>
      <c r="C362" s="44" t="s">
        <v>1878</v>
      </c>
      <c r="D362" s="46"/>
      <c r="E362" s="21"/>
      <c r="F362" s="22" t="s">
        <v>1879</v>
      </c>
      <c r="G362" s="23" t="s">
        <v>1880</v>
      </c>
      <c r="H362" s="23" t="s">
        <v>1881</v>
      </c>
    </row>
    <row r="363" spans="1:17" s="25" customFormat="1" ht="15">
      <c r="A363" s="17"/>
      <c r="B363" s="43" t="s">
        <v>1882</v>
      </c>
      <c r="C363" s="44" t="s">
        <v>1883</v>
      </c>
      <c r="D363" s="46"/>
      <c r="E363" s="21"/>
      <c r="F363" s="22" t="s">
        <v>1884</v>
      </c>
      <c r="G363" s="23" t="s">
        <v>1885</v>
      </c>
      <c r="H363" s="23" t="s">
        <v>1886</v>
      </c>
      <c r="P363" s="16"/>
      <c r="Q363" s="16"/>
    </row>
    <row r="364" spans="1:17" s="25" customFormat="1" ht="65.25" customHeight="1">
      <c r="A364" s="17"/>
      <c r="B364" s="43" t="s">
        <v>1887</v>
      </c>
      <c r="C364" s="44" t="s">
        <v>1888</v>
      </c>
      <c r="D364" s="24" t="s">
        <v>15</v>
      </c>
      <c r="E364" s="21" t="s">
        <v>1888</v>
      </c>
      <c r="F364" s="22" t="s">
        <v>1889</v>
      </c>
      <c r="G364" s="23" t="s">
        <v>1890</v>
      </c>
      <c r="H364" s="23" t="s">
        <v>1891</v>
      </c>
      <c r="P364" s="16"/>
      <c r="Q364" s="16"/>
    </row>
    <row r="365" spans="1:17" s="16" customFormat="1" ht="15">
      <c r="A365" s="17"/>
      <c r="B365" s="43" t="s">
        <v>1892</v>
      </c>
      <c r="C365" s="44" t="s">
        <v>1893</v>
      </c>
      <c r="D365" s="24" t="s">
        <v>15</v>
      </c>
      <c r="E365" s="21" t="s">
        <v>1893</v>
      </c>
      <c r="F365" s="22" t="s">
        <v>1894</v>
      </c>
      <c r="G365" s="23" t="s">
        <v>1895</v>
      </c>
      <c r="H365" s="23" t="s">
        <v>1896</v>
      </c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8" s="25" customFormat="1" ht="36" customHeight="1">
      <c r="A366" s="17"/>
      <c r="B366" s="43" t="s">
        <v>1897</v>
      </c>
      <c r="C366" s="44" t="s">
        <v>1898</v>
      </c>
      <c r="D366" s="24" t="s">
        <v>15</v>
      </c>
      <c r="E366" s="21" t="s">
        <v>1898</v>
      </c>
      <c r="F366" s="22" t="s">
        <v>1899</v>
      </c>
      <c r="G366" s="23" t="s">
        <v>1900</v>
      </c>
      <c r="H366" s="23" t="s">
        <v>1901</v>
      </c>
    </row>
    <row r="367" spans="1:15" s="16" customFormat="1" ht="15">
      <c r="A367" s="17"/>
      <c r="B367" s="43" t="s">
        <v>1902</v>
      </c>
      <c r="C367" s="44" t="s">
        <v>1903</v>
      </c>
      <c r="D367" s="24" t="s">
        <v>15</v>
      </c>
      <c r="E367" s="21" t="s">
        <v>1903</v>
      </c>
      <c r="F367" s="22" t="s">
        <v>1904</v>
      </c>
      <c r="G367" s="23" t="s">
        <v>1905</v>
      </c>
      <c r="H367" s="23" t="s">
        <v>1904</v>
      </c>
      <c r="I367" s="25"/>
      <c r="J367" s="25"/>
      <c r="K367" s="25"/>
      <c r="L367" s="25"/>
      <c r="M367" s="25"/>
      <c r="N367" s="25"/>
      <c r="O367" s="25"/>
    </row>
    <row r="368" spans="1:17" s="25" customFormat="1" ht="50.25" customHeight="1">
      <c r="A368" s="17"/>
      <c r="B368" s="43" t="s">
        <v>1906</v>
      </c>
      <c r="C368" s="44" t="s">
        <v>1907</v>
      </c>
      <c r="D368" s="29" t="s">
        <v>67</v>
      </c>
      <c r="E368" s="21" t="s">
        <v>1908</v>
      </c>
      <c r="F368" s="22" t="s">
        <v>1909</v>
      </c>
      <c r="G368" s="23" t="s">
        <v>1910</v>
      </c>
      <c r="H368" s="23" t="s">
        <v>1911</v>
      </c>
      <c r="P368" s="16"/>
      <c r="Q368" s="16"/>
    </row>
    <row r="369" spans="1:17" s="25" customFormat="1" ht="347.25" customHeight="1">
      <c r="A369" s="17"/>
      <c r="B369" s="43" t="s">
        <v>1912</v>
      </c>
      <c r="C369" s="44" t="s">
        <v>1913</v>
      </c>
      <c r="D369" s="24" t="s">
        <v>15</v>
      </c>
      <c r="E369" s="21" t="s">
        <v>1913</v>
      </c>
      <c r="F369" s="22" t="s">
        <v>1914</v>
      </c>
      <c r="G369" s="23" t="s">
        <v>1915</v>
      </c>
      <c r="H369" s="23" t="s">
        <v>1916</v>
      </c>
      <c r="P369" s="16"/>
      <c r="Q369" s="16"/>
    </row>
    <row r="370" spans="1:17" s="16" customFormat="1" ht="15">
      <c r="A370" s="17"/>
      <c r="B370" s="18" t="s">
        <v>1917</v>
      </c>
      <c r="C370" s="19" t="s">
        <v>1918</v>
      </c>
      <c r="D370" s="20"/>
      <c r="E370" s="21"/>
      <c r="F370" s="22" t="s">
        <v>1919</v>
      </c>
      <c r="G370" s="23" t="s">
        <v>1920</v>
      </c>
      <c r="H370" s="23" t="s">
        <v>1921</v>
      </c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 s="16" customFormat="1" ht="15">
      <c r="A371" s="17"/>
      <c r="B371" s="18" t="s">
        <v>1922</v>
      </c>
      <c r="C371" s="19" t="s">
        <v>1923</v>
      </c>
      <c r="D371" s="24" t="s">
        <v>15</v>
      </c>
      <c r="E371" s="21" t="s">
        <v>1923</v>
      </c>
      <c r="F371" s="22" t="s">
        <v>1924</v>
      </c>
      <c r="G371" s="23" t="s">
        <v>1925</v>
      </c>
      <c r="H371" s="23" t="s">
        <v>1926</v>
      </c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s="54" customFormat="1" ht="15">
      <c r="A372" s="17"/>
      <c r="B372" s="18" t="s">
        <v>1927</v>
      </c>
      <c r="C372" s="19" t="s">
        <v>1928</v>
      </c>
      <c r="D372" s="29" t="s">
        <v>67</v>
      </c>
      <c r="E372" s="21" t="s">
        <v>1929</v>
      </c>
      <c r="F372" s="22" t="s">
        <v>1930</v>
      </c>
      <c r="G372" s="23" t="s">
        <v>1931</v>
      </c>
      <c r="H372" s="23" t="s">
        <v>1932</v>
      </c>
      <c r="I372" s="25"/>
      <c r="J372" s="25"/>
      <c r="K372" s="25"/>
      <c r="L372" s="25"/>
      <c r="M372" s="25"/>
      <c r="N372" s="25"/>
      <c r="O372" s="25"/>
      <c r="P372" s="16"/>
      <c r="Q372" s="16"/>
    </row>
    <row r="373" spans="1:8" s="16" customFormat="1" ht="15">
      <c r="A373" s="17"/>
      <c r="B373" s="18" t="s">
        <v>1933</v>
      </c>
      <c r="C373" s="19" t="s">
        <v>1934</v>
      </c>
      <c r="D373" s="20"/>
      <c r="E373" s="21"/>
      <c r="F373" s="22" t="s">
        <v>1935</v>
      </c>
      <c r="G373" s="23" t="s">
        <v>1936</v>
      </c>
      <c r="H373" s="28" t="s">
        <v>1937</v>
      </c>
    </row>
    <row r="374" spans="1:17" s="16" customFormat="1" ht="15">
      <c r="A374" s="17"/>
      <c r="B374" s="18" t="s">
        <v>1938</v>
      </c>
      <c r="C374" s="19" t="s">
        <v>1939</v>
      </c>
      <c r="D374" s="24" t="s">
        <v>15</v>
      </c>
      <c r="E374" s="21" t="s">
        <v>1939</v>
      </c>
      <c r="F374" s="22" t="s">
        <v>1940</v>
      </c>
      <c r="G374" s="23" t="s">
        <v>1941</v>
      </c>
      <c r="H374" s="28" t="s">
        <v>1942</v>
      </c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1:17" s="16" customFormat="1" ht="15">
      <c r="A375" s="17"/>
      <c r="B375" s="18" t="s">
        <v>1943</v>
      </c>
      <c r="C375" s="19" t="s">
        <v>1944</v>
      </c>
      <c r="D375" s="29" t="s">
        <v>67</v>
      </c>
      <c r="E375" s="21" t="s">
        <v>1945</v>
      </c>
      <c r="F375" s="47" t="s">
        <v>1946</v>
      </c>
      <c r="G375" s="35" t="s">
        <v>1947</v>
      </c>
      <c r="H375" s="35" t="s">
        <v>1948</v>
      </c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1:17" s="54" customFormat="1" ht="15">
      <c r="A376" s="17"/>
      <c r="B376" s="18" t="s">
        <v>1949</v>
      </c>
      <c r="C376" s="19" t="s">
        <v>1950</v>
      </c>
      <c r="D376" s="24" t="s">
        <v>15</v>
      </c>
      <c r="E376" s="21" t="s">
        <v>1950</v>
      </c>
      <c r="F376" s="22" t="s">
        <v>1952</v>
      </c>
      <c r="G376" s="23" t="s">
        <v>1953</v>
      </c>
      <c r="H376" s="28" t="s">
        <v>1954</v>
      </c>
      <c r="I376" s="16"/>
      <c r="J376" s="16"/>
      <c r="K376" s="16"/>
      <c r="L376" s="16"/>
      <c r="M376" s="16"/>
      <c r="N376" s="16"/>
      <c r="O376" s="16"/>
      <c r="P376" s="25"/>
      <c r="Q376" s="25"/>
    </row>
    <row r="377" spans="1:17" s="54" customFormat="1" ht="15">
      <c r="A377" s="17"/>
      <c r="B377" s="18" t="s">
        <v>1955</v>
      </c>
      <c r="C377" s="19" t="s">
        <v>1956</v>
      </c>
      <c r="D377" s="24" t="s">
        <v>15</v>
      </c>
      <c r="E377" s="21" t="s">
        <v>1956</v>
      </c>
      <c r="F377" s="22" t="s">
        <v>1957</v>
      </c>
      <c r="G377" s="23" t="s">
        <v>1958</v>
      </c>
      <c r="H377" s="23" t="s">
        <v>1959</v>
      </c>
      <c r="I377" s="16"/>
      <c r="J377" s="16"/>
      <c r="K377" s="16"/>
      <c r="L377" s="16"/>
      <c r="M377" s="16"/>
      <c r="N377" s="16"/>
      <c r="O377" s="16"/>
      <c r="P377" s="25"/>
      <c r="Q377" s="25"/>
    </row>
    <row r="378" spans="1:8" s="16" customFormat="1" ht="15">
      <c r="A378" s="17"/>
      <c r="B378" s="18" t="s">
        <v>1960</v>
      </c>
      <c r="C378" s="19" t="s">
        <v>1961</v>
      </c>
      <c r="D378" s="20"/>
      <c r="E378" s="21"/>
      <c r="F378" s="22" t="s">
        <v>1962</v>
      </c>
      <c r="G378" s="23" t="s">
        <v>1963</v>
      </c>
      <c r="H378" s="28" t="s">
        <v>1964</v>
      </c>
    </row>
    <row r="379" spans="1:17" s="16" customFormat="1" ht="15">
      <c r="A379" s="17"/>
      <c r="B379" s="18" t="s">
        <v>1965</v>
      </c>
      <c r="C379" s="19" t="s">
        <v>1966</v>
      </c>
      <c r="D379" s="24" t="s">
        <v>15</v>
      </c>
      <c r="E379" s="21" t="s">
        <v>1966</v>
      </c>
      <c r="F379" s="22" t="s">
        <v>1967</v>
      </c>
      <c r="G379" s="23" t="s">
        <v>1968</v>
      </c>
      <c r="H379" s="23" t="s">
        <v>1969</v>
      </c>
      <c r="P379" s="25"/>
      <c r="Q379" s="25"/>
    </row>
    <row r="380" spans="1:15" s="16" customFormat="1" ht="15">
      <c r="A380" s="17"/>
      <c r="B380" s="18" t="s">
        <v>1970</v>
      </c>
      <c r="C380" s="19" t="s">
        <v>1971</v>
      </c>
      <c r="D380" s="29" t="s">
        <v>67</v>
      </c>
      <c r="E380" s="21" t="s">
        <v>1972</v>
      </c>
      <c r="F380" s="22" t="s">
        <v>1973</v>
      </c>
      <c r="G380" s="23" t="s">
        <v>1974</v>
      </c>
      <c r="H380" s="23" t="s">
        <v>1975</v>
      </c>
      <c r="I380" s="25"/>
      <c r="J380" s="25"/>
      <c r="K380" s="25"/>
      <c r="L380" s="25"/>
      <c r="M380" s="25"/>
      <c r="N380" s="25"/>
      <c r="O380" s="25"/>
    </row>
    <row r="381" spans="1:17" s="25" customFormat="1" ht="15">
      <c r="A381" s="17"/>
      <c r="B381" s="26" t="s">
        <v>1976</v>
      </c>
      <c r="C381" s="33" t="s">
        <v>1977</v>
      </c>
      <c r="D381" s="34"/>
      <c r="E381" s="21"/>
      <c r="F381" s="22" t="s">
        <v>1978</v>
      </c>
      <c r="G381" s="23" t="s">
        <v>1979</v>
      </c>
      <c r="H381" s="23" t="s">
        <v>1980</v>
      </c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5" s="16" customFormat="1" ht="15">
      <c r="A382" s="17"/>
      <c r="B382" s="26" t="s">
        <v>1981</v>
      </c>
      <c r="C382" s="33" t="s">
        <v>1982</v>
      </c>
      <c r="D382" s="24" t="s">
        <v>15</v>
      </c>
      <c r="E382" s="21" t="s">
        <v>1982</v>
      </c>
      <c r="F382" s="22" t="s">
        <v>1983</v>
      </c>
      <c r="G382" s="23" t="s">
        <v>1984</v>
      </c>
      <c r="H382" s="23" t="s">
        <v>1985</v>
      </c>
      <c r="I382" s="25"/>
      <c r="J382" s="25"/>
      <c r="K382" s="25"/>
      <c r="L382" s="25"/>
      <c r="M382" s="25"/>
      <c r="N382" s="25"/>
      <c r="O382" s="25"/>
    </row>
    <row r="383" spans="1:17" s="16" customFormat="1" ht="15">
      <c r="A383" s="17"/>
      <c r="B383" s="26" t="s">
        <v>1986</v>
      </c>
      <c r="C383" s="33" t="s">
        <v>1987</v>
      </c>
      <c r="D383" s="24" t="s">
        <v>15</v>
      </c>
      <c r="E383" s="21" t="s">
        <v>1987</v>
      </c>
      <c r="F383" s="55" t="s">
        <v>1988</v>
      </c>
      <c r="G383" s="56" t="s">
        <v>1989</v>
      </c>
      <c r="H383" s="23" t="s">
        <v>1990</v>
      </c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1:8" s="25" customFormat="1" ht="15">
      <c r="A384" s="17"/>
      <c r="B384" s="26" t="s">
        <v>1991</v>
      </c>
      <c r="C384" s="33" t="s">
        <v>1992</v>
      </c>
      <c r="D384" s="24" t="s">
        <v>15</v>
      </c>
      <c r="E384" s="21" t="s">
        <v>1992</v>
      </c>
      <c r="F384" s="55" t="s">
        <v>1993</v>
      </c>
      <c r="G384" s="56" t="s">
        <v>1994</v>
      </c>
      <c r="H384" s="56" t="s">
        <v>1995</v>
      </c>
    </row>
    <row r="385" spans="1:8" s="25" customFormat="1" ht="15">
      <c r="A385" s="17"/>
      <c r="B385" s="26" t="s">
        <v>1996</v>
      </c>
      <c r="C385" s="33" t="s">
        <v>1997</v>
      </c>
      <c r="D385" s="24" t="s">
        <v>15</v>
      </c>
      <c r="E385" s="21" t="s">
        <v>1997</v>
      </c>
      <c r="F385" s="22" t="s">
        <v>1998</v>
      </c>
      <c r="G385" s="23" t="s">
        <v>1999</v>
      </c>
      <c r="H385" s="23" t="s">
        <v>2000</v>
      </c>
    </row>
    <row r="386" spans="1:17" s="25" customFormat="1" ht="15">
      <c r="A386" s="17"/>
      <c r="B386" s="26" t="s">
        <v>2001</v>
      </c>
      <c r="C386" s="33" t="s">
        <v>2002</v>
      </c>
      <c r="D386" s="29" t="s">
        <v>67</v>
      </c>
      <c r="E386" s="21" t="s">
        <v>2003</v>
      </c>
      <c r="F386" s="22" t="s">
        <v>2004</v>
      </c>
      <c r="G386" s="23" t="s">
        <v>2005</v>
      </c>
      <c r="H386" s="23" t="s">
        <v>2006</v>
      </c>
      <c r="P386" s="16"/>
      <c r="Q386" s="16"/>
    </row>
    <row r="387" spans="1:17" s="25" customFormat="1" ht="15">
      <c r="A387" s="17"/>
      <c r="B387" s="26" t="s">
        <v>2007</v>
      </c>
      <c r="C387" s="33" t="s">
        <v>2008</v>
      </c>
      <c r="D387" s="34"/>
      <c r="E387" s="21"/>
      <c r="F387" s="22" t="s">
        <v>2009</v>
      </c>
      <c r="G387" s="23" t="s">
        <v>2010</v>
      </c>
      <c r="H387" s="23" t="s">
        <v>2011</v>
      </c>
      <c r="P387" s="16"/>
      <c r="Q387" s="16"/>
    </row>
    <row r="388" spans="1:17" s="16" customFormat="1" ht="15">
      <c r="A388" s="17"/>
      <c r="B388" s="26" t="s">
        <v>2012</v>
      </c>
      <c r="C388" s="33" t="s">
        <v>2013</v>
      </c>
      <c r="D388" s="24" t="s">
        <v>15</v>
      </c>
      <c r="E388" s="21" t="s">
        <v>2013</v>
      </c>
      <c r="F388" s="22" t="s">
        <v>2014</v>
      </c>
      <c r="G388" s="23" t="s">
        <v>2015</v>
      </c>
      <c r="H388" s="23" t="s">
        <v>2016</v>
      </c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1:17" s="54" customFormat="1" ht="15">
      <c r="A389" s="17"/>
      <c r="B389" s="26" t="s">
        <v>2017</v>
      </c>
      <c r="C389" s="33" t="s">
        <v>2018</v>
      </c>
      <c r="D389" s="24" t="s">
        <v>15</v>
      </c>
      <c r="E389" s="21" t="s">
        <v>2018</v>
      </c>
      <c r="F389" s="22" t="s">
        <v>2019</v>
      </c>
      <c r="G389" s="23" t="s">
        <v>2020</v>
      </c>
      <c r="H389" s="23" t="s">
        <v>2021</v>
      </c>
      <c r="I389" s="16"/>
      <c r="J389" s="16"/>
      <c r="K389" s="16"/>
      <c r="L389" s="16"/>
      <c r="M389" s="16"/>
      <c r="N389" s="16"/>
      <c r="O389" s="16"/>
      <c r="P389" s="25"/>
      <c r="Q389" s="25"/>
    </row>
    <row r="390" spans="1:17" s="25" customFormat="1" ht="15">
      <c r="A390" s="17"/>
      <c r="B390" s="26" t="s">
        <v>2022</v>
      </c>
      <c r="C390" s="33" t="s">
        <v>2023</v>
      </c>
      <c r="D390" s="29" t="s">
        <v>67</v>
      </c>
      <c r="E390" s="21" t="s">
        <v>2024</v>
      </c>
      <c r="F390" s="22" t="s">
        <v>2025</v>
      </c>
      <c r="G390" s="23" t="s">
        <v>2026</v>
      </c>
      <c r="H390" s="23" t="s">
        <v>2027</v>
      </c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s="25" customFormat="1" ht="15">
      <c r="A391" s="17"/>
      <c r="B391" s="26" t="s">
        <v>2028</v>
      </c>
      <c r="C391" s="33" t="s">
        <v>2029</v>
      </c>
      <c r="D391" s="24" t="s">
        <v>15</v>
      </c>
      <c r="E391" s="21" t="s">
        <v>2029</v>
      </c>
      <c r="F391" s="22" t="s">
        <v>2031</v>
      </c>
      <c r="G391" s="23" t="s">
        <v>2032</v>
      </c>
      <c r="H391" s="23" t="s">
        <v>2030</v>
      </c>
      <c r="P391" s="16"/>
      <c r="Q391" s="16"/>
    </row>
    <row r="392" spans="1:17" s="25" customFormat="1" ht="15">
      <c r="A392" s="17"/>
      <c r="B392" s="26" t="s">
        <v>2033</v>
      </c>
      <c r="C392" s="33" t="s">
        <v>2034</v>
      </c>
      <c r="D392" s="24" t="s">
        <v>15</v>
      </c>
      <c r="E392" s="21" t="s">
        <v>2034</v>
      </c>
      <c r="F392" s="22" t="s">
        <v>2035</v>
      </c>
      <c r="G392" s="23" t="s">
        <v>2036</v>
      </c>
      <c r="H392" s="23" t="s">
        <v>2037</v>
      </c>
      <c r="P392" s="16"/>
      <c r="Q392" s="16"/>
    </row>
    <row r="393" spans="1:15" s="16" customFormat="1" ht="15">
      <c r="A393" s="17"/>
      <c r="B393" s="26" t="s">
        <v>2038</v>
      </c>
      <c r="C393" s="33" t="s">
        <v>2039</v>
      </c>
      <c r="D393" s="34"/>
      <c r="E393" s="21"/>
      <c r="F393" s="22" t="s">
        <v>2041</v>
      </c>
      <c r="G393" s="23" t="s">
        <v>2042</v>
      </c>
      <c r="H393" s="23" t="s">
        <v>2040</v>
      </c>
      <c r="I393" s="25"/>
      <c r="J393" s="25"/>
      <c r="K393" s="25"/>
      <c r="L393" s="25"/>
      <c r="M393" s="25"/>
      <c r="N393" s="25"/>
      <c r="O393" s="25"/>
    </row>
    <row r="394" spans="1:17" s="25" customFormat="1" ht="15">
      <c r="A394" s="17"/>
      <c r="B394" s="26" t="s">
        <v>2043</v>
      </c>
      <c r="C394" s="33" t="s">
        <v>2044</v>
      </c>
      <c r="D394" s="34"/>
      <c r="E394" s="21"/>
      <c r="F394" s="22" t="s">
        <v>2045</v>
      </c>
      <c r="G394" s="23" t="s">
        <v>2046</v>
      </c>
      <c r="H394" s="23" t="s">
        <v>2047</v>
      </c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s="54" customFormat="1" ht="15">
      <c r="A395" s="17"/>
      <c r="B395" s="26" t="s">
        <v>2048</v>
      </c>
      <c r="C395" s="33" t="s">
        <v>2049</v>
      </c>
      <c r="D395" s="24" t="s">
        <v>15</v>
      </c>
      <c r="E395" s="21" t="s">
        <v>2050</v>
      </c>
      <c r="F395" s="22" t="s">
        <v>2051</v>
      </c>
      <c r="G395" s="23" t="s">
        <v>1779</v>
      </c>
      <c r="H395" s="23" t="s">
        <v>1780</v>
      </c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8" s="16" customFormat="1" ht="15">
      <c r="A396" s="17"/>
      <c r="B396" s="26" t="s">
        <v>2052</v>
      </c>
      <c r="C396" s="33" t="s">
        <v>2053</v>
      </c>
      <c r="D396" s="24" t="s">
        <v>15</v>
      </c>
      <c r="E396" s="21" t="s">
        <v>2053</v>
      </c>
      <c r="F396" s="22" t="s">
        <v>2054</v>
      </c>
      <c r="G396" s="23" t="s">
        <v>2055</v>
      </c>
      <c r="H396" s="23" t="s">
        <v>2056</v>
      </c>
    </row>
    <row r="397" spans="1:15" s="25" customFormat="1" ht="15">
      <c r="A397" s="17"/>
      <c r="B397" s="26" t="s">
        <v>2057</v>
      </c>
      <c r="C397" s="33" t="s">
        <v>2058</v>
      </c>
      <c r="D397" s="24" t="s">
        <v>15</v>
      </c>
      <c r="E397" s="21" t="s">
        <v>2058</v>
      </c>
      <c r="F397" s="22" t="s">
        <v>2059</v>
      </c>
      <c r="G397" s="23" t="s">
        <v>2060</v>
      </c>
      <c r="H397" s="23" t="s">
        <v>2061</v>
      </c>
      <c r="I397" s="16"/>
      <c r="J397" s="16"/>
      <c r="K397" s="16"/>
      <c r="L397" s="16"/>
      <c r="M397" s="16"/>
      <c r="N397" s="16"/>
      <c r="O397" s="16"/>
    </row>
    <row r="398" spans="1:15" s="25" customFormat="1" ht="15">
      <c r="A398" s="17"/>
      <c r="B398" s="26" t="s">
        <v>2062</v>
      </c>
      <c r="C398" s="33" t="s">
        <v>2063</v>
      </c>
      <c r="D398" s="29" t="s">
        <v>67</v>
      </c>
      <c r="E398" s="21" t="s">
        <v>2064</v>
      </c>
      <c r="F398" s="22" t="s">
        <v>2065</v>
      </c>
      <c r="G398" s="23" t="s">
        <v>2066</v>
      </c>
      <c r="H398" s="23" t="s">
        <v>2067</v>
      </c>
      <c r="I398" s="16"/>
      <c r="J398" s="16"/>
      <c r="K398" s="16"/>
      <c r="L398" s="16"/>
      <c r="M398" s="16"/>
      <c r="N398" s="16"/>
      <c r="O398" s="16"/>
    </row>
    <row r="399" spans="1:17" s="25" customFormat="1" ht="15">
      <c r="A399" s="17"/>
      <c r="B399" s="26" t="s">
        <v>2068</v>
      </c>
      <c r="C399" s="33" t="s">
        <v>2069</v>
      </c>
      <c r="D399" s="29" t="s">
        <v>67</v>
      </c>
      <c r="E399" s="21" t="s">
        <v>2070</v>
      </c>
      <c r="F399" s="22" t="s">
        <v>2071</v>
      </c>
      <c r="G399" s="23" t="s">
        <v>2072</v>
      </c>
      <c r="H399" s="23" t="s">
        <v>2073</v>
      </c>
      <c r="I399" s="16"/>
      <c r="J399" s="16"/>
      <c r="K399" s="16"/>
      <c r="L399" s="16"/>
      <c r="M399" s="16"/>
      <c r="N399" s="16"/>
      <c r="O399" s="16"/>
      <c r="P399" s="5"/>
      <c r="Q399" s="5"/>
    </row>
    <row r="400" spans="1:17" s="16" customFormat="1" ht="15">
      <c r="A400" s="17"/>
      <c r="B400" s="26" t="s">
        <v>2074</v>
      </c>
      <c r="C400" s="33" t="s">
        <v>1862</v>
      </c>
      <c r="D400" s="24" t="s">
        <v>15</v>
      </c>
      <c r="E400" s="21" t="s">
        <v>1862</v>
      </c>
      <c r="F400" s="22" t="s">
        <v>2075</v>
      </c>
      <c r="G400" s="23" t="s">
        <v>2076</v>
      </c>
      <c r="H400" s="23" t="s">
        <v>2077</v>
      </c>
      <c r="P400" s="25"/>
      <c r="Q400" s="25"/>
    </row>
    <row r="401" spans="1:8" s="16" customFormat="1" ht="15">
      <c r="A401" s="17"/>
      <c r="B401" s="26" t="s">
        <v>2078</v>
      </c>
      <c r="C401" s="33" t="s">
        <v>2079</v>
      </c>
      <c r="D401" s="24" t="s">
        <v>15</v>
      </c>
      <c r="E401" s="21" t="s">
        <v>2079</v>
      </c>
      <c r="F401" s="22" t="s">
        <v>2080</v>
      </c>
      <c r="G401" s="23" t="s">
        <v>2081</v>
      </c>
      <c r="H401" s="23" t="s">
        <v>2080</v>
      </c>
    </row>
    <row r="402" spans="1:17" s="25" customFormat="1" ht="15">
      <c r="A402" s="17"/>
      <c r="B402" s="26" t="s">
        <v>2082</v>
      </c>
      <c r="C402" s="33" t="s">
        <v>2083</v>
      </c>
      <c r="D402" s="34"/>
      <c r="E402" s="21"/>
      <c r="F402" s="22" t="s">
        <v>2084</v>
      </c>
      <c r="G402" s="23" t="s">
        <v>2085</v>
      </c>
      <c r="H402" s="23" t="s">
        <v>2086</v>
      </c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s="25" customFormat="1" ht="15">
      <c r="A403" s="17"/>
      <c r="B403" s="26" t="s">
        <v>2087</v>
      </c>
      <c r="C403" s="33" t="s">
        <v>2088</v>
      </c>
      <c r="D403" s="29" t="s">
        <v>67</v>
      </c>
      <c r="E403" s="21" t="s">
        <v>2089</v>
      </c>
      <c r="F403" s="22" t="s">
        <v>2090</v>
      </c>
      <c r="G403" s="23" t="s">
        <v>2091</v>
      </c>
      <c r="H403" s="23" t="s">
        <v>2092</v>
      </c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8" s="16" customFormat="1" ht="15">
      <c r="A404" s="17"/>
      <c r="B404" s="26" t="s">
        <v>2093</v>
      </c>
      <c r="C404" s="33" t="s">
        <v>2094</v>
      </c>
      <c r="D404" s="34"/>
      <c r="E404" s="21"/>
      <c r="F404" s="22" t="s">
        <v>2095</v>
      </c>
      <c r="G404" s="23" t="s">
        <v>2096</v>
      </c>
      <c r="H404" s="57" t="s">
        <v>2097</v>
      </c>
    </row>
    <row r="405" spans="1:8" s="16" customFormat="1" ht="61.5" customHeight="1">
      <c r="A405" s="17"/>
      <c r="B405" s="26" t="s">
        <v>2098</v>
      </c>
      <c r="C405" s="33" t="s">
        <v>2099</v>
      </c>
      <c r="D405" s="24" t="s">
        <v>15</v>
      </c>
      <c r="E405" s="21" t="s">
        <v>2099</v>
      </c>
      <c r="F405" s="22" t="s">
        <v>2100</v>
      </c>
      <c r="G405" s="23" t="s">
        <v>2101</v>
      </c>
      <c r="H405" s="23" t="s">
        <v>2102</v>
      </c>
    </row>
    <row r="406" spans="1:17" s="25" customFormat="1" ht="15">
      <c r="A406" s="17"/>
      <c r="B406" s="26" t="s">
        <v>2103</v>
      </c>
      <c r="C406" s="33" t="s">
        <v>2104</v>
      </c>
      <c r="D406" s="24" t="s">
        <v>15</v>
      </c>
      <c r="E406" s="21" t="s">
        <v>2104</v>
      </c>
      <c r="F406" s="22" t="s">
        <v>2105</v>
      </c>
      <c r="G406" s="23" t="s">
        <v>2106</v>
      </c>
      <c r="H406" s="23" t="s">
        <v>2107</v>
      </c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s="25" customFormat="1" ht="15">
      <c r="A407" s="17"/>
      <c r="B407" s="26" t="s">
        <v>2108</v>
      </c>
      <c r="C407" s="33" t="s">
        <v>2109</v>
      </c>
      <c r="D407" s="24" t="s">
        <v>15</v>
      </c>
      <c r="E407" s="21" t="s">
        <v>2109</v>
      </c>
      <c r="F407" s="22" t="s">
        <v>2110</v>
      </c>
      <c r="G407" s="23" t="s">
        <v>2111</v>
      </c>
      <c r="H407" s="23" t="s">
        <v>2112</v>
      </c>
      <c r="P407" s="16"/>
      <c r="Q407" s="16"/>
    </row>
    <row r="408" spans="1:17" s="16" customFormat="1" ht="15">
      <c r="A408" s="17"/>
      <c r="B408" s="26" t="s">
        <v>2113</v>
      </c>
      <c r="C408" s="33" t="s">
        <v>2114</v>
      </c>
      <c r="D408" s="29" t="s">
        <v>67</v>
      </c>
      <c r="E408" s="21" t="s">
        <v>2115</v>
      </c>
      <c r="F408" s="22" t="s">
        <v>2117</v>
      </c>
      <c r="G408" s="23" t="s">
        <v>2118</v>
      </c>
      <c r="H408" s="23" t="s">
        <v>2119</v>
      </c>
      <c r="P408" s="25"/>
      <c r="Q408" s="25"/>
    </row>
    <row r="409" spans="1:17" s="25" customFormat="1" ht="15">
      <c r="A409" s="17"/>
      <c r="B409" s="40" t="s">
        <v>2120</v>
      </c>
      <c r="C409" s="38" t="s">
        <v>2121</v>
      </c>
      <c r="D409" s="39"/>
      <c r="E409" s="21"/>
      <c r="F409" s="22" t="s">
        <v>2122</v>
      </c>
      <c r="G409" s="23" t="s">
        <v>2123</v>
      </c>
      <c r="H409" s="23" t="s">
        <v>2124</v>
      </c>
      <c r="P409" s="16"/>
      <c r="Q409" s="16"/>
    </row>
    <row r="410" spans="1:17" s="25" customFormat="1" ht="15">
      <c r="A410" s="17"/>
      <c r="B410" s="37" t="s">
        <v>2125</v>
      </c>
      <c r="C410" s="52" t="s">
        <v>2126</v>
      </c>
      <c r="D410" s="24" t="s">
        <v>15</v>
      </c>
      <c r="E410" s="21" t="s">
        <v>2126</v>
      </c>
      <c r="F410" s="22" t="s">
        <v>2127</v>
      </c>
      <c r="G410" s="23" t="s">
        <v>2128</v>
      </c>
      <c r="H410" s="23" t="s">
        <v>2129</v>
      </c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1:17" s="25" customFormat="1" ht="15">
      <c r="A411" s="17"/>
      <c r="B411" s="40" t="s">
        <v>2130</v>
      </c>
      <c r="C411" s="38" t="s">
        <v>2131</v>
      </c>
      <c r="D411" s="24" t="s">
        <v>15</v>
      </c>
      <c r="E411" s="21" t="s">
        <v>2131</v>
      </c>
      <c r="F411" s="22" t="s">
        <v>2132</v>
      </c>
      <c r="G411" s="23" t="s">
        <v>2133</v>
      </c>
      <c r="H411" s="23" t="s">
        <v>2134</v>
      </c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8" s="16" customFormat="1" ht="15">
      <c r="A412" s="17"/>
      <c r="B412" s="40" t="s">
        <v>2135</v>
      </c>
      <c r="C412" s="38" t="s">
        <v>2136</v>
      </c>
      <c r="D412" s="24" t="s">
        <v>15</v>
      </c>
      <c r="E412" s="21" t="s">
        <v>2136</v>
      </c>
      <c r="F412" s="22" t="s">
        <v>2137</v>
      </c>
      <c r="G412" s="23" t="s">
        <v>2138</v>
      </c>
      <c r="H412" s="23" t="s">
        <v>2139</v>
      </c>
    </row>
    <row r="413" spans="1:17" s="25" customFormat="1" ht="15">
      <c r="A413" s="17"/>
      <c r="B413" s="40" t="s">
        <v>2140</v>
      </c>
      <c r="C413" s="38" t="s">
        <v>2141</v>
      </c>
      <c r="D413" s="24" t="s">
        <v>15</v>
      </c>
      <c r="E413" s="21" t="s">
        <v>2141</v>
      </c>
      <c r="F413" s="22" t="s">
        <v>2142</v>
      </c>
      <c r="G413" s="23" t="s">
        <v>2143</v>
      </c>
      <c r="H413" s="23" t="s">
        <v>2144</v>
      </c>
      <c r="P413" s="16"/>
      <c r="Q413" s="16"/>
    </row>
    <row r="414" spans="1:17" s="16" customFormat="1" ht="15">
      <c r="A414" s="17"/>
      <c r="B414" s="40" t="s">
        <v>2145</v>
      </c>
      <c r="C414" s="38" t="s">
        <v>2146</v>
      </c>
      <c r="D414" s="24" t="s">
        <v>15</v>
      </c>
      <c r="E414" s="21" t="s">
        <v>2146</v>
      </c>
      <c r="F414" s="22" t="s">
        <v>2147</v>
      </c>
      <c r="G414" s="23" t="s">
        <v>2148</v>
      </c>
      <c r="H414" s="23" t="s">
        <v>2149</v>
      </c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1:17" s="16" customFormat="1" ht="15">
      <c r="A415" s="17"/>
      <c r="B415" s="40" t="s">
        <v>2150</v>
      </c>
      <c r="C415" s="38" t="s">
        <v>2151</v>
      </c>
      <c r="D415" s="39"/>
      <c r="E415" s="21"/>
      <c r="F415" s="22" t="s">
        <v>2152</v>
      </c>
      <c r="G415" s="23" t="s">
        <v>2153</v>
      </c>
      <c r="H415" s="23" t="s">
        <v>2154</v>
      </c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1:17" s="16" customFormat="1" ht="15">
      <c r="A416" s="17"/>
      <c r="B416" s="43" t="s">
        <v>2155</v>
      </c>
      <c r="C416" s="44" t="s">
        <v>2156</v>
      </c>
      <c r="D416" s="24" t="s">
        <v>15</v>
      </c>
      <c r="E416" s="21" t="s">
        <v>2156</v>
      </c>
      <c r="F416" s="22" t="s">
        <v>2157</v>
      </c>
      <c r="G416" s="23" t="s">
        <v>2158</v>
      </c>
      <c r="H416" s="23" t="s">
        <v>2159</v>
      </c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1:17" s="16" customFormat="1" ht="15">
      <c r="A417" s="17"/>
      <c r="B417" s="43" t="s">
        <v>2160</v>
      </c>
      <c r="C417" s="44" t="s">
        <v>2161</v>
      </c>
      <c r="D417" s="24" t="s">
        <v>15</v>
      </c>
      <c r="E417" s="21" t="s">
        <v>2161</v>
      </c>
      <c r="F417" s="22" t="s">
        <v>2162</v>
      </c>
      <c r="G417" s="23" t="s">
        <v>2163</v>
      </c>
      <c r="H417" s="23" t="s">
        <v>2164</v>
      </c>
      <c r="P417" s="25"/>
      <c r="Q417" s="25"/>
    </row>
    <row r="418" spans="1:17" s="25" customFormat="1" ht="15">
      <c r="A418" s="17"/>
      <c r="B418" s="43" t="s">
        <v>2165</v>
      </c>
      <c r="C418" s="44" t="s">
        <v>2166</v>
      </c>
      <c r="D418" s="46"/>
      <c r="E418" s="21"/>
      <c r="F418" s="22" t="s">
        <v>2168</v>
      </c>
      <c r="G418" s="23" t="s">
        <v>2169</v>
      </c>
      <c r="H418" s="23" t="s">
        <v>2167</v>
      </c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8" s="16" customFormat="1" ht="15">
      <c r="A419" s="17"/>
      <c r="B419" s="43" t="s">
        <v>2170</v>
      </c>
      <c r="C419" s="44" t="s">
        <v>2171</v>
      </c>
      <c r="D419" s="24" t="s">
        <v>15</v>
      </c>
      <c r="E419" s="21" t="s">
        <v>2171</v>
      </c>
      <c r="F419" s="22" t="s">
        <v>2172</v>
      </c>
      <c r="G419" s="23" t="s">
        <v>2173</v>
      </c>
      <c r="H419" s="23" t="s">
        <v>2174</v>
      </c>
    </row>
    <row r="420" spans="1:15" s="16" customFormat="1" ht="15">
      <c r="A420" s="17"/>
      <c r="B420" s="43" t="s">
        <v>2175</v>
      </c>
      <c r="C420" s="44" t="s">
        <v>2176</v>
      </c>
      <c r="D420" s="46"/>
      <c r="E420" s="21"/>
      <c r="F420" s="22" t="s">
        <v>2177</v>
      </c>
      <c r="G420" s="23" t="s">
        <v>1520</v>
      </c>
      <c r="H420" s="23" t="s">
        <v>1521</v>
      </c>
      <c r="I420" s="25"/>
      <c r="J420" s="25"/>
      <c r="K420" s="25"/>
      <c r="L420" s="25"/>
      <c r="M420" s="25"/>
      <c r="N420" s="25"/>
      <c r="O420" s="25"/>
    </row>
    <row r="421" spans="1:17" s="16" customFormat="1" ht="15">
      <c r="A421" s="17"/>
      <c r="B421" s="43" t="s">
        <v>2178</v>
      </c>
      <c r="C421" s="44" t="s">
        <v>2179</v>
      </c>
      <c r="D421" s="24" t="s">
        <v>15</v>
      </c>
      <c r="E421" s="21" t="s">
        <v>2179</v>
      </c>
      <c r="F421" s="22" t="s">
        <v>2180</v>
      </c>
      <c r="G421" s="23" t="s">
        <v>2181</v>
      </c>
      <c r="H421" s="23" t="s">
        <v>2182</v>
      </c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1:17" s="25" customFormat="1" ht="15">
      <c r="A422" s="17"/>
      <c r="B422" s="43" t="s">
        <v>2183</v>
      </c>
      <c r="C422" s="44" t="s">
        <v>2184</v>
      </c>
      <c r="D422" s="29" t="s">
        <v>67</v>
      </c>
      <c r="E422" s="21" t="s">
        <v>2185</v>
      </c>
      <c r="F422" s="22" t="s">
        <v>2184</v>
      </c>
      <c r="G422" s="23" t="s">
        <v>2186</v>
      </c>
      <c r="H422" s="23" t="s">
        <v>2187</v>
      </c>
      <c r="P422" s="16"/>
      <c r="Q422" s="16"/>
    </row>
    <row r="423" spans="1:15" s="16" customFormat="1" ht="15">
      <c r="A423" s="17"/>
      <c r="B423" s="43" t="s">
        <v>2188</v>
      </c>
      <c r="C423" s="44" t="s">
        <v>2189</v>
      </c>
      <c r="D423" s="24" t="s">
        <v>15</v>
      </c>
      <c r="E423" s="21" t="s">
        <v>2189</v>
      </c>
      <c r="F423" s="22" t="s">
        <v>2190</v>
      </c>
      <c r="G423" s="23" t="s">
        <v>2191</v>
      </c>
      <c r="H423" s="23" t="s">
        <v>2192</v>
      </c>
      <c r="I423" s="25"/>
      <c r="J423" s="25"/>
      <c r="K423" s="25"/>
      <c r="L423" s="25"/>
      <c r="M423" s="25"/>
      <c r="N423" s="25"/>
      <c r="O423" s="25"/>
    </row>
    <row r="424" spans="1:17" s="25" customFormat="1" ht="15">
      <c r="A424" s="17"/>
      <c r="B424" s="43" t="s">
        <v>2193</v>
      </c>
      <c r="C424" s="44" t="s">
        <v>2194</v>
      </c>
      <c r="D424" s="24" t="s">
        <v>15</v>
      </c>
      <c r="E424" s="21" t="s">
        <v>2194</v>
      </c>
      <c r="F424" s="22" t="s">
        <v>2195</v>
      </c>
      <c r="G424" s="23" t="s">
        <v>2196</v>
      </c>
      <c r="H424" s="23" t="s">
        <v>2197</v>
      </c>
      <c r="P424" s="16"/>
      <c r="Q424" s="16"/>
    </row>
    <row r="425" spans="1:17" s="16" customFormat="1" ht="15">
      <c r="A425" s="17"/>
      <c r="B425" s="43" t="s">
        <v>2198</v>
      </c>
      <c r="C425" s="44" t="s">
        <v>2199</v>
      </c>
      <c r="D425" s="24" t="s">
        <v>15</v>
      </c>
      <c r="E425" s="21" t="s">
        <v>2199</v>
      </c>
      <c r="F425" s="22" t="s">
        <v>2200</v>
      </c>
      <c r="G425" s="23" t="s">
        <v>2201</v>
      </c>
      <c r="H425" s="23" t="s">
        <v>2202</v>
      </c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1:17" s="25" customFormat="1" ht="15">
      <c r="A426" s="17"/>
      <c r="B426" s="43" t="s">
        <v>2203</v>
      </c>
      <c r="C426" s="44" t="s">
        <v>2204</v>
      </c>
      <c r="D426" s="46"/>
      <c r="E426" s="21"/>
      <c r="F426" s="22" t="s">
        <v>2205</v>
      </c>
      <c r="G426" s="23" t="s">
        <v>2206</v>
      </c>
      <c r="H426" s="23" t="s">
        <v>2207</v>
      </c>
      <c r="P426" s="5"/>
      <c r="Q426" s="5"/>
    </row>
    <row r="427" spans="1:17" s="16" customFormat="1" ht="15">
      <c r="A427" s="17"/>
      <c r="B427" s="43" t="s">
        <v>2208</v>
      </c>
      <c r="C427" s="44" t="s">
        <v>2209</v>
      </c>
      <c r="D427" s="24" t="s">
        <v>15</v>
      </c>
      <c r="E427" s="21" t="s">
        <v>2209</v>
      </c>
      <c r="F427" s="22" t="s">
        <v>2210</v>
      </c>
      <c r="G427" s="23" t="s">
        <v>2211</v>
      </c>
      <c r="H427" s="23" t="s">
        <v>2212</v>
      </c>
      <c r="P427" s="25"/>
      <c r="Q427" s="25"/>
    </row>
    <row r="428" spans="1:17" s="25" customFormat="1" ht="15">
      <c r="A428" s="17"/>
      <c r="B428" s="43" t="s">
        <v>2213</v>
      </c>
      <c r="C428" s="44" t="s">
        <v>2214</v>
      </c>
      <c r="D428" s="46"/>
      <c r="E428" s="21"/>
      <c r="F428" s="22" t="s">
        <v>2215</v>
      </c>
      <c r="G428" s="23" t="s">
        <v>2216</v>
      </c>
      <c r="H428" s="23" t="s">
        <v>2217</v>
      </c>
      <c r="P428" s="16"/>
      <c r="Q428" s="16"/>
    </row>
    <row r="429" spans="1:15" s="16" customFormat="1" ht="15">
      <c r="A429" s="17"/>
      <c r="B429" s="43" t="s">
        <v>2218</v>
      </c>
      <c r="C429" s="44" t="s">
        <v>2219</v>
      </c>
      <c r="D429" s="46"/>
      <c r="E429" s="21"/>
      <c r="F429" s="22" t="s">
        <v>2220</v>
      </c>
      <c r="G429" s="23" t="s">
        <v>2221</v>
      </c>
      <c r="H429" s="23" t="s">
        <v>2222</v>
      </c>
      <c r="I429" s="25"/>
      <c r="J429" s="25"/>
      <c r="K429" s="25"/>
      <c r="L429" s="25"/>
      <c r="M429" s="25"/>
      <c r="N429" s="25"/>
      <c r="O429" s="25"/>
    </row>
    <row r="430" spans="1:17" s="16" customFormat="1" ht="15">
      <c r="A430" s="17"/>
      <c r="B430" s="43" t="s">
        <v>2223</v>
      </c>
      <c r="C430" s="44" t="s">
        <v>2224</v>
      </c>
      <c r="D430" s="24" t="s">
        <v>15</v>
      </c>
      <c r="E430" s="21" t="s">
        <v>2224</v>
      </c>
      <c r="F430" s="22" t="s">
        <v>2225</v>
      </c>
      <c r="G430" s="23" t="s">
        <v>2226</v>
      </c>
      <c r="H430" s="23" t="s">
        <v>2227</v>
      </c>
      <c r="P430" s="25"/>
      <c r="Q430" s="25"/>
    </row>
    <row r="431" spans="1:17" s="16" customFormat="1" ht="15">
      <c r="A431" s="17"/>
      <c r="B431" s="43" t="s">
        <v>2228</v>
      </c>
      <c r="C431" s="44" t="s">
        <v>2229</v>
      </c>
      <c r="D431" s="24" t="s">
        <v>15</v>
      </c>
      <c r="E431" s="21" t="s">
        <v>2229</v>
      </c>
      <c r="F431" s="22" t="s">
        <v>2230</v>
      </c>
      <c r="G431" s="23" t="s">
        <v>2231</v>
      </c>
      <c r="H431" s="23" t="s">
        <v>2232</v>
      </c>
      <c r="P431" s="25"/>
      <c r="Q431" s="25"/>
    </row>
    <row r="432" spans="1:15" s="16" customFormat="1" ht="15">
      <c r="A432" s="17"/>
      <c r="B432" s="43" t="s">
        <v>2233</v>
      </c>
      <c r="C432" s="44" t="s">
        <v>2234</v>
      </c>
      <c r="D432" s="24" t="s">
        <v>15</v>
      </c>
      <c r="E432" s="21" t="s">
        <v>2234</v>
      </c>
      <c r="F432" s="22" t="s">
        <v>2235</v>
      </c>
      <c r="G432" s="23" t="s">
        <v>2236</v>
      </c>
      <c r="H432" s="23" t="s">
        <v>2237</v>
      </c>
      <c r="I432" s="25"/>
      <c r="J432" s="25"/>
      <c r="K432" s="25"/>
      <c r="L432" s="25"/>
      <c r="M432" s="25"/>
      <c r="N432" s="25"/>
      <c r="O432" s="25"/>
    </row>
    <row r="433" spans="1:8" s="16" customFormat="1" ht="15">
      <c r="A433" s="17"/>
      <c r="B433" s="43" t="s">
        <v>2238</v>
      </c>
      <c r="C433" s="44" t="s">
        <v>2239</v>
      </c>
      <c r="D433" s="29" t="s">
        <v>67</v>
      </c>
      <c r="E433" s="21" t="s">
        <v>2240</v>
      </c>
      <c r="F433" s="22" t="s">
        <v>2241</v>
      </c>
      <c r="G433" s="23" t="s">
        <v>2242</v>
      </c>
      <c r="H433" s="28" t="s">
        <v>2243</v>
      </c>
    </row>
    <row r="434" spans="1:8" s="16" customFormat="1" ht="15">
      <c r="A434" s="17"/>
      <c r="B434" s="43" t="s">
        <v>2244</v>
      </c>
      <c r="C434" s="44" t="s">
        <v>2245</v>
      </c>
      <c r="D434" s="46"/>
      <c r="E434" s="21"/>
      <c r="F434" s="22" t="s">
        <v>2246</v>
      </c>
      <c r="G434" s="23" t="s">
        <v>2247</v>
      </c>
      <c r="H434" s="23" t="s">
        <v>2248</v>
      </c>
    </row>
    <row r="435" spans="1:15" s="16" customFormat="1" ht="15">
      <c r="A435" s="17"/>
      <c r="B435" s="18" t="s">
        <v>2249</v>
      </c>
      <c r="C435" s="19" t="s">
        <v>2250</v>
      </c>
      <c r="D435" s="20"/>
      <c r="E435" s="21"/>
      <c r="F435" s="22" t="s">
        <v>2251</v>
      </c>
      <c r="G435" s="23" t="s">
        <v>2252</v>
      </c>
      <c r="H435" s="23" t="s">
        <v>2253</v>
      </c>
      <c r="I435" s="25"/>
      <c r="J435" s="25"/>
      <c r="K435" s="25"/>
      <c r="L435" s="25"/>
      <c r="M435" s="25"/>
      <c r="N435" s="25"/>
      <c r="O435" s="25"/>
    </row>
    <row r="436" spans="1:17" s="16" customFormat="1" ht="15">
      <c r="A436" s="17"/>
      <c r="B436" s="18" t="s">
        <v>2254</v>
      </c>
      <c r="C436" s="19" t="s">
        <v>2255</v>
      </c>
      <c r="D436" s="24" t="s">
        <v>15</v>
      </c>
      <c r="E436" s="21" t="s">
        <v>2255</v>
      </c>
      <c r="F436" s="22" t="s">
        <v>2256</v>
      </c>
      <c r="G436" s="23" t="s">
        <v>1900</v>
      </c>
      <c r="H436" s="23" t="s">
        <v>1901</v>
      </c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1:17" s="16" customFormat="1" ht="15">
      <c r="A437" s="17"/>
      <c r="B437" s="18" t="s">
        <v>2257</v>
      </c>
      <c r="C437" s="19" t="s">
        <v>2258</v>
      </c>
      <c r="D437" s="24" t="s">
        <v>15</v>
      </c>
      <c r="E437" s="21" t="s">
        <v>2258</v>
      </c>
      <c r="F437" s="22" t="s">
        <v>2258</v>
      </c>
      <c r="G437" s="23" t="s">
        <v>2259</v>
      </c>
      <c r="H437" s="23" t="s">
        <v>2258</v>
      </c>
      <c r="P437" s="25"/>
      <c r="Q437" s="25"/>
    </row>
    <row r="438" spans="1:15" s="25" customFormat="1" ht="15">
      <c r="A438" s="17"/>
      <c r="B438" s="18" t="s">
        <v>2260</v>
      </c>
      <c r="C438" s="19" t="s">
        <v>2261</v>
      </c>
      <c r="D438" s="29" t="s">
        <v>67</v>
      </c>
      <c r="E438" s="21" t="s">
        <v>2262</v>
      </c>
      <c r="F438" s="22" t="s">
        <v>2263</v>
      </c>
      <c r="G438" s="23" t="s">
        <v>2264</v>
      </c>
      <c r="H438" s="23" t="s">
        <v>2265</v>
      </c>
      <c r="I438" s="16"/>
      <c r="J438" s="16"/>
      <c r="K438" s="16"/>
      <c r="L438" s="16"/>
      <c r="M438" s="16"/>
      <c r="N438" s="16"/>
      <c r="O438" s="16"/>
    </row>
    <row r="439" spans="1:17" s="25" customFormat="1" ht="15">
      <c r="A439" s="17"/>
      <c r="B439" s="18" t="s">
        <v>2266</v>
      </c>
      <c r="C439" s="19" t="s">
        <v>2267</v>
      </c>
      <c r="D439" s="29" t="s">
        <v>67</v>
      </c>
      <c r="E439" s="21" t="s">
        <v>2268</v>
      </c>
      <c r="F439" s="22" t="s">
        <v>2269</v>
      </c>
      <c r="G439" s="23" t="s">
        <v>2270</v>
      </c>
      <c r="H439" s="23" t="s">
        <v>2271</v>
      </c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s="25" customFormat="1" ht="15">
      <c r="A440" s="17"/>
      <c r="B440" s="26" t="s">
        <v>2272</v>
      </c>
      <c r="C440" s="33" t="s">
        <v>2273</v>
      </c>
      <c r="D440" s="24" t="s">
        <v>15</v>
      </c>
      <c r="E440" s="21" t="s">
        <v>2273</v>
      </c>
      <c r="F440" s="22" t="s">
        <v>2275</v>
      </c>
      <c r="G440" s="23" t="s">
        <v>2276</v>
      </c>
      <c r="H440" s="23" t="s">
        <v>2277</v>
      </c>
      <c r="P440" s="16"/>
      <c r="Q440" s="16"/>
    </row>
    <row r="441" spans="1:17" s="16" customFormat="1" ht="15">
      <c r="A441" s="17"/>
      <c r="B441" s="26" t="s">
        <v>2278</v>
      </c>
      <c r="C441" s="33" t="s">
        <v>2279</v>
      </c>
      <c r="D441" s="24" t="s">
        <v>15</v>
      </c>
      <c r="E441" s="21" t="s">
        <v>2279</v>
      </c>
      <c r="F441" s="22" t="s">
        <v>2280</v>
      </c>
      <c r="G441" s="23" t="s">
        <v>2281</v>
      </c>
      <c r="H441" s="23" t="s">
        <v>2282</v>
      </c>
      <c r="P441" s="25"/>
      <c r="Q441" s="25"/>
    </row>
    <row r="442" spans="1:8" s="16" customFormat="1" ht="15">
      <c r="A442" s="17"/>
      <c r="B442" s="43" t="s">
        <v>2283</v>
      </c>
      <c r="C442" s="33" t="s">
        <v>2284</v>
      </c>
      <c r="D442" s="34"/>
      <c r="E442" s="21"/>
      <c r="F442" s="22" t="s">
        <v>2285</v>
      </c>
      <c r="G442" s="23" t="s">
        <v>2286</v>
      </c>
      <c r="H442" s="23" t="s">
        <v>2287</v>
      </c>
    </row>
    <row r="443" spans="1:15" s="25" customFormat="1" ht="15">
      <c r="A443" s="17"/>
      <c r="B443" s="43" t="s">
        <v>2288</v>
      </c>
      <c r="C443" s="33" t="s">
        <v>2289</v>
      </c>
      <c r="D443" s="24" t="s">
        <v>15</v>
      </c>
      <c r="E443" s="21" t="s">
        <v>2289</v>
      </c>
      <c r="F443" s="22" t="s">
        <v>2290</v>
      </c>
      <c r="G443" s="23" t="s">
        <v>2291</v>
      </c>
      <c r="H443" s="23" t="s">
        <v>2292</v>
      </c>
      <c r="I443" s="16"/>
      <c r="J443" s="16"/>
      <c r="K443" s="16"/>
      <c r="L443" s="16"/>
      <c r="M443" s="16"/>
      <c r="N443" s="16"/>
      <c r="O443" s="16"/>
    </row>
    <row r="444" spans="1:17" s="16" customFormat="1" ht="15">
      <c r="A444" s="17"/>
      <c r="B444" s="43" t="s">
        <v>2293</v>
      </c>
      <c r="C444" s="33" t="s">
        <v>2294</v>
      </c>
      <c r="D444" s="24" t="s">
        <v>15</v>
      </c>
      <c r="E444" s="21" t="s">
        <v>2294</v>
      </c>
      <c r="F444" s="22" t="s">
        <v>2295</v>
      </c>
      <c r="G444" s="23" t="s">
        <v>2296</v>
      </c>
      <c r="H444" s="23" t="s">
        <v>2295</v>
      </c>
      <c r="P444" s="25"/>
      <c r="Q444" s="25"/>
    </row>
    <row r="445" spans="1:15" s="25" customFormat="1" ht="15">
      <c r="A445" s="17"/>
      <c r="B445" s="43" t="s">
        <v>2297</v>
      </c>
      <c r="C445" s="33" t="s">
        <v>2298</v>
      </c>
      <c r="D445" s="24" t="s">
        <v>15</v>
      </c>
      <c r="E445" s="21" t="s">
        <v>2298</v>
      </c>
      <c r="F445" s="22" t="s">
        <v>2299</v>
      </c>
      <c r="G445" s="23" t="s">
        <v>2300</v>
      </c>
      <c r="H445" s="23" t="s">
        <v>2299</v>
      </c>
      <c r="I445" s="16"/>
      <c r="J445" s="16"/>
      <c r="K445" s="16"/>
      <c r="L445" s="16"/>
      <c r="M445" s="16"/>
      <c r="N445" s="16"/>
      <c r="O445" s="16"/>
    </row>
    <row r="446" spans="1:17" s="16" customFormat="1" ht="15">
      <c r="A446" s="17"/>
      <c r="B446" s="26" t="s">
        <v>2301</v>
      </c>
      <c r="C446" s="33" t="s">
        <v>2302</v>
      </c>
      <c r="D446" s="24" t="s">
        <v>15</v>
      </c>
      <c r="E446" s="21" t="s">
        <v>2302</v>
      </c>
      <c r="F446" s="22" t="s">
        <v>2303</v>
      </c>
      <c r="G446" s="23" t="s">
        <v>2304</v>
      </c>
      <c r="H446" s="23" t="s">
        <v>2305</v>
      </c>
      <c r="P446" s="25"/>
      <c r="Q446" s="25"/>
    </row>
    <row r="447" spans="1:15" s="25" customFormat="1" ht="15">
      <c r="A447" s="17"/>
      <c r="B447" s="26" t="s">
        <v>2306</v>
      </c>
      <c r="C447" s="33" t="s">
        <v>2307</v>
      </c>
      <c r="D447" s="24" t="s">
        <v>15</v>
      </c>
      <c r="E447" s="21" t="s">
        <v>2307</v>
      </c>
      <c r="F447" s="22" t="s">
        <v>2308</v>
      </c>
      <c r="G447" s="23" t="s">
        <v>2309</v>
      </c>
      <c r="H447" s="23" t="s">
        <v>2310</v>
      </c>
      <c r="I447" s="16"/>
      <c r="J447" s="16"/>
      <c r="K447" s="16"/>
      <c r="L447" s="16"/>
      <c r="M447" s="16"/>
      <c r="N447" s="16"/>
      <c r="O447" s="16"/>
    </row>
    <row r="448" spans="1:17" s="25" customFormat="1" ht="15">
      <c r="A448" s="17"/>
      <c r="B448" s="26" t="s">
        <v>2311</v>
      </c>
      <c r="C448" s="33" t="s">
        <v>2312</v>
      </c>
      <c r="D448" s="24" t="s">
        <v>15</v>
      </c>
      <c r="E448" s="21" t="s">
        <v>2312</v>
      </c>
      <c r="F448" s="22" t="s">
        <v>2313</v>
      </c>
      <c r="G448" s="23" t="s">
        <v>2314</v>
      </c>
      <c r="H448" s="23" t="s">
        <v>2315</v>
      </c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1:17" s="16" customFormat="1" ht="15">
      <c r="A449" s="17"/>
      <c r="B449" s="26" t="s">
        <v>2316</v>
      </c>
      <c r="C449" s="33" t="s">
        <v>2317</v>
      </c>
      <c r="D449" s="24" t="s">
        <v>15</v>
      </c>
      <c r="E449" s="21" t="s">
        <v>2317</v>
      </c>
      <c r="F449" s="22" t="s">
        <v>2318</v>
      </c>
      <c r="G449" s="23" t="s">
        <v>2319</v>
      </c>
      <c r="H449" s="23" t="s">
        <v>26</v>
      </c>
      <c r="P449" s="25"/>
      <c r="Q449" s="25"/>
    </row>
    <row r="450" spans="1:15" s="25" customFormat="1" ht="15">
      <c r="A450" s="17"/>
      <c r="B450" s="26" t="s">
        <v>2320</v>
      </c>
      <c r="C450" s="33" t="s">
        <v>2262</v>
      </c>
      <c r="D450" s="24" t="s">
        <v>15</v>
      </c>
      <c r="E450" s="21" t="s">
        <v>2262</v>
      </c>
      <c r="F450" s="22" t="s">
        <v>2321</v>
      </c>
      <c r="G450" s="23" t="s">
        <v>2322</v>
      </c>
      <c r="H450" s="23" t="s">
        <v>2323</v>
      </c>
      <c r="I450" s="16"/>
      <c r="J450" s="16"/>
      <c r="K450" s="16"/>
      <c r="L450" s="16"/>
      <c r="M450" s="16"/>
      <c r="N450" s="16"/>
      <c r="O450" s="16"/>
    </row>
    <row r="451" spans="1:17" s="16" customFormat="1" ht="15">
      <c r="A451" s="17"/>
      <c r="B451" s="26" t="s">
        <v>2324</v>
      </c>
      <c r="C451" s="33" t="s">
        <v>2325</v>
      </c>
      <c r="D451" s="29" t="s">
        <v>67</v>
      </c>
      <c r="E451" s="21" t="s">
        <v>2326</v>
      </c>
      <c r="F451" s="22" t="s">
        <v>2327</v>
      </c>
      <c r="G451" s="23" t="s">
        <v>2328</v>
      </c>
      <c r="H451" s="23" t="s">
        <v>2329</v>
      </c>
      <c r="P451" s="25"/>
      <c r="Q451" s="25"/>
    </row>
    <row r="452" spans="1:17" s="16" customFormat="1" ht="15">
      <c r="A452" s="17"/>
      <c r="B452" s="26" t="s">
        <v>2330</v>
      </c>
      <c r="C452" s="33" t="s">
        <v>2331</v>
      </c>
      <c r="D452" s="24" t="s">
        <v>15</v>
      </c>
      <c r="E452" s="21" t="s">
        <v>2331</v>
      </c>
      <c r="F452" s="22" t="s">
        <v>2332</v>
      </c>
      <c r="G452" s="23" t="s">
        <v>2333</v>
      </c>
      <c r="H452" s="23" t="s">
        <v>2334</v>
      </c>
      <c r="P452" s="25"/>
      <c r="Q452" s="25"/>
    </row>
    <row r="453" spans="1:17" s="25" customFormat="1" ht="15">
      <c r="A453" s="17"/>
      <c r="B453" s="26" t="s">
        <v>2335</v>
      </c>
      <c r="C453" s="33" t="s">
        <v>2336</v>
      </c>
      <c r="D453" s="24" t="s">
        <v>15</v>
      </c>
      <c r="E453" s="21" t="s">
        <v>2336</v>
      </c>
      <c r="F453" s="22" t="s">
        <v>2337</v>
      </c>
      <c r="G453" s="23" t="s">
        <v>2338</v>
      </c>
      <c r="H453" s="23" t="s">
        <v>2339</v>
      </c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1:15" s="25" customFormat="1" ht="15">
      <c r="A454" s="17"/>
      <c r="B454" s="26" t="s">
        <v>2340</v>
      </c>
      <c r="C454" s="33" t="s">
        <v>2341</v>
      </c>
      <c r="D454" s="24" t="s">
        <v>15</v>
      </c>
      <c r="E454" s="21" t="s">
        <v>2341</v>
      </c>
      <c r="F454" s="22" t="s">
        <v>2342</v>
      </c>
      <c r="G454" s="23" t="s">
        <v>2343</v>
      </c>
      <c r="H454" s="23" t="s">
        <v>2342</v>
      </c>
      <c r="I454" s="16"/>
      <c r="J454" s="16"/>
      <c r="K454" s="16"/>
      <c r="L454" s="16"/>
      <c r="M454" s="16"/>
      <c r="N454" s="16"/>
      <c r="O454" s="16"/>
    </row>
    <row r="455" spans="1:15" s="25" customFormat="1" ht="15">
      <c r="A455" s="17"/>
      <c r="B455" s="26" t="s">
        <v>2344</v>
      </c>
      <c r="C455" s="33" t="s">
        <v>2345</v>
      </c>
      <c r="D455" s="29" t="s">
        <v>67</v>
      </c>
      <c r="E455" s="21" t="s">
        <v>2346</v>
      </c>
      <c r="F455" s="22" t="s">
        <v>2347</v>
      </c>
      <c r="G455" s="23" t="s">
        <v>2348</v>
      </c>
      <c r="H455" s="23" t="s">
        <v>2349</v>
      </c>
      <c r="I455" s="16"/>
      <c r="J455" s="16"/>
      <c r="K455" s="16"/>
      <c r="L455" s="16"/>
      <c r="M455" s="16"/>
      <c r="N455" s="16"/>
      <c r="O455" s="16"/>
    </row>
    <row r="456" spans="1:15" s="25" customFormat="1" ht="15">
      <c r="A456" s="17"/>
      <c r="B456" s="26" t="s">
        <v>2350</v>
      </c>
      <c r="C456" s="33" t="s">
        <v>2351</v>
      </c>
      <c r="D456" s="24" t="s">
        <v>15</v>
      </c>
      <c r="E456" s="21" t="s">
        <v>2351</v>
      </c>
      <c r="F456" s="22" t="s">
        <v>2352</v>
      </c>
      <c r="G456" s="23" t="s">
        <v>2353</v>
      </c>
      <c r="H456" s="23" t="s">
        <v>2354</v>
      </c>
      <c r="I456" s="16"/>
      <c r="J456" s="16"/>
      <c r="K456" s="16"/>
      <c r="L456" s="16"/>
      <c r="M456" s="16"/>
      <c r="N456" s="16"/>
      <c r="O456" s="16"/>
    </row>
    <row r="457" spans="1:17" s="25" customFormat="1" ht="15">
      <c r="A457" s="17"/>
      <c r="B457" s="26" t="s">
        <v>2355</v>
      </c>
      <c r="C457" s="33" t="s">
        <v>2356</v>
      </c>
      <c r="D457" s="24" t="s">
        <v>15</v>
      </c>
      <c r="E457" s="21" t="s">
        <v>2356</v>
      </c>
      <c r="F457" s="22" t="s">
        <v>2357</v>
      </c>
      <c r="G457" s="23" t="s">
        <v>2358</v>
      </c>
      <c r="H457" s="23" t="s">
        <v>2356</v>
      </c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1:17" s="16" customFormat="1" ht="15">
      <c r="A458" s="17"/>
      <c r="B458" s="26" t="s">
        <v>2359</v>
      </c>
      <c r="C458" s="33" t="s">
        <v>2360</v>
      </c>
      <c r="D458" s="29" t="s">
        <v>67</v>
      </c>
      <c r="E458" s="21" t="s">
        <v>2361</v>
      </c>
      <c r="F458" s="22" t="s">
        <v>2230</v>
      </c>
      <c r="G458" s="23" t="s">
        <v>2231</v>
      </c>
      <c r="H458" s="23" t="s">
        <v>2232</v>
      </c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1:17" s="16" customFormat="1" ht="15">
      <c r="A459" s="17"/>
      <c r="B459" s="26" t="s">
        <v>2362</v>
      </c>
      <c r="C459" s="33" t="s">
        <v>2363</v>
      </c>
      <c r="D459" s="24" t="s">
        <v>15</v>
      </c>
      <c r="E459" s="21" t="s">
        <v>2363</v>
      </c>
      <c r="F459" s="22" t="s">
        <v>2364</v>
      </c>
      <c r="G459" s="23" t="s">
        <v>2365</v>
      </c>
      <c r="H459" s="23" t="s">
        <v>2366</v>
      </c>
      <c r="P459" s="25"/>
      <c r="Q459" s="25"/>
    </row>
    <row r="460" spans="1:17" s="16" customFormat="1" ht="15">
      <c r="A460" s="17"/>
      <c r="B460" s="26" t="s">
        <v>2367</v>
      </c>
      <c r="C460" s="33" t="s">
        <v>2368</v>
      </c>
      <c r="D460" s="34"/>
      <c r="E460" s="21"/>
      <c r="F460" s="22" t="s">
        <v>2369</v>
      </c>
      <c r="G460" s="23" t="s">
        <v>2370</v>
      </c>
      <c r="H460" s="23" t="s">
        <v>2371</v>
      </c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1:17" s="16" customFormat="1" ht="15">
      <c r="A461" s="17"/>
      <c r="B461" s="26" t="s">
        <v>2372</v>
      </c>
      <c r="C461" s="33" t="s">
        <v>2373</v>
      </c>
      <c r="D461" s="24" t="s">
        <v>15</v>
      </c>
      <c r="E461" s="21" t="s">
        <v>2373</v>
      </c>
      <c r="F461" s="22" t="s">
        <v>2374</v>
      </c>
      <c r="G461" s="23" t="s">
        <v>2375</v>
      </c>
      <c r="H461" s="23" t="s">
        <v>2376</v>
      </c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1:17" s="25" customFormat="1" ht="15">
      <c r="A462" s="17"/>
      <c r="B462" s="26" t="s">
        <v>2377</v>
      </c>
      <c r="C462" s="33" t="s">
        <v>2378</v>
      </c>
      <c r="D462" s="24" t="s">
        <v>15</v>
      </c>
      <c r="E462" s="21" t="s">
        <v>2378</v>
      </c>
      <c r="F462" s="22" t="s">
        <v>2379</v>
      </c>
      <c r="G462" s="23" t="s">
        <v>2380</v>
      </c>
      <c r="H462" s="28" t="s">
        <v>2381</v>
      </c>
      <c r="P462" s="16"/>
      <c r="Q462" s="16"/>
    </row>
    <row r="463" spans="1:17" s="25" customFormat="1" ht="15">
      <c r="A463" s="17"/>
      <c r="B463" s="26" t="s">
        <v>2382</v>
      </c>
      <c r="C463" s="33" t="s">
        <v>2383</v>
      </c>
      <c r="D463" s="24" t="s">
        <v>15</v>
      </c>
      <c r="E463" s="21" t="s">
        <v>2383</v>
      </c>
      <c r="F463" s="22" t="s">
        <v>2384</v>
      </c>
      <c r="G463" s="23" t="s">
        <v>2385</v>
      </c>
      <c r="H463" s="23" t="s">
        <v>2384</v>
      </c>
      <c r="P463" s="16"/>
      <c r="Q463" s="16"/>
    </row>
    <row r="464" spans="1:17" s="25" customFormat="1" ht="24">
      <c r="A464" s="17"/>
      <c r="B464" s="26" t="s">
        <v>2386</v>
      </c>
      <c r="C464" s="33" t="s">
        <v>2387</v>
      </c>
      <c r="D464" s="24" t="s">
        <v>15</v>
      </c>
      <c r="E464" s="21" t="s">
        <v>2387</v>
      </c>
      <c r="F464" s="22" t="s">
        <v>2388</v>
      </c>
      <c r="G464" s="23" t="s">
        <v>2389</v>
      </c>
      <c r="H464" s="50" t="s">
        <v>2390</v>
      </c>
      <c r="P464" s="16"/>
      <c r="Q464" s="16"/>
    </row>
    <row r="465" spans="1:17" s="16" customFormat="1" ht="15">
      <c r="A465" s="17"/>
      <c r="B465" s="26" t="s">
        <v>2391</v>
      </c>
      <c r="C465" s="33" t="s">
        <v>2392</v>
      </c>
      <c r="D465" s="24" t="s">
        <v>15</v>
      </c>
      <c r="E465" s="21" t="s">
        <v>2392</v>
      </c>
      <c r="F465" s="22" t="s">
        <v>2393</v>
      </c>
      <c r="G465" s="23" t="s">
        <v>2394</v>
      </c>
      <c r="H465" s="50" t="s">
        <v>2395</v>
      </c>
      <c r="P465" s="25"/>
      <c r="Q465" s="25"/>
    </row>
    <row r="466" spans="1:17" s="16" customFormat="1" ht="15">
      <c r="A466" s="17"/>
      <c r="B466" s="26" t="s">
        <v>2396</v>
      </c>
      <c r="C466" s="33" t="s">
        <v>2397</v>
      </c>
      <c r="D466" s="24" t="s">
        <v>15</v>
      </c>
      <c r="E466" s="21" t="s">
        <v>2397</v>
      </c>
      <c r="F466" s="22" t="s">
        <v>2398</v>
      </c>
      <c r="G466" s="23" t="s">
        <v>2399</v>
      </c>
      <c r="H466" s="23" t="s">
        <v>2400</v>
      </c>
      <c r="P466" s="25"/>
      <c r="Q466" s="25"/>
    </row>
    <row r="467" spans="1:8" s="25" customFormat="1" ht="15">
      <c r="A467" s="17"/>
      <c r="B467" s="26" t="s">
        <v>2401</v>
      </c>
      <c r="C467" s="33" t="s">
        <v>2402</v>
      </c>
      <c r="D467" s="24" t="s">
        <v>15</v>
      </c>
      <c r="E467" s="21" t="s">
        <v>2402</v>
      </c>
      <c r="F467" s="22" t="s">
        <v>2403</v>
      </c>
      <c r="G467" s="23" t="s">
        <v>2404</v>
      </c>
      <c r="H467" s="23" t="s">
        <v>2405</v>
      </c>
    </row>
    <row r="468" spans="1:17" s="25" customFormat="1" ht="15">
      <c r="A468" s="17"/>
      <c r="B468" s="26" t="s">
        <v>2406</v>
      </c>
      <c r="C468" s="33" t="s">
        <v>2407</v>
      </c>
      <c r="D468" s="29" t="s">
        <v>67</v>
      </c>
      <c r="E468" s="21" t="s">
        <v>2408</v>
      </c>
      <c r="F468" s="22" t="s">
        <v>2409</v>
      </c>
      <c r="G468" s="23" t="s">
        <v>2410</v>
      </c>
      <c r="H468" s="23" t="s">
        <v>2411</v>
      </c>
      <c r="P468" s="16"/>
      <c r="Q468" s="16"/>
    </row>
    <row r="469" spans="1:17" s="16" customFormat="1" ht="15">
      <c r="A469" s="17"/>
      <c r="B469" s="26" t="s">
        <v>2412</v>
      </c>
      <c r="C469" s="33" t="s">
        <v>2413</v>
      </c>
      <c r="D469" s="24" t="s">
        <v>15</v>
      </c>
      <c r="E469" s="21" t="s">
        <v>2413</v>
      </c>
      <c r="F469" s="22" t="s">
        <v>2414</v>
      </c>
      <c r="G469" s="23" t="s">
        <v>2415</v>
      </c>
      <c r="H469" s="23" t="s">
        <v>2416</v>
      </c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1:17" s="25" customFormat="1" ht="15">
      <c r="A470" s="17"/>
      <c r="B470" s="26" t="s">
        <v>2417</v>
      </c>
      <c r="C470" s="33" t="s">
        <v>2418</v>
      </c>
      <c r="D470" s="24" t="s">
        <v>15</v>
      </c>
      <c r="E470" s="21" t="s">
        <v>2418</v>
      </c>
      <c r="F470" s="22" t="s">
        <v>2419</v>
      </c>
      <c r="G470" s="23" t="s">
        <v>790</v>
      </c>
      <c r="H470" s="23" t="s">
        <v>2420</v>
      </c>
      <c r="P470" s="16"/>
      <c r="Q470" s="16"/>
    </row>
    <row r="471" spans="1:15" s="16" customFormat="1" ht="15">
      <c r="A471" s="17"/>
      <c r="B471" s="58" t="s">
        <v>2421</v>
      </c>
      <c r="C471" s="59" t="s">
        <v>2422</v>
      </c>
      <c r="D471" s="24" t="s">
        <v>15</v>
      </c>
      <c r="E471" s="21" t="s">
        <v>2262</v>
      </c>
      <c r="F471" s="22" t="s">
        <v>2423</v>
      </c>
      <c r="G471" s="23" t="s">
        <v>2424</v>
      </c>
      <c r="H471" s="23" t="s">
        <v>2425</v>
      </c>
      <c r="I471" s="25"/>
      <c r="J471" s="25"/>
      <c r="K471" s="25"/>
      <c r="L471" s="25"/>
      <c r="M471" s="25"/>
      <c r="N471" s="25"/>
      <c r="O471" s="25"/>
    </row>
    <row r="472" spans="1:15" s="16" customFormat="1" ht="15">
      <c r="A472" s="17"/>
      <c r="B472" s="40" t="s">
        <v>2426</v>
      </c>
      <c r="C472" s="38" t="s">
        <v>2427</v>
      </c>
      <c r="D472" s="39"/>
      <c r="E472" s="21"/>
      <c r="F472" s="22" t="s">
        <v>741</v>
      </c>
      <c r="G472" s="42" t="s">
        <v>742</v>
      </c>
      <c r="H472" s="23" t="s">
        <v>740</v>
      </c>
      <c r="I472" s="25"/>
      <c r="J472" s="25"/>
      <c r="K472" s="25"/>
      <c r="L472" s="25"/>
      <c r="M472" s="25"/>
      <c r="N472" s="25"/>
      <c r="O472" s="25"/>
    </row>
    <row r="473" spans="1:15" s="16" customFormat="1" ht="15">
      <c r="A473" s="17"/>
      <c r="B473" s="40" t="s">
        <v>2428</v>
      </c>
      <c r="C473" s="38" t="s">
        <v>2429</v>
      </c>
      <c r="D473" s="29" t="s">
        <v>67</v>
      </c>
      <c r="E473" s="21" t="s">
        <v>2430</v>
      </c>
      <c r="F473" s="22" t="s">
        <v>2431</v>
      </c>
      <c r="G473" s="23" t="s">
        <v>2432</v>
      </c>
      <c r="H473" s="23" t="s">
        <v>2433</v>
      </c>
      <c r="I473" s="25"/>
      <c r="J473" s="25"/>
      <c r="K473" s="25"/>
      <c r="L473" s="25"/>
      <c r="M473" s="25"/>
      <c r="N473" s="25"/>
      <c r="O473" s="25"/>
    </row>
    <row r="474" spans="1:17" s="25" customFormat="1" ht="15">
      <c r="A474" s="17"/>
      <c r="B474" s="40" t="s">
        <v>2434</v>
      </c>
      <c r="C474" s="38" t="s">
        <v>2435</v>
      </c>
      <c r="D474" s="39"/>
      <c r="E474" s="21"/>
      <c r="F474" s="22" t="s">
        <v>2436</v>
      </c>
      <c r="G474" s="23" t="s">
        <v>2437</v>
      </c>
      <c r="H474" s="23" t="s">
        <v>2438</v>
      </c>
      <c r="P474" s="16"/>
      <c r="Q474" s="16"/>
    </row>
    <row r="475" spans="1:8" s="16" customFormat="1" ht="15">
      <c r="A475" s="17"/>
      <c r="B475" s="40" t="s">
        <v>2439</v>
      </c>
      <c r="C475" s="38" t="s">
        <v>2440</v>
      </c>
      <c r="D475" s="29" t="s">
        <v>67</v>
      </c>
      <c r="E475" s="21" t="s">
        <v>2441</v>
      </c>
      <c r="F475" s="22" t="s">
        <v>2442</v>
      </c>
      <c r="G475" s="23" t="s">
        <v>2443</v>
      </c>
      <c r="H475" s="23" t="s">
        <v>2444</v>
      </c>
    </row>
    <row r="476" spans="1:8" s="16" customFormat="1" ht="15">
      <c r="A476" s="17"/>
      <c r="B476" s="40" t="s">
        <v>2445</v>
      </c>
      <c r="C476" s="38" t="s">
        <v>2446</v>
      </c>
      <c r="D476" s="29" t="s">
        <v>67</v>
      </c>
      <c r="E476" s="21" t="s">
        <v>2447</v>
      </c>
      <c r="F476" s="22" t="s">
        <v>2448</v>
      </c>
      <c r="G476" s="23" t="s">
        <v>2449</v>
      </c>
      <c r="H476" s="23" t="s">
        <v>2450</v>
      </c>
    </row>
    <row r="477" spans="1:17" s="25" customFormat="1" ht="15">
      <c r="A477" s="17"/>
      <c r="B477" s="40" t="s">
        <v>2451</v>
      </c>
      <c r="C477" s="38" t="s">
        <v>2255</v>
      </c>
      <c r="D477" s="24" t="s">
        <v>15</v>
      </c>
      <c r="E477" s="21" t="s">
        <v>2255</v>
      </c>
      <c r="F477" s="22" t="s">
        <v>2452</v>
      </c>
      <c r="G477" s="23" t="s">
        <v>2453</v>
      </c>
      <c r="H477" s="23" t="s">
        <v>2454</v>
      </c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1:15" s="16" customFormat="1" ht="15">
      <c r="A478" s="17"/>
      <c r="B478" s="40" t="s">
        <v>2455</v>
      </c>
      <c r="C478" s="38" t="s">
        <v>2456</v>
      </c>
      <c r="D478" s="24" t="s">
        <v>15</v>
      </c>
      <c r="E478" s="21" t="s">
        <v>2456</v>
      </c>
      <c r="F478" s="22" t="s">
        <v>2457</v>
      </c>
      <c r="G478" s="23" t="s">
        <v>2458</v>
      </c>
      <c r="H478" s="23" t="s">
        <v>2459</v>
      </c>
      <c r="I478" s="25"/>
      <c r="J478" s="25"/>
      <c r="K478" s="25"/>
      <c r="L478" s="25"/>
      <c r="M478" s="25"/>
      <c r="N478" s="25"/>
      <c r="O478" s="25"/>
    </row>
    <row r="479" spans="1:8" s="16" customFormat="1" ht="15">
      <c r="A479" s="17"/>
      <c r="B479" s="40" t="s">
        <v>2460</v>
      </c>
      <c r="C479" s="38" t="s">
        <v>2461</v>
      </c>
      <c r="D479" s="29" t="s">
        <v>67</v>
      </c>
      <c r="E479" s="21" t="s">
        <v>2462</v>
      </c>
      <c r="F479" s="22" t="s">
        <v>2463</v>
      </c>
      <c r="G479" s="23" t="s">
        <v>2464</v>
      </c>
      <c r="H479" s="23" t="s">
        <v>2465</v>
      </c>
    </row>
    <row r="480" spans="1:8" s="16" customFormat="1" ht="15">
      <c r="A480" s="17"/>
      <c r="B480" s="40" t="s">
        <v>2466</v>
      </c>
      <c r="C480" s="38" t="s">
        <v>2467</v>
      </c>
      <c r="D480" s="24" t="s">
        <v>15</v>
      </c>
      <c r="E480" s="21" t="s">
        <v>2467</v>
      </c>
      <c r="F480" s="22" t="s">
        <v>2468</v>
      </c>
      <c r="G480" s="23" t="s">
        <v>2469</v>
      </c>
      <c r="H480" s="23" t="s">
        <v>2470</v>
      </c>
    </row>
    <row r="481" spans="1:15" s="16" customFormat="1" ht="15">
      <c r="A481" s="17"/>
      <c r="B481" s="40" t="s">
        <v>2471</v>
      </c>
      <c r="C481" s="38" t="s">
        <v>2373</v>
      </c>
      <c r="D481" s="24" t="s">
        <v>15</v>
      </c>
      <c r="E481" s="21" t="s">
        <v>2373</v>
      </c>
      <c r="F481" s="22" t="s">
        <v>2473</v>
      </c>
      <c r="G481" s="23" t="s">
        <v>2474</v>
      </c>
      <c r="H481" s="23" t="s">
        <v>2472</v>
      </c>
      <c r="I481" s="25"/>
      <c r="J481" s="25"/>
      <c r="K481" s="25"/>
      <c r="L481" s="25"/>
      <c r="M481" s="25"/>
      <c r="N481" s="25"/>
      <c r="O481" s="25"/>
    </row>
    <row r="482" spans="1:15" s="16" customFormat="1" ht="15">
      <c r="A482" s="17"/>
      <c r="B482" s="40" t="s">
        <v>2475</v>
      </c>
      <c r="C482" s="38" t="s">
        <v>2476</v>
      </c>
      <c r="D482" s="24" t="s">
        <v>15</v>
      </c>
      <c r="E482" s="21" t="s">
        <v>2476</v>
      </c>
      <c r="F482" s="22" t="s">
        <v>2477</v>
      </c>
      <c r="G482" s="23" t="s">
        <v>2478</v>
      </c>
      <c r="H482" s="23" t="s">
        <v>2479</v>
      </c>
      <c r="I482" s="25"/>
      <c r="J482" s="25"/>
      <c r="K482" s="25"/>
      <c r="L482" s="25"/>
      <c r="M482" s="25"/>
      <c r="N482" s="25"/>
      <c r="O482" s="25"/>
    </row>
    <row r="483" spans="1:17" s="16" customFormat="1" ht="15">
      <c r="A483" s="17"/>
      <c r="B483" s="40" t="s">
        <v>2480</v>
      </c>
      <c r="C483" s="38" t="s">
        <v>2481</v>
      </c>
      <c r="D483" s="24" t="s">
        <v>15</v>
      </c>
      <c r="E483" s="21" t="s">
        <v>2481</v>
      </c>
      <c r="F483" s="22" t="s">
        <v>2482</v>
      </c>
      <c r="G483" s="23" t="s">
        <v>2483</v>
      </c>
      <c r="H483" s="23" t="s">
        <v>2484</v>
      </c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1:17" s="16" customFormat="1" ht="15">
      <c r="A484" s="17"/>
      <c r="B484" s="40" t="s">
        <v>2485</v>
      </c>
      <c r="C484" s="38" t="s">
        <v>2486</v>
      </c>
      <c r="D484" s="24" t="s">
        <v>15</v>
      </c>
      <c r="E484" s="21" t="s">
        <v>2486</v>
      </c>
      <c r="F484" s="22" t="s">
        <v>2487</v>
      </c>
      <c r="G484" s="60" t="s">
        <v>2488</v>
      </c>
      <c r="H484" s="23" t="s">
        <v>2489</v>
      </c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1:15" s="16" customFormat="1" ht="15">
      <c r="A485" s="17"/>
      <c r="B485" s="40" t="s">
        <v>2490</v>
      </c>
      <c r="C485" s="38" t="s">
        <v>2491</v>
      </c>
      <c r="D485" s="24" t="s">
        <v>15</v>
      </c>
      <c r="E485" s="21" t="s">
        <v>2491</v>
      </c>
      <c r="F485" s="22" t="s">
        <v>2492</v>
      </c>
      <c r="G485" s="23" t="s">
        <v>2493</v>
      </c>
      <c r="H485" s="23" t="s">
        <v>2494</v>
      </c>
      <c r="I485" s="25"/>
      <c r="J485" s="25"/>
      <c r="K485" s="25"/>
      <c r="L485" s="25"/>
      <c r="M485" s="25"/>
      <c r="N485" s="25"/>
      <c r="O485" s="25"/>
    </row>
    <row r="486" spans="1:8" s="25" customFormat="1" ht="15">
      <c r="A486" s="17"/>
      <c r="B486" s="40" t="s">
        <v>2495</v>
      </c>
      <c r="C486" s="38" t="s">
        <v>2496</v>
      </c>
      <c r="D486" s="24" t="s">
        <v>15</v>
      </c>
      <c r="E486" s="21" t="s">
        <v>2496</v>
      </c>
      <c r="F486" s="22" t="s">
        <v>2497</v>
      </c>
      <c r="G486" s="41" t="s">
        <v>2498</v>
      </c>
      <c r="H486" s="23" t="s">
        <v>2499</v>
      </c>
    </row>
    <row r="487" spans="1:15" s="16" customFormat="1" ht="15">
      <c r="A487" s="17"/>
      <c r="B487" s="40" t="s">
        <v>2500</v>
      </c>
      <c r="C487" s="38" t="s">
        <v>2501</v>
      </c>
      <c r="D487" s="24" t="s">
        <v>15</v>
      </c>
      <c r="E487" s="21" t="s">
        <v>2501</v>
      </c>
      <c r="F487" s="22" t="s">
        <v>2502</v>
      </c>
      <c r="G487" s="23" t="s">
        <v>2503</v>
      </c>
      <c r="H487" s="23" t="s">
        <v>2504</v>
      </c>
      <c r="I487" s="25"/>
      <c r="J487" s="25"/>
      <c r="K487" s="25"/>
      <c r="L487" s="25"/>
      <c r="M487" s="25"/>
      <c r="N487" s="25"/>
      <c r="O487" s="25"/>
    </row>
    <row r="488" spans="1:17" s="25" customFormat="1" ht="15">
      <c r="A488" s="17"/>
      <c r="B488" s="40" t="s">
        <v>2505</v>
      </c>
      <c r="C488" s="38" t="s">
        <v>2506</v>
      </c>
      <c r="D488" s="24" t="s">
        <v>15</v>
      </c>
      <c r="E488" s="21" t="s">
        <v>2506</v>
      </c>
      <c r="F488" s="22" t="s">
        <v>2507</v>
      </c>
      <c r="G488" s="23" t="s">
        <v>2508</v>
      </c>
      <c r="H488" s="23" t="s">
        <v>2507</v>
      </c>
      <c r="P488" s="16"/>
      <c r="Q488" s="16"/>
    </row>
    <row r="489" spans="1:17" s="25" customFormat="1" ht="15">
      <c r="A489" s="17"/>
      <c r="B489" s="43" t="s">
        <v>2509</v>
      </c>
      <c r="C489" s="44" t="s">
        <v>2510</v>
      </c>
      <c r="D489" s="29" t="s">
        <v>67</v>
      </c>
      <c r="E489" s="21" t="s">
        <v>2511</v>
      </c>
      <c r="F489" s="22" t="s">
        <v>2512</v>
      </c>
      <c r="G489" s="23" t="s">
        <v>2513</v>
      </c>
      <c r="H489" s="23" t="s">
        <v>2514</v>
      </c>
      <c r="P489" s="5"/>
      <c r="Q489" s="5"/>
    </row>
    <row r="490" spans="1:8" s="16" customFormat="1" ht="15">
      <c r="A490" s="17"/>
      <c r="B490" s="43" t="s">
        <v>2515</v>
      </c>
      <c r="C490" s="44" t="s">
        <v>2516</v>
      </c>
      <c r="D490" s="24" t="s">
        <v>15</v>
      </c>
      <c r="E490" s="21" t="s">
        <v>2516</v>
      </c>
      <c r="F490" s="22" t="s">
        <v>2517</v>
      </c>
      <c r="G490" s="23" t="s">
        <v>2518</v>
      </c>
      <c r="H490" s="23" t="s">
        <v>2519</v>
      </c>
    </row>
    <row r="491" spans="1:8" s="16" customFormat="1" ht="15">
      <c r="A491" s="17"/>
      <c r="B491" s="43" t="s">
        <v>2520</v>
      </c>
      <c r="C491" s="44" t="s">
        <v>2521</v>
      </c>
      <c r="D491" s="29" t="s">
        <v>67</v>
      </c>
      <c r="E491" s="21" t="s">
        <v>2522</v>
      </c>
      <c r="F491" s="22" t="s">
        <v>2523</v>
      </c>
      <c r="G491" s="23" t="s">
        <v>2524</v>
      </c>
      <c r="H491" s="23" t="s">
        <v>2525</v>
      </c>
    </row>
    <row r="492" spans="1:17" s="25" customFormat="1" ht="15">
      <c r="A492" s="17"/>
      <c r="B492" s="43" t="s">
        <v>2526</v>
      </c>
      <c r="C492" s="44" t="s">
        <v>2527</v>
      </c>
      <c r="D492" s="24" t="s">
        <v>15</v>
      </c>
      <c r="E492" s="21" t="s">
        <v>2527</v>
      </c>
      <c r="F492" s="22" t="s">
        <v>2528</v>
      </c>
      <c r="G492" s="23" t="s">
        <v>2529</v>
      </c>
      <c r="H492" s="23" t="s">
        <v>2530</v>
      </c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1:8" s="16" customFormat="1" ht="15">
      <c r="A493" s="17"/>
      <c r="B493" s="43" t="s">
        <v>2531</v>
      </c>
      <c r="C493" s="44" t="s">
        <v>2532</v>
      </c>
      <c r="D493" s="24" t="s">
        <v>15</v>
      </c>
      <c r="E493" s="21" t="s">
        <v>2532</v>
      </c>
      <c r="F493" s="22" t="s">
        <v>2533</v>
      </c>
      <c r="G493" s="23" t="s">
        <v>2534</v>
      </c>
      <c r="H493" s="23" t="s">
        <v>2535</v>
      </c>
    </row>
    <row r="494" spans="1:15" s="25" customFormat="1" ht="15">
      <c r="A494" s="17"/>
      <c r="B494" s="43" t="s">
        <v>2536</v>
      </c>
      <c r="C494" s="44" t="s">
        <v>2537</v>
      </c>
      <c r="D494" s="24" t="s">
        <v>15</v>
      </c>
      <c r="E494" s="21" t="s">
        <v>2537</v>
      </c>
      <c r="F494" s="22" t="s">
        <v>2539</v>
      </c>
      <c r="G494" s="23" t="s">
        <v>2540</v>
      </c>
      <c r="H494" s="23" t="s">
        <v>2538</v>
      </c>
      <c r="I494" s="16"/>
      <c r="J494" s="16"/>
      <c r="K494" s="16"/>
      <c r="L494" s="16"/>
      <c r="M494" s="16"/>
      <c r="N494" s="16"/>
      <c r="O494" s="16"/>
    </row>
    <row r="495" spans="1:17" s="16" customFormat="1" ht="15">
      <c r="A495" s="17"/>
      <c r="B495" s="43" t="s">
        <v>2541</v>
      </c>
      <c r="C495" s="44" t="s">
        <v>2542</v>
      </c>
      <c r="D495" s="24" t="s">
        <v>15</v>
      </c>
      <c r="E495" s="21" t="s">
        <v>2542</v>
      </c>
      <c r="F495" s="22" t="s">
        <v>1548</v>
      </c>
      <c r="G495" s="23" t="s">
        <v>2543</v>
      </c>
      <c r="H495" s="23" t="s">
        <v>1548</v>
      </c>
      <c r="P495" s="25"/>
      <c r="Q495" s="25"/>
    </row>
    <row r="496" spans="1:8" s="25" customFormat="1" ht="15">
      <c r="A496" s="17"/>
      <c r="B496" s="43" t="s">
        <v>2544</v>
      </c>
      <c r="C496" s="44" t="s">
        <v>2545</v>
      </c>
      <c r="D496" s="24" t="s">
        <v>15</v>
      </c>
      <c r="E496" s="21" t="s">
        <v>2545</v>
      </c>
      <c r="F496" s="22" t="s">
        <v>2546</v>
      </c>
      <c r="G496" s="23" t="s">
        <v>2547</v>
      </c>
      <c r="H496" s="23" t="s">
        <v>2548</v>
      </c>
    </row>
    <row r="497" spans="1:17" s="25" customFormat="1" ht="15">
      <c r="A497" s="17"/>
      <c r="B497" s="43" t="s">
        <v>2549</v>
      </c>
      <c r="C497" s="44" t="s">
        <v>2550</v>
      </c>
      <c r="D497" s="24" t="s">
        <v>15</v>
      </c>
      <c r="E497" s="21" t="s">
        <v>2550</v>
      </c>
      <c r="F497" s="22" t="s">
        <v>2551</v>
      </c>
      <c r="G497" s="23" t="s">
        <v>2552</v>
      </c>
      <c r="H497" s="23" t="s">
        <v>2553</v>
      </c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1:8" s="16" customFormat="1" ht="15">
      <c r="A498" s="17"/>
      <c r="B498" s="43" t="s">
        <v>2554</v>
      </c>
      <c r="C498" s="44" t="s">
        <v>2555</v>
      </c>
      <c r="D498" s="29" t="s">
        <v>67</v>
      </c>
      <c r="E498" s="21" t="s">
        <v>2556</v>
      </c>
      <c r="F498" s="22" t="s">
        <v>2557</v>
      </c>
      <c r="G498" s="23" t="s">
        <v>2558</v>
      </c>
      <c r="H498" s="23" t="s">
        <v>2559</v>
      </c>
    </row>
    <row r="499" spans="1:8" s="16" customFormat="1" ht="15">
      <c r="A499" s="17"/>
      <c r="B499" s="43" t="s">
        <v>2560</v>
      </c>
      <c r="C499" s="44" t="s">
        <v>2561</v>
      </c>
      <c r="D499" s="29" t="s">
        <v>67</v>
      </c>
      <c r="E499" s="21" t="s">
        <v>1256</v>
      </c>
      <c r="F499" s="22" t="s">
        <v>2562</v>
      </c>
      <c r="G499" s="23" t="s">
        <v>2563</v>
      </c>
      <c r="H499" s="23" t="s">
        <v>2564</v>
      </c>
    </row>
    <row r="500" spans="1:17" s="16" customFormat="1" ht="15">
      <c r="A500" s="17"/>
      <c r="B500" s="43" t="s">
        <v>2565</v>
      </c>
      <c r="C500" s="44" t="s">
        <v>2566</v>
      </c>
      <c r="D500" s="29" t="s">
        <v>67</v>
      </c>
      <c r="E500" s="21" t="s">
        <v>2567</v>
      </c>
      <c r="F500" s="22" t="s">
        <v>2568</v>
      </c>
      <c r="G500" s="23" t="s">
        <v>2569</v>
      </c>
      <c r="H500" s="23" t="s">
        <v>2570</v>
      </c>
      <c r="P500" s="5"/>
      <c r="Q500" s="5"/>
    </row>
    <row r="501" spans="1:8" s="16" customFormat="1" ht="15">
      <c r="A501" s="17"/>
      <c r="B501" s="43" t="s">
        <v>2571</v>
      </c>
      <c r="C501" s="44" t="s">
        <v>2572</v>
      </c>
      <c r="D501" s="46"/>
      <c r="E501" s="21"/>
      <c r="F501" s="22" t="s">
        <v>2573</v>
      </c>
      <c r="G501" s="23" t="s">
        <v>2574</v>
      </c>
      <c r="H501" s="23" t="s">
        <v>2575</v>
      </c>
    </row>
    <row r="502" spans="1:15" s="16" customFormat="1" ht="15">
      <c r="A502" s="17"/>
      <c r="B502" s="43" t="s">
        <v>2576</v>
      </c>
      <c r="C502" s="44" t="s">
        <v>2577</v>
      </c>
      <c r="D502" s="24" t="s">
        <v>15</v>
      </c>
      <c r="E502" s="21" t="s">
        <v>2577</v>
      </c>
      <c r="F502" s="22" t="s">
        <v>2578</v>
      </c>
      <c r="G502" s="23" t="s">
        <v>2579</v>
      </c>
      <c r="H502" s="23" t="s">
        <v>2580</v>
      </c>
      <c r="I502" s="25"/>
      <c r="J502" s="25"/>
      <c r="K502" s="25"/>
      <c r="L502" s="25"/>
      <c r="M502" s="25"/>
      <c r="N502" s="25"/>
      <c r="O502" s="25"/>
    </row>
    <row r="503" spans="1:8" s="16" customFormat="1" ht="15">
      <c r="A503" s="17"/>
      <c r="B503" s="43" t="s">
        <v>2581</v>
      </c>
      <c r="C503" s="44" t="s">
        <v>2331</v>
      </c>
      <c r="D503" s="24" t="s">
        <v>15</v>
      </c>
      <c r="E503" s="21" t="s">
        <v>2331</v>
      </c>
      <c r="F503" s="22" t="s">
        <v>2582</v>
      </c>
      <c r="G503" s="23" t="s">
        <v>2583</v>
      </c>
      <c r="H503" s="23" t="s">
        <v>2584</v>
      </c>
    </row>
    <row r="504" spans="1:17" s="25" customFormat="1" ht="15">
      <c r="A504" s="17"/>
      <c r="B504" s="43" t="s">
        <v>2585</v>
      </c>
      <c r="C504" s="44" t="s">
        <v>2586</v>
      </c>
      <c r="D504" s="24" t="s">
        <v>15</v>
      </c>
      <c r="E504" s="21" t="s">
        <v>2586</v>
      </c>
      <c r="F504" s="22" t="s">
        <v>2587</v>
      </c>
      <c r="G504" s="23" t="s">
        <v>2588</v>
      </c>
      <c r="H504" s="23" t="s">
        <v>2589</v>
      </c>
      <c r="P504" s="16"/>
      <c r="Q504" s="16"/>
    </row>
    <row r="505" spans="1:8" s="16" customFormat="1" ht="15">
      <c r="A505" s="17"/>
      <c r="B505" s="43" t="s">
        <v>2590</v>
      </c>
      <c r="C505" s="44" t="s">
        <v>2591</v>
      </c>
      <c r="D505" s="24" t="s">
        <v>15</v>
      </c>
      <c r="E505" s="21" t="s">
        <v>2591</v>
      </c>
      <c r="F505" s="22" t="s">
        <v>2592</v>
      </c>
      <c r="G505" s="23" t="s">
        <v>2593</v>
      </c>
      <c r="H505" s="23" t="s">
        <v>2594</v>
      </c>
    </row>
    <row r="506" spans="1:17" s="16" customFormat="1" ht="15">
      <c r="A506" s="17"/>
      <c r="B506" s="43" t="s">
        <v>2595</v>
      </c>
      <c r="C506" s="44" t="s">
        <v>2596</v>
      </c>
      <c r="D506" s="24" t="s">
        <v>15</v>
      </c>
      <c r="E506" s="21" t="s">
        <v>2596</v>
      </c>
      <c r="F506" s="22" t="s">
        <v>2597</v>
      </c>
      <c r="G506" s="23" t="s">
        <v>2598</v>
      </c>
      <c r="H506" s="23" t="s">
        <v>2599</v>
      </c>
      <c r="P506" s="25"/>
      <c r="Q506" s="25"/>
    </row>
    <row r="507" spans="1:8" s="16" customFormat="1" ht="15">
      <c r="A507" s="17"/>
      <c r="B507" s="43" t="s">
        <v>2600</v>
      </c>
      <c r="C507" s="44" t="s">
        <v>2601</v>
      </c>
      <c r="D507" s="24" t="s">
        <v>15</v>
      </c>
      <c r="E507" s="21" t="s">
        <v>2601</v>
      </c>
      <c r="F507" s="22" t="s">
        <v>2603</v>
      </c>
      <c r="G507" s="23" t="s">
        <v>2604</v>
      </c>
      <c r="H507" s="23" t="s">
        <v>2602</v>
      </c>
    </row>
    <row r="508" spans="1:8" s="16" customFormat="1" ht="15">
      <c r="A508" s="17"/>
      <c r="B508" s="43" t="s">
        <v>2605</v>
      </c>
      <c r="C508" s="44" t="s">
        <v>2267</v>
      </c>
      <c r="D508" s="29" t="s">
        <v>67</v>
      </c>
      <c r="E508" s="21" t="s">
        <v>2268</v>
      </c>
      <c r="F508" s="22" t="s">
        <v>2606</v>
      </c>
      <c r="G508" s="23" t="s">
        <v>2607</v>
      </c>
      <c r="H508" s="23" t="s">
        <v>2608</v>
      </c>
    </row>
    <row r="509" spans="1:15" s="16" customFormat="1" ht="15">
      <c r="A509" s="17"/>
      <c r="B509" s="43" t="s">
        <v>2609</v>
      </c>
      <c r="C509" s="44" t="s">
        <v>2610</v>
      </c>
      <c r="D509" s="29" t="s">
        <v>67</v>
      </c>
      <c r="E509" s="21" t="s">
        <v>2611</v>
      </c>
      <c r="F509" s="22" t="s">
        <v>2610</v>
      </c>
      <c r="G509" s="23" t="s">
        <v>2613</v>
      </c>
      <c r="H509" s="23" t="s">
        <v>2612</v>
      </c>
      <c r="I509" s="25"/>
      <c r="J509" s="25"/>
      <c r="K509" s="25"/>
      <c r="L509" s="25"/>
      <c r="M509" s="25"/>
      <c r="N509" s="25"/>
      <c r="O509" s="25"/>
    </row>
    <row r="510" spans="1:17" s="25" customFormat="1" ht="15">
      <c r="A510" s="17"/>
      <c r="B510" s="43" t="s">
        <v>2614</v>
      </c>
      <c r="C510" s="44" t="s">
        <v>2615</v>
      </c>
      <c r="D510" s="24" t="s">
        <v>15</v>
      </c>
      <c r="E510" s="21" t="s">
        <v>2615</v>
      </c>
      <c r="F510" s="22" t="s">
        <v>2617</v>
      </c>
      <c r="G510" s="23" t="s">
        <v>2618</v>
      </c>
      <c r="H510" s="23" t="s">
        <v>2619</v>
      </c>
      <c r="P510" s="16"/>
      <c r="Q510" s="16"/>
    </row>
    <row r="511" spans="1:8" s="25" customFormat="1" ht="15">
      <c r="A511" s="17"/>
      <c r="B511" s="43" t="s">
        <v>2620</v>
      </c>
      <c r="C511" s="44" t="s">
        <v>2621</v>
      </c>
      <c r="D511" s="24" t="s">
        <v>15</v>
      </c>
      <c r="E511" s="21" t="s">
        <v>2621</v>
      </c>
      <c r="F511" s="22" t="s">
        <v>2616</v>
      </c>
      <c r="G511" s="23" t="s">
        <v>2622</v>
      </c>
      <c r="H511" s="23" t="s">
        <v>2616</v>
      </c>
    </row>
    <row r="512" spans="1:8" s="25" customFormat="1" ht="15">
      <c r="A512" s="17"/>
      <c r="B512" s="43" t="s">
        <v>2623</v>
      </c>
      <c r="C512" s="44" t="s">
        <v>2624</v>
      </c>
      <c r="D512" s="24" t="s">
        <v>15</v>
      </c>
      <c r="E512" s="21" t="s">
        <v>2624</v>
      </c>
      <c r="F512" s="22" t="s">
        <v>2625</v>
      </c>
      <c r="G512" s="23" t="s">
        <v>2626</v>
      </c>
      <c r="H512" s="23" t="s">
        <v>2627</v>
      </c>
    </row>
    <row r="513" spans="1:17" s="25" customFormat="1" ht="15">
      <c r="A513" s="17"/>
      <c r="B513" s="43" t="s">
        <v>2628</v>
      </c>
      <c r="C513" s="44" t="s">
        <v>2629</v>
      </c>
      <c r="D513" s="46"/>
      <c r="E513" s="21"/>
      <c r="F513" s="22" t="s">
        <v>2630</v>
      </c>
      <c r="G513" s="23" t="s">
        <v>2631</v>
      </c>
      <c r="H513" s="28" t="s">
        <v>2632</v>
      </c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1:15" s="25" customFormat="1" ht="15">
      <c r="A514" s="17"/>
      <c r="B514" s="43" t="s">
        <v>2633</v>
      </c>
      <c r="C514" s="44" t="s">
        <v>2634</v>
      </c>
      <c r="D514" s="24" t="s">
        <v>15</v>
      </c>
      <c r="E514" s="21" t="s">
        <v>2634</v>
      </c>
      <c r="F514" s="22" t="s">
        <v>2635</v>
      </c>
      <c r="G514" s="23" t="s">
        <v>2636</v>
      </c>
      <c r="H514" s="23" t="s">
        <v>2637</v>
      </c>
      <c r="I514" s="16"/>
      <c r="J514" s="16"/>
      <c r="K514" s="16"/>
      <c r="L514" s="16"/>
      <c r="M514" s="16"/>
      <c r="N514" s="16"/>
      <c r="O514" s="16"/>
    </row>
    <row r="515" spans="1:15" s="16" customFormat="1" ht="15">
      <c r="A515" s="17"/>
      <c r="B515" s="43" t="s">
        <v>2638</v>
      </c>
      <c r="C515" s="44" t="s">
        <v>2639</v>
      </c>
      <c r="D515" s="24" t="s">
        <v>15</v>
      </c>
      <c r="E515" s="21" t="s">
        <v>2639</v>
      </c>
      <c r="F515" s="22" t="s">
        <v>2640</v>
      </c>
      <c r="G515" s="23" t="s">
        <v>2641</v>
      </c>
      <c r="H515" s="23" t="s">
        <v>2642</v>
      </c>
      <c r="I515" s="25"/>
      <c r="J515" s="25"/>
      <c r="K515" s="25"/>
      <c r="L515" s="25"/>
      <c r="M515" s="25"/>
      <c r="N515" s="25"/>
      <c r="O515" s="25"/>
    </row>
    <row r="516" spans="1:15" s="16" customFormat="1" ht="15">
      <c r="A516" s="17"/>
      <c r="B516" s="43" t="s">
        <v>2643</v>
      </c>
      <c r="C516" s="44" t="s">
        <v>2644</v>
      </c>
      <c r="D516" s="24" t="s">
        <v>15</v>
      </c>
      <c r="E516" s="21" t="s">
        <v>2644</v>
      </c>
      <c r="F516" s="22" t="s">
        <v>2645</v>
      </c>
      <c r="G516" s="23" t="s">
        <v>2646</v>
      </c>
      <c r="H516" s="23" t="s">
        <v>2647</v>
      </c>
      <c r="I516" s="25"/>
      <c r="J516" s="25"/>
      <c r="K516" s="25"/>
      <c r="L516" s="25"/>
      <c r="M516" s="25"/>
      <c r="N516" s="25"/>
      <c r="O516" s="25"/>
    </row>
    <row r="517" spans="1:17" s="25" customFormat="1" ht="15">
      <c r="A517" s="17"/>
      <c r="B517" s="43" t="s">
        <v>2648</v>
      </c>
      <c r="C517" s="44" t="s">
        <v>2649</v>
      </c>
      <c r="D517" s="24" t="s">
        <v>15</v>
      </c>
      <c r="E517" s="21" t="s">
        <v>2649</v>
      </c>
      <c r="F517" s="22" t="s">
        <v>2650</v>
      </c>
      <c r="G517" s="23" t="s">
        <v>2651</v>
      </c>
      <c r="H517" s="23" t="s">
        <v>2652</v>
      </c>
      <c r="P517" s="16"/>
      <c r="Q517" s="16"/>
    </row>
    <row r="518" spans="1:17" s="16" customFormat="1" ht="15">
      <c r="A518" s="17"/>
      <c r="B518" s="43" t="s">
        <v>2653</v>
      </c>
      <c r="C518" s="44" t="s">
        <v>2654</v>
      </c>
      <c r="D518" s="24" t="s">
        <v>15</v>
      </c>
      <c r="E518" s="21" t="s">
        <v>2654</v>
      </c>
      <c r="F518" s="22" t="s">
        <v>2655</v>
      </c>
      <c r="G518" s="23" t="s">
        <v>2656</v>
      </c>
      <c r="H518" s="23" t="s">
        <v>2657</v>
      </c>
      <c r="I518" s="25"/>
      <c r="J518" s="25"/>
      <c r="K518" s="25"/>
      <c r="L518" s="25"/>
      <c r="M518" s="25"/>
      <c r="N518" s="25"/>
      <c r="O518" s="25"/>
      <c r="P518" s="25"/>
      <c r="Q518" s="25"/>
    </row>
    <row r="519" spans="1:15" s="16" customFormat="1" ht="15">
      <c r="A519" s="17"/>
      <c r="B519" s="43" t="s">
        <v>2658</v>
      </c>
      <c r="C519" s="44" t="s">
        <v>2659</v>
      </c>
      <c r="D519" s="24" t="s">
        <v>15</v>
      </c>
      <c r="E519" s="21" t="s">
        <v>2659</v>
      </c>
      <c r="F519" s="22" t="s">
        <v>2660</v>
      </c>
      <c r="G519" s="23" t="s">
        <v>2661</v>
      </c>
      <c r="H519" s="23" t="s">
        <v>2662</v>
      </c>
      <c r="I519" s="25"/>
      <c r="J519" s="25"/>
      <c r="K519" s="25"/>
      <c r="L519" s="25"/>
      <c r="M519" s="25"/>
      <c r="N519" s="25"/>
      <c r="O519" s="25"/>
    </row>
    <row r="520" spans="1:15" s="16" customFormat="1" ht="15">
      <c r="A520" s="17"/>
      <c r="B520" s="43" t="s">
        <v>2663</v>
      </c>
      <c r="C520" s="44" t="s">
        <v>776</v>
      </c>
      <c r="D520" s="24" t="s">
        <v>15</v>
      </c>
      <c r="E520" s="21" t="s">
        <v>776</v>
      </c>
      <c r="F520" s="22" t="s">
        <v>2664</v>
      </c>
      <c r="G520" s="23" t="s">
        <v>2665</v>
      </c>
      <c r="H520" s="23" t="s">
        <v>2666</v>
      </c>
      <c r="I520" s="25"/>
      <c r="J520" s="25"/>
      <c r="K520" s="25"/>
      <c r="L520" s="25"/>
      <c r="M520" s="25"/>
      <c r="N520" s="25"/>
      <c r="O520" s="25"/>
    </row>
    <row r="521" spans="1:17" s="16" customFormat="1" ht="15">
      <c r="A521" s="17"/>
      <c r="B521" s="43" t="s">
        <v>2667</v>
      </c>
      <c r="C521" s="44" t="s">
        <v>2668</v>
      </c>
      <c r="D521" s="24" t="s">
        <v>15</v>
      </c>
      <c r="E521" s="21" t="s">
        <v>2668</v>
      </c>
      <c r="F521" s="22" t="s">
        <v>2669</v>
      </c>
      <c r="G521" s="23" t="s">
        <v>2670</v>
      </c>
      <c r="H521" s="23" t="s">
        <v>2671</v>
      </c>
      <c r="P521" s="25"/>
      <c r="Q521" s="25"/>
    </row>
    <row r="522" spans="1:15" s="16" customFormat="1" ht="15">
      <c r="A522" s="17"/>
      <c r="B522" s="43" t="s">
        <v>2672</v>
      </c>
      <c r="C522" s="44" t="s">
        <v>2673</v>
      </c>
      <c r="D522" s="24" t="s">
        <v>15</v>
      </c>
      <c r="E522" s="21" t="s">
        <v>2673</v>
      </c>
      <c r="F522" s="22" t="s">
        <v>2674</v>
      </c>
      <c r="G522" s="23" t="s">
        <v>2675</v>
      </c>
      <c r="H522" s="23" t="s">
        <v>2107</v>
      </c>
      <c r="I522" s="25"/>
      <c r="J522" s="25"/>
      <c r="K522" s="25"/>
      <c r="L522" s="25"/>
      <c r="M522" s="25"/>
      <c r="N522" s="25"/>
      <c r="O522" s="25"/>
    </row>
    <row r="523" spans="1:8" s="16" customFormat="1" ht="15">
      <c r="A523" s="17"/>
      <c r="B523" s="43" t="s">
        <v>2676</v>
      </c>
      <c r="C523" s="44" t="s">
        <v>2677</v>
      </c>
      <c r="D523" s="46"/>
      <c r="E523" s="21"/>
      <c r="F523" s="22" t="s">
        <v>2678</v>
      </c>
      <c r="G523" s="23" t="s">
        <v>2679</v>
      </c>
      <c r="H523" s="23" t="s">
        <v>2680</v>
      </c>
    </row>
    <row r="524" spans="1:17" s="25" customFormat="1" ht="15">
      <c r="A524" s="17"/>
      <c r="B524" s="18" t="s">
        <v>2681</v>
      </c>
      <c r="C524" s="19" t="s">
        <v>2682</v>
      </c>
      <c r="D524" s="29" t="s">
        <v>67</v>
      </c>
      <c r="E524" s="21" t="s">
        <v>2683</v>
      </c>
      <c r="F524" s="22" t="s">
        <v>2684</v>
      </c>
      <c r="G524" s="23" t="s">
        <v>2685</v>
      </c>
      <c r="H524" s="23" t="s">
        <v>426</v>
      </c>
      <c r="P524" s="16"/>
      <c r="Q524" s="16"/>
    </row>
    <row r="525" spans="1:17" s="25" customFormat="1" ht="15">
      <c r="A525" s="17"/>
      <c r="B525" s="18" t="s">
        <v>2686</v>
      </c>
      <c r="C525" s="19" t="s">
        <v>2687</v>
      </c>
      <c r="D525" s="24" t="s">
        <v>15</v>
      </c>
      <c r="E525" s="21" t="s">
        <v>2687</v>
      </c>
      <c r="F525" s="22" t="s">
        <v>2688</v>
      </c>
      <c r="G525" s="23" t="s">
        <v>2689</v>
      </c>
      <c r="H525" s="23" t="s">
        <v>2690</v>
      </c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1:8" s="16" customFormat="1" ht="15">
      <c r="A526" s="17"/>
      <c r="B526" s="18" t="s">
        <v>2691</v>
      </c>
      <c r="C526" s="19" t="s">
        <v>2692</v>
      </c>
      <c r="D526" s="24" t="s">
        <v>15</v>
      </c>
      <c r="E526" s="21" t="s">
        <v>2692</v>
      </c>
      <c r="F526" s="22" t="s">
        <v>2693</v>
      </c>
      <c r="G526" s="23" t="s">
        <v>2694</v>
      </c>
      <c r="H526" s="23" t="s">
        <v>2695</v>
      </c>
    </row>
    <row r="527" spans="1:8" s="16" customFormat="1" ht="15">
      <c r="A527" s="17"/>
      <c r="B527" s="18" t="s">
        <v>2696</v>
      </c>
      <c r="C527" s="19" t="s">
        <v>2697</v>
      </c>
      <c r="D527" s="24" t="s">
        <v>15</v>
      </c>
      <c r="E527" s="21" t="s">
        <v>2697</v>
      </c>
      <c r="F527" s="22" t="s">
        <v>2697</v>
      </c>
      <c r="G527" s="23" t="s">
        <v>2698</v>
      </c>
      <c r="H527" s="23" t="s">
        <v>2699</v>
      </c>
    </row>
    <row r="528" spans="1:8" s="16" customFormat="1" ht="15">
      <c r="A528" s="17"/>
      <c r="B528" s="18" t="s">
        <v>2700</v>
      </c>
      <c r="C528" s="19" t="s">
        <v>2701</v>
      </c>
      <c r="D528" s="24" t="s">
        <v>15</v>
      </c>
      <c r="E528" s="21" t="s">
        <v>2701</v>
      </c>
      <c r="F528" s="22" t="s">
        <v>2702</v>
      </c>
      <c r="G528" s="23" t="s">
        <v>2703</v>
      </c>
      <c r="H528" s="23" t="s">
        <v>2704</v>
      </c>
    </row>
    <row r="529" spans="1:15" s="25" customFormat="1" ht="15">
      <c r="A529" s="17"/>
      <c r="B529" s="18" t="s">
        <v>2705</v>
      </c>
      <c r="C529" s="19" t="s">
        <v>2706</v>
      </c>
      <c r="D529" s="24" t="s">
        <v>15</v>
      </c>
      <c r="E529" s="21" t="s">
        <v>2706</v>
      </c>
      <c r="F529" s="22" t="s">
        <v>2707</v>
      </c>
      <c r="G529" s="23" t="s">
        <v>2708</v>
      </c>
      <c r="H529" s="23" t="s">
        <v>2709</v>
      </c>
      <c r="I529" s="16"/>
      <c r="J529" s="16"/>
      <c r="K529" s="16"/>
      <c r="L529" s="16"/>
      <c r="M529" s="16"/>
      <c r="N529" s="16"/>
      <c r="O529" s="16"/>
    </row>
    <row r="530" spans="1:15" s="25" customFormat="1" ht="15">
      <c r="A530" s="17"/>
      <c r="B530" s="18" t="s">
        <v>2710</v>
      </c>
      <c r="C530" s="19" t="s">
        <v>2711</v>
      </c>
      <c r="D530" s="24" t="s">
        <v>15</v>
      </c>
      <c r="E530" s="21" t="s">
        <v>2711</v>
      </c>
      <c r="F530" s="22" t="s">
        <v>2712</v>
      </c>
      <c r="G530" s="23" t="s">
        <v>2713</v>
      </c>
      <c r="H530" s="23" t="s">
        <v>2714</v>
      </c>
      <c r="I530" s="16"/>
      <c r="J530" s="16"/>
      <c r="K530" s="16"/>
      <c r="L530" s="16"/>
      <c r="M530" s="16"/>
      <c r="N530" s="16"/>
      <c r="O530" s="16"/>
    </row>
    <row r="531" spans="1:17" s="16" customFormat="1" ht="15">
      <c r="A531" s="17"/>
      <c r="B531" s="18" t="s">
        <v>2715</v>
      </c>
      <c r="C531" s="19" t="s">
        <v>2716</v>
      </c>
      <c r="D531" s="29" t="s">
        <v>67</v>
      </c>
      <c r="E531" s="21" t="s">
        <v>2717</v>
      </c>
      <c r="F531" s="22" t="s">
        <v>2718</v>
      </c>
      <c r="G531" s="23" t="s">
        <v>2719</v>
      </c>
      <c r="H531" s="23" t="s">
        <v>2720</v>
      </c>
      <c r="P531" s="25"/>
      <c r="Q531" s="25"/>
    </row>
    <row r="532" spans="1:15" s="16" customFormat="1" ht="15">
      <c r="A532" s="17"/>
      <c r="B532" s="18" t="s">
        <v>2721</v>
      </c>
      <c r="C532" s="19" t="s">
        <v>2722</v>
      </c>
      <c r="D532" s="20"/>
      <c r="E532" s="21"/>
      <c r="F532" s="22" t="s">
        <v>2723</v>
      </c>
      <c r="G532" s="23" t="s">
        <v>2724</v>
      </c>
      <c r="H532" s="23" t="s">
        <v>2725</v>
      </c>
      <c r="I532" s="25"/>
      <c r="J532" s="25"/>
      <c r="K532" s="25"/>
      <c r="L532" s="25"/>
      <c r="M532" s="25"/>
      <c r="N532" s="25"/>
      <c r="O532" s="25"/>
    </row>
    <row r="533" spans="1:17" s="25" customFormat="1" ht="15">
      <c r="A533" s="17"/>
      <c r="B533" s="18" t="s">
        <v>2726</v>
      </c>
      <c r="C533" s="19" t="s">
        <v>2727</v>
      </c>
      <c r="D533" s="24" t="s">
        <v>15</v>
      </c>
      <c r="E533" s="21" t="s">
        <v>2727</v>
      </c>
      <c r="F533" s="22" t="s">
        <v>2728</v>
      </c>
      <c r="G533" s="23" t="s">
        <v>2729</v>
      </c>
      <c r="H533" s="23" t="s">
        <v>2730</v>
      </c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1:17" s="16" customFormat="1" ht="15">
      <c r="A534" s="17"/>
      <c r="B534" s="18" t="s">
        <v>2731</v>
      </c>
      <c r="C534" s="19" t="s">
        <v>2732</v>
      </c>
      <c r="D534" s="24" t="s">
        <v>15</v>
      </c>
      <c r="E534" s="21" t="s">
        <v>2732</v>
      </c>
      <c r="F534" s="22" t="s">
        <v>2733</v>
      </c>
      <c r="G534" s="23" t="s">
        <v>2734</v>
      </c>
      <c r="H534" s="23" t="s">
        <v>2735</v>
      </c>
      <c r="I534" s="25"/>
      <c r="J534" s="25"/>
      <c r="K534" s="25"/>
      <c r="L534" s="25"/>
      <c r="M534" s="25"/>
      <c r="N534" s="25"/>
      <c r="O534" s="25"/>
      <c r="P534" s="25"/>
      <c r="Q534" s="25"/>
    </row>
    <row r="535" spans="1:17" s="16" customFormat="1" ht="15">
      <c r="A535" s="17"/>
      <c r="B535" s="18" t="s">
        <v>2736</v>
      </c>
      <c r="C535" s="19" t="s">
        <v>2737</v>
      </c>
      <c r="D535" s="29" t="s">
        <v>67</v>
      </c>
      <c r="E535" s="21" t="s">
        <v>2738</v>
      </c>
      <c r="F535" s="22" t="s">
        <v>2739</v>
      </c>
      <c r="G535" s="23" t="s">
        <v>2740</v>
      </c>
      <c r="H535" s="23" t="s">
        <v>2741</v>
      </c>
      <c r="I535" s="25"/>
      <c r="J535" s="25"/>
      <c r="K535" s="25"/>
      <c r="L535" s="25"/>
      <c r="M535" s="25"/>
      <c r="N535" s="25"/>
      <c r="O535" s="25"/>
      <c r="P535" s="25"/>
      <c r="Q535" s="25"/>
    </row>
    <row r="536" spans="1:15" s="16" customFormat="1" ht="15">
      <c r="A536" s="17"/>
      <c r="B536" s="18" t="s">
        <v>2742</v>
      </c>
      <c r="C536" s="19" t="s">
        <v>2743</v>
      </c>
      <c r="D536" s="29" t="s">
        <v>67</v>
      </c>
      <c r="E536" s="21" t="s">
        <v>2744</v>
      </c>
      <c r="F536" s="22" t="s">
        <v>2745</v>
      </c>
      <c r="G536" s="23" t="s">
        <v>2746</v>
      </c>
      <c r="H536" s="23" t="s">
        <v>2747</v>
      </c>
      <c r="I536" s="25"/>
      <c r="J536" s="25"/>
      <c r="K536" s="25"/>
      <c r="L536" s="25"/>
      <c r="M536" s="25"/>
      <c r="N536" s="25"/>
      <c r="O536" s="25"/>
    </row>
    <row r="537" spans="1:17" s="25" customFormat="1" ht="15">
      <c r="A537" s="17"/>
      <c r="B537" s="18" t="s">
        <v>2748</v>
      </c>
      <c r="C537" s="19" t="s">
        <v>2749</v>
      </c>
      <c r="D537" s="24" t="s">
        <v>15</v>
      </c>
      <c r="E537" s="21" t="s">
        <v>2749</v>
      </c>
      <c r="F537" s="22" t="s">
        <v>2750</v>
      </c>
      <c r="G537" s="23" t="s">
        <v>2751</v>
      </c>
      <c r="H537" s="23" t="s">
        <v>2752</v>
      </c>
      <c r="P537" s="16"/>
      <c r="Q537" s="16"/>
    </row>
    <row r="538" spans="1:17" s="25" customFormat="1" ht="15">
      <c r="A538" s="17"/>
      <c r="B538" s="18" t="s">
        <v>2753</v>
      </c>
      <c r="C538" s="19" t="s">
        <v>2754</v>
      </c>
      <c r="D538" s="24" t="s">
        <v>15</v>
      </c>
      <c r="E538" s="21" t="s">
        <v>2754</v>
      </c>
      <c r="F538" s="22" t="s">
        <v>2625</v>
      </c>
      <c r="G538" s="23" t="s">
        <v>2755</v>
      </c>
      <c r="H538" s="23" t="s">
        <v>2756</v>
      </c>
      <c r="P538" s="16"/>
      <c r="Q538" s="16"/>
    </row>
    <row r="539" spans="1:8" s="25" customFormat="1" ht="15">
      <c r="A539" s="17"/>
      <c r="B539" s="18" t="s">
        <v>2757</v>
      </c>
      <c r="C539" s="19" t="s">
        <v>2758</v>
      </c>
      <c r="D539" s="24" t="s">
        <v>15</v>
      </c>
      <c r="E539" s="21" t="s">
        <v>2758</v>
      </c>
      <c r="F539" s="22" t="s">
        <v>2759</v>
      </c>
      <c r="G539" s="23" t="s">
        <v>2760</v>
      </c>
      <c r="H539" s="23" t="s">
        <v>2761</v>
      </c>
    </row>
    <row r="540" spans="1:8" s="16" customFormat="1" ht="15">
      <c r="A540" s="17"/>
      <c r="B540" s="18" t="s">
        <v>2762</v>
      </c>
      <c r="C540" s="19" t="s">
        <v>2763</v>
      </c>
      <c r="D540" s="20"/>
      <c r="E540" s="21"/>
      <c r="F540" s="22" t="s">
        <v>2764</v>
      </c>
      <c r="G540" s="23" t="s">
        <v>2765</v>
      </c>
      <c r="H540" s="23" t="s">
        <v>2766</v>
      </c>
    </row>
    <row r="541" spans="1:8" s="16" customFormat="1" ht="15">
      <c r="A541" s="17"/>
      <c r="B541" s="18" t="s">
        <v>2767</v>
      </c>
      <c r="C541" s="19" t="s">
        <v>2768</v>
      </c>
      <c r="D541" s="29" t="s">
        <v>67</v>
      </c>
      <c r="E541" s="21" t="s">
        <v>2769</v>
      </c>
      <c r="F541" s="22" t="s">
        <v>2770</v>
      </c>
      <c r="G541" s="23" t="s">
        <v>2060</v>
      </c>
      <c r="H541" s="23" t="s">
        <v>2061</v>
      </c>
    </row>
    <row r="542" spans="1:17" s="25" customFormat="1" ht="15">
      <c r="A542" s="17"/>
      <c r="B542" s="26" t="s">
        <v>2771</v>
      </c>
      <c r="C542" s="33" t="s">
        <v>2772</v>
      </c>
      <c r="D542" s="24" t="s">
        <v>15</v>
      </c>
      <c r="E542" s="21" t="s">
        <v>2772</v>
      </c>
      <c r="F542" s="22" t="s">
        <v>2774</v>
      </c>
      <c r="G542" s="23" t="s">
        <v>2775</v>
      </c>
      <c r="H542" s="23" t="s">
        <v>2776</v>
      </c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1:17" s="25" customFormat="1" ht="15">
      <c r="A543" s="17"/>
      <c r="B543" s="26" t="s">
        <v>2777</v>
      </c>
      <c r="C543" s="33" t="s">
        <v>2778</v>
      </c>
      <c r="D543" s="29" t="s">
        <v>67</v>
      </c>
      <c r="E543" s="21" t="s">
        <v>2779</v>
      </c>
      <c r="F543" s="22" t="s">
        <v>2780</v>
      </c>
      <c r="G543" s="23" t="s">
        <v>2781</v>
      </c>
      <c r="H543" s="23" t="s">
        <v>2782</v>
      </c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1:17" s="16" customFormat="1" ht="15">
      <c r="A544" s="17"/>
      <c r="B544" s="26" t="s">
        <v>2783</v>
      </c>
      <c r="C544" s="33" t="s">
        <v>2784</v>
      </c>
      <c r="D544" s="24" t="s">
        <v>15</v>
      </c>
      <c r="E544" s="21" t="s">
        <v>2784</v>
      </c>
      <c r="F544" s="22" t="s">
        <v>2785</v>
      </c>
      <c r="G544" s="23" t="s">
        <v>2786</v>
      </c>
      <c r="H544" s="23" t="s">
        <v>2787</v>
      </c>
      <c r="P544" s="25"/>
      <c r="Q544" s="25"/>
    </row>
    <row r="545" spans="1:17" s="16" customFormat="1" ht="15">
      <c r="A545" s="17"/>
      <c r="B545" s="26" t="s">
        <v>2788</v>
      </c>
      <c r="C545" s="33" t="s">
        <v>2789</v>
      </c>
      <c r="D545" s="29" t="s">
        <v>67</v>
      </c>
      <c r="E545" s="21" t="s">
        <v>2790</v>
      </c>
      <c r="F545" s="22" t="s">
        <v>2791</v>
      </c>
      <c r="G545" s="23" t="s">
        <v>2792</v>
      </c>
      <c r="H545" s="23" t="s">
        <v>2277</v>
      </c>
      <c r="P545" s="25"/>
      <c r="Q545" s="25"/>
    </row>
    <row r="546" spans="1:15" s="25" customFormat="1" ht="15">
      <c r="A546" s="17"/>
      <c r="B546" s="26" t="s">
        <v>2793</v>
      </c>
      <c r="C546" s="33" t="s">
        <v>2794</v>
      </c>
      <c r="D546" s="24" t="s">
        <v>15</v>
      </c>
      <c r="E546" s="21" t="s">
        <v>2794</v>
      </c>
      <c r="F546" s="22" t="s">
        <v>2795</v>
      </c>
      <c r="G546" s="23" t="s">
        <v>2796</v>
      </c>
      <c r="H546" s="23" t="s">
        <v>2797</v>
      </c>
      <c r="I546" s="16"/>
      <c r="J546" s="16"/>
      <c r="K546" s="16"/>
      <c r="L546" s="16"/>
      <c r="M546" s="16"/>
      <c r="N546" s="16"/>
      <c r="O546" s="16"/>
    </row>
    <row r="547" spans="1:17" s="16" customFormat="1" ht="15">
      <c r="A547" s="17"/>
      <c r="B547" s="26" t="s">
        <v>2798</v>
      </c>
      <c r="C547" s="33" t="s">
        <v>2799</v>
      </c>
      <c r="D547" s="24" t="s">
        <v>15</v>
      </c>
      <c r="E547" s="21" t="s">
        <v>2799</v>
      </c>
      <c r="F547" s="22" t="s">
        <v>2801</v>
      </c>
      <c r="G547" s="23" t="s">
        <v>2802</v>
      </c>
      <c r="H547" s="23" t="s">
        <v>2800</v>
      </c>
      <c r="P547" s="25"/>
      <c r="Q547" s="25"/>
    </row>
    <row r="548" spans="1:17" s="16" customFormat="1" ht="15">
      <c r="A548" s="17"/>
      <c r="B548" s="26" t="s">
        <v>2803</v>
      </c>
      <c r="C548" s="33" t="s">
        <v>2804</v>
      </c>
      <c r="D548" s="24" t="s">
        <v>15</v>
      </c>
      <c r="E548" s="21" t="s">
        <v>2804</v>
      </c>
      <c r="F548" s="22" t="s">
        <v>2805</v>
      </c>
      <c r="G548" s="23" t="s">
        <v>2806</v>
      </c>
      <c r="H548" s="28" t="s">
        <v>966</v>
      </c>
      <c r="P548" s="25"/>
      <c r="Q548" s="25"/>
    </row>
    <row r="549" spans="1:8" s="16" customFormat="1" ht="15">
      <c r="A549" s="17"/>
      <c r="B549" s="26" t="s">
        <v>2807</v>
      </c>
      <c r="C549" s="33" t="s">
        <v>2808</v>
      </c>
      <c r="D549" s="24" t="s">
        <v>15</v>
      </c>
      <c r="E549" s="21" t="s">
        <v>2808</v>
      </c>
      <c r="F549" s="22" t="s">
        <v>2809</v>
      </c>
      <c r="G549" s="23" t="s">
        <v>2810</v>
      </c>
      <c r="H549" s="23" t="s">
        <v>2811</v>
      </c>
    </row>
    <row r="550" spans="1:15" s="25" customFormat="1" ht="15">
      <c r="A550" s="17"/>
      <c r="B550" s="26" t="s">
        <v>2812</v>
      </c>
      <c r="C550" s="33" t="s">
        <v>2813</v>
      </c>
      <c r="D550" s="34"/>
      <c r="E550" s="21"/>
      <c r="F550" s="22" t="s">
        <v>2814</v>
      </c>
      <c r="G550" s="23" t="s">
        <v>2815</v>
      </c>
      <c r="H550" s="23" t="s">
        <v>2816</v>
      </c>
      <c r="I550" s="16"/>
      <c r="J550" s="16"/>
      <c r="K550" s="16"/>
      <c r="L550" s="16"/>
      <c r="M550" s="16"/>
      <c r="N550" s="16"/>
      <c r="O550" s="16"/>
    </row>
    <row r="551" spans="1:17" s="16" customFormat="1" ht="15">
      <c r="A551" s="17"/>
      <c r="B551" s="26" t="s">
        <v>2817</v>
      </c>
      <c r="C551" s="33" t="s">
        <v>2185</v>
      </c>
      <c r="D551" s="24" t="s">
        <v>15</v>
      </c>
      <c r="E551" s="21" t="s">
        <v>2185</v>
      </c>
      <c r="F551" s="22" t="s">
        <v>2818</v>
      </c>
      <c r="G551" s="23" t="s">
        <v>2819</v>
      </c>
      <c r="H551" s="23" t="s">
        <v>2820</v>
      </c>
      <c r="P551" s="25"/>
      <c r="Q551" s="25"/>
    </row>
    <row r="552" spans="1:17" s="25" customFormat="1" ht="15">
      <c r="A552" s="17"/>
      <c r="B552" s="58" t="s">
        <v>2821</v>
      </c>
      <c r="C552" s="59" t="s">
        <v>2822</v>
      </c>
      <c r="D552" s="61"/>
      <c r="E552" s="21"/>
      <c r="F552" s="22" t="s">
        <v>2823</v>
      </c>
      <c r="G552" s="23" t="s">
        <v>2824</v>
      </c>
      <c r="H552" s="23" t="s">
        <v>2825</v>
      </c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1:17" s="16" customFormat="1" ht="15">
      <c r="A553" s="17"/>
      <c r="B553" s="26" t="s">
        <v>2826</v>
      </c>
      <c r="C553" s="33" t="s">
        <v>2827</v>
      </c>
      <c r="D553" s="24" t="s">
        <v>15</v>
      </c>
      <c r="E553" s="21" t="s">
        <v>2827</v>
      </c>
      <c r="F553" s="22" t="s">
        <v>2828</v>
      </c>
      <c r="G553" s="23" t="s">
        <v>2829</v>
      </c>
      <c r="H553" s="23" t="s">
        <v>2830</v>
      </c>
      <c r="I553" s="25"/>
      <c r="J553" s="25"/>
      <c r="K553" s="25"/>
      <c r="L553" s="25"/>
      <c r="M553" s="25"/>
      <c r="N553" s="25"/>
      <c r="O553" s="25"/>
      <c r="P553" s="25"/>
      <c r="Q553" s="25"/>
    </row>
    <row r="554" spans="1:15" s="25" customFormat="1" ht="15">
      <c r="A554" s="17"/>
      <c r="B554" s="26" t="s">
        <v>2831</v>
      </c>
      <c r="C554" s="33" t="s">
        <v>2832</v>
      </c>
      <c r="D554" s="29" t="s">
        <v>67</v>
      </c>
      <c r="E554" s="21" t="s">
        <v>2833</v>
      </c>
      <c r="F554" s="22" t="s">
        <v>2834</v>
      </c>
      <c r="G554" s="23" t="s">
        <v>2835</v>
      </c>
      <c r="H554" s="23" t="s">
        <v>2836</v>
      </c>
      <c r="I554" s="16"/>
      <c r="J554" s="16"/>
      <c r="K554" s="16"/>
      <c r="L554" s="16"/>
      <c r="M554" s="16"/>
      <c r="N554" s="16"/>
      <c r="O554" s="16"/>
    </row>
    <row r="555" spans="1:8" s="25" customFormat="1" ht="15">
      <c r="A555" s="17"/>
      <c r="B555" s="26" t="s">
        <v>2837</v>
      </c>
      <c r="C555" s="33" t="s">
        <v>2838</v>
      </c>
      <c r="D555" s="24" t="s">
        <v>15</v>
      </c>
      <c r="E555" s="21" t="s">
        <v>2838</v>
      </c>
      <c r="F555" s="22" t="s">
        <v>2839</v>
      </c>
      <c r="G555" s="23" t="s">
        <v>2840</v>
      </c>
      <c r="H555" s="23" t="s">
        <v>2841</v>
      </c>
    </row>
    <row r="556" spans="1:15" s="25" customFormat="1" ht="15">
      <c r="A556" s="17"/>
      <c r="B556" s="26" t="s">
        <v>2842</v>
      </c>
      <c r="C556" s="33" t="s">
        <v>2843</v>
      </c>
      <c r="D556" s="24" t="s">
        <v>15</v>
      </c>
      <c r="E556" s="21" t="s">
        <v>2843</v>
      </c>
      <c r="F556" s="22" t="s">
        <v>2844</v>
      </c>
      <c r="G556" s="23" t="s">
        <v>2845</v>
      </c>
      <c r="H556" s="23" t="s">
        <v>2844</v>
      </c>
      <c r="I556" s="16"/>
      <c r="J556" s="16"/>
      <c r="K556" s="16"/>
      <c r="L556" s="16"/>
      <c r="M556" s="16"/>
      <c r="N556" s="16"/>
      <c r="O556" s="16"/>
    </row>
    <row r="557" spans="1:15" s="25" customFormat="1" ht="15">
      <c r="A557" s="17"/>
      <c r="B557" s="26" t="s">
        <v>2846</v>
      </c>
      <c r="C557" s="33" t="s">
        <v>2847</v>
      </c>
      <c r="D557" s="24" t="s">
        <v>15</v>
      </c>
      <c r="E557" s="21" t="s">
        <v>2847</v>
      </c>
      <c r="F557" s="22" t="s">
        <v>2848</v>
      </c>
      <c r="G557" s="23" t="s">
        <v>2849</v>
      </c>
      <c r="H557" s="23" t="s">
        <v>2850</v>
      </c>
      <c r="I557" s="16"/>
      <c r="J557" s="16"/>
      <c r="K557" s="16"/>
      <c r="L557" s="16"/>
      <c r="M557" s="16"/>
      <c r="N557" s="16"/>
      <c r="O557" s="16"/>
    </row>
    <row r="558" spans="1:17" s="16" customFormat="1" ht="15">
      <c r="A558" s="17"/>
      <c r="B558" s="26" t="s">
        <v>2851</v>
      </c>
      <c r="C558" s="33" t="s">
        <v>2852</v>
      </c>
      <c r="D558" s="24" t="s">
        <v>15</v>
      </c>
      <c r="E558" s="21" t="s">
        <v>2852</v>
      </c>
      <c r="F558" s="22" t="s">
        <v>2853</v>
      </c>
      <c r="G558" s="23" t="s">
        <v>2854</v>
      </c>
      <c r="H558" s="23" t="s">
        <v>2855</v>
      </c>
      <c r="P558" s="25"/>
      <c r="Q558" s="25"/>
    </row>
    <row r="559" spans="1:17" s="16" customFormat="1" ht="15">
      <c r="A559" s="17"/>
      <c r="B559" s="26" t="s">
        <v>2856</v>
      </c>
      <c r="C559" s="33" t="s">
        <v>2857</v>
      </c>
      <c r="D559" s="24" t="s">
        <v>15</v>
      </c>
      <c r="E559" s="21" t="s">
        <v>2857</v>
      </c>
      <c r="F559" s="22" t="s">
        <v>2858</v>
      </c>
      <c r="G559" s="23" t="s">
        <v>2859</v>
      </c>
      <c r="H559" s="23" t="s">
        <v>2860</v>
      </c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1:8" s="16" customFormat="1" ht="15">
      <c r="A560" s="17"/>
      <c r="B560" s="40" t="s">
        <v>2861</v>
      </c>
      <c r="C560" s="38" t="s">
        <v>2862</v>
      </c>
      <c r="D560" s="24" t="s">
        <v>15</v>
      </c>
      <c r="E560" s="21" t="s">
        <v>2862</v>
      </c>
      <c r="F560" s="22" t="s">
        <v>2863</v>
      </c>
      <c r="G560" s="23" t="s">
        <v>2864</v>
      </c>
      <c r="H560" s="23" t="s">
        <v>1740</v>
      </c>
    </row>
    <row r="561" spans="1:17" s="25" customFormat="1" ht="15">
      <c r="A561" s="17"/>
      <c r="B561" s="40" t="s">
        <v>2865</v>
      </c>
      <c r="C561" s="38" t="s">
        <v>2866</v>
      </c>
      <c r="D561" s="24" t="s">
        <v>15</v>
      </c>
      <c r="E561" s="21" t="s">
        <v>2866</v>
      </c>
      <c r="F561" s="22" t="s">
        <v>2867</v>
      </c>
      <c r="G561" s="23" t="s">
        <v>2868</v>
      </c>
      <c r="H561" s="23" t="s">
        <v>2869</v>
      </c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1:15" s="25" customFormat="1" ht="15">
      <c r="A562" s="17"/>
      <c r="B562" s="40" t="s">
        <v>2870</v>
      </c>
      <c r="C562" s="38" t="s">
        <v>2871</v>
      </c>
      <c r="D562" s="24" t="s">
        <v>15</v>
      </c>
      <c r="E562" s="21" t="s">
        <v>2871</v>
      </c>
      <c r="F562" s="22" t="s">
        <v>2872</v>
      </c>
      <c r="G562" s="41" t="s">
        <v>2873</v>
      </c>
      <c r="H562" s="23" t="s">
        <v>920</v>
      </c>
      <c r="I562" s="16"/>
      <c r="J562" s="16"/>
      <c r="K562" s="16"/>
      <c r="L562" s="16"/>
      <c r="M562" s="16"/>
      <c r="N562" s="16"/>
      <c r="O562" s="16"/>
    </row>
    <row r="563" spans="1:17" s="25" customFormat="1" ht="15">
      <c r="A563" s="17"/>
      <c r="B563" s="40" t="s">
        <v>2874</v>
      </c>
      <c r="C563" s="38" t="s">
        <v>2875</v>
      </c>
      <c r="D563" s="29" t="s">
        <v>67</v>
      </c>
      <c r="E563" s="21" t="s">
        <v>2876</v>
      </c>
      <c r="F563" s="22" t="s">
        <v>2877</v>
      </c>
      <c r="G563" s="23" t="s">
        <v>2878</v>
      </c>
      <c r="H563" s="23" t="s">
        <v>2879</v>
      </c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1:8" s="16" customFormat="1" ht="15">
      <c r="A564" s="17"/>
      <c r="B564" s="40" t="s">
        <v>2880</v>
      </c>
      <c r="C564" s="38" t="s">
        <v>2881</v>
      </c>
      <c r="D564" s="29" t="s">
        <v>67</v>
      </c>
      <c r="E564" s="21" t="s">
        <v>2882</v>
      </c>
      <c r="F564" s="22" t="s">
        <v>2883</v>
      </c>
      <c r="G564" s="23" t="s">
        <v>2884</v>
      </c>
      <c r="H564" s="23" t="s">
        <v>2885</v>
      </c>
    </row>
    <row r="565" spans="1:17" s="25" customFormat="1" ht="15">
      <c r="A565" s="17"/>
      <c r="B565" s="40" t="s">
        <v>2886</v>
      </c>
      <c r="C565" s="38" t="s">
        <v>2887</v>
      </c>
      <c r="D565" s="39"/>
      <c r="E565" s="21"/>
      <c r="F565" s="22" t="s">
        <v>2888</v>
      </c>
      <c r="G565" s="23" t="s">
        <v>2889</v>
      </c>
      <c r="H565" s="23" t="s">
        <v>2890</v>
      </c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1:15" s="16" customFormat="1" ht="15">
      <c r="A566" s="17"/>
      <c r="B566" s="40" t="s">
        <v>2891</v>
      </c>
      <c r="C566" s="38" t="s">
        <v>2892</v>
      </c>
      <c r="D566" s="24" t="s">
        <v>15</v>
      </c>
      <c r="E566" s="21" t="s">
        <v>2892</v>
      </c>
      <c r="F566" s="22" t="s">
        <v>2893</v>
      </c>
      <c r="G566" s="23" t="s">
        <v>2894</v>
      </c>
      <c r="H566" s="23" t="s">
        <v>2895</v>
      </c>
      <c r="I566" s="25"/>
      <c r="J566" s="25"/>
      <c r="K566" s="25"/>
      <c r="L566" s="25"/>
      <c r="M566" s="25"/>
      <c r="N566" s="25"/>
      <c r="O566" s="25"/>
    </row>
    <row r="567" spans="1:17" s="16" customFormat="1" ht="15">
      <c r="A567" s="17"/>
      <c r="B567" s="40" t="s">
        <v>2896</v>
      </c>
      <c r="C567" s="38" t="s">
        <v>2897</v>
      </c>
      <c r="D567" s="24" t="s">
        <v>15</v>
      </c>
      <c r="E567" s="21" t="s">
        <v>2897</v>
      </c>
      <c r="F567" s="22" t="s">
        <v>2898</v>
      </c>
      <c r="G567" s="23" t="s">
        <v>2899</v>
      </c>
      <c r="H567" s="23" t="s">
        <v>2900</v>
      </c>
      <c r="I567" s="25"/>
      <c r="J567" s="25"/>
      <c r="K567" s="25"/>
      <c r="L567" s="25"/>
      <c r="M567" s="25"/>
      <c r="N567" s="25"/>
      <c r="O567" s="25"/>
      <c r="P567" s="25"/>
      <c r="Q567" s="25"/>
    </row>
    <row r="568" spans="1:8" s="16" customFormat="1" ht="15">
      <c r="A568" s="17"/>
      <c r="B568" s="40" t="s">
        <v>2901</v>
      </c>
      <c r="C568" s="38" t="s">
        <v>2902</v>
      </c>
      <c r="D568" s="24" t="s">
        <v>15</v>
      </c>
      <c r="E568" s="21" t="s">
        <v>2902</v>
      </c>
      <c r="F568" s="22" t="s">
        <v>2903</v>
      </c>
      <c r="G568" s="23" t="s">
        <v>2904</v>
      </c>
      <c r="H568" s="23" t="s">
        <v>2021</v>
      </c>
    </row>
    <row r="569" spans="1:17" s="25" customFormat="1" ht="15">
      <c r="A569" s="17"/>
      <c r="B569" s="40" t="s">
        <v>2905</v>
      </c>
      <c r="C569" s="38" t="s">
        <v>2906</v>
      </c>
      <c r="D569" s="24" t="s">
        <v>15</v>
      </c>
      <c r="E569" s="21" t="s">
        <v>2906</v>
      </c>
      <c r="F569" s="22" t="s">
        <v>2907</v>
      </c>
      <c r="G569" s="23" t="s">
        <v>2908</v>
      </c>
      <c r="H569" s="23" t="s">
        <v>2909</v>
      </c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1:15" s="16" customFormat="1" ht="15">
      <c r="A570" s="17"/>
      <c r="B570" s="40" t="s">
        <v>2910</v>
      </c>
      <c r="C570" s="38" t="s">
        <v>2911</v>
      </c>
      <c r="D570" s="39"/>
      <c r="E570" s="21"/>
      <c r="F570" s="22" t="s">
        <v>2912</v>
      </c>
      <c r="G570" s="23" t="s">
        <v>2913</v>
      </c>
      <c r="H570" s="23" t="s">
        <v>1225</v>
      </c>
      <c r="I570" s="25"/>
      <c r="J570" s="25"/>
      <c r="K570" s="25"/>
      <c r="L570" s="25"/>
      <c r="M570" s="25"/>
      <c r="N570" s="25"/>
      <c r="O570" s="25"/>
    </row>
    <row r="571" spans="1:17" s="25" customFormat="1" ht="15">
      <c r="A571" s="17"/>
      <c r="B571" s="40" t="s">
        <v>2914</v>
      </c>
      <c r="C571" s="38" t="s">
        <v>2915</v>
      </c>
      <c r="D571" s="39"/>
      <c r="E571" s="21"/>
      <c r="F571" s="22" t="s">
        <v>2916</v>
      </c>
      <c r="G571" s="41" t="s">
        <v>2917</v>
      </c>
      <c r="H571" s="28" t="s">
        <v>2918</v>
      </c>
      <c r="P571" s="16"/>
      <c r="Q571" s="16"/>
    </row>
    <row r="572" spans="1:17" s="25" customFormat="1" ht="15">
      <c r="A572" s="17"/>
      <c r="B572" s="43" t="s">
        <v>2919</v>
      </c>
      <c r="C572" s="44" t="s">
        <v>2682</v>
      </c>
      <c r="D572" s="29" t="s">
        <v>67</v>
      </c>
      <c r="E572" s="21" t="s">
        <v>2683</v>
      </c>
      <c r="F572" s="22" t="s">
        <v>2920</v>
      </c>
      <c r="G572" s="23" t="s">
        <v>2921</v>
      </c>
      <c r="H572" s="23" t="s">
        <v>2922</v>
      </c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1:8" s="16" customFormat="1" ht="15">
      <c r="A573" s="17"/>
      <c r="B573" s="43" t="s">
        <v>2923</v>
      </c>
      <c r="C573" s="44" t="s">
        <v>2924</v>
      </c>
      <c r="D573" s="29" t="s">
        <v>67</v>
      </c>
      <c r="E573" s="21" t="s">
        <v>2925</v>
      </c>
      <c r="F573" s="22" t="s">
        <v>2926</v>
      </c>
      <c r="G573" s="23" t="s">
        <v>2927</v>
      </c>
      <c r="H573" s="23" t="s">
        <v>2928</v>
      </c>
    </row>
    <row r="574" spans="1:8" s="25" customFormat="1" ht="15">
      <c r="A574" s="17"/>
      <c r="B574" s="43" t="s">
        <v>2929</v>
      </c>
      <c r="C574" s="44" t="s">
        <v>2930</v>
      </c>
      <c r="D574" s="24" t="s">
        <v>15</v>
      </c>
      <c r="E574" s="21" t="s">
        <v>2930</v>
      </c>
      <c r="F574" s="22" t="s">
        <v>2931</v>
      </c>
      <c r="G574" s="23" t="s">
        <v>2932</v>
      </c>
      <c r="H574" s="23" t="s">
        <v>2933</v>
      </c>
    </row>
    <row r="575" spans="1:17" s="16" customFormat="1" ht="15">
      <c r="A575" s="17"/>
      <c r="B575" s="43" t="s">
        <v>2934</v>
      </c>
      <c r="C575" s="44" t="s">
        <v>2935</v>
      </c>
      <c r="D575" s="29" t="s">
        <v>67</v>
      </c>
      <c r="E575" s="21" t="s">
        <v>2936</v>
      </c>
      <c r="F575" s="22" t="s">
        <v>2937</v>
      </c>
      <c r="G575" s="23" t="s">
        <v>2938</v>
      </c>
      <c r="H575" s="23" t="s">
        <v>2939</v>
      </c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1:8" s="16" customFormat="1" ht="15">
      <c r="A576" s="17"/>
      <c r="B576" s="43" t="s">
        <v>2940</v>
      </c>
      <c r="C576" s="44" t="s">
        <v>2941</v>
      </c>
      <c r="D576" s="24" t="s">
        <v>15</v>
      </c>
      <c r="E576" s="21" t="s">
        <v>2941</v>
      </c>
      <c r="F576" s="22" t="s">
        <v>2942</v>
      </c>
      <c r="G576" s="23" t="s">
        <v>2943</v>
      </c>
      <c r="H576" s="23" t="s">
        <v>2944</v>
      </c>
    </row>
    <row r="577" spans="1:15" s="16" customFormat="1" ht="15">
      <c r="A577" s="17"/>
      <c r="B577" s="43" t="s">
        <v>2945</v>
      </c>
      <c r="C577" s="44" t="s">
        <v>2946</v>
      </c>
      <c r="D577" s="29" t="s">
        <v>67</v>
      </c>
      <c r="E577" s="21" t="s">
        <v>2947</v>
      </c>
      <c r="F577" s="22" t="s">
        <v>2948</v>
      </c>
      <c r="G577" s="23" t="s">
        <v>2949</v>
      </c>
      <c r="H577" s="23" t="s">
        <v>2950</v>
      </c>
      <c r="I577" s="25"/>
      <c r="J577" s="25"/>
      <c r="K577" s="25"/>
      <c r="L577" s="25"/>
      <c r="M577" s="25"/>
      <c r="N577" s="25"/>
      <c r="O577" s="25"/>
    </row>
    <row r="578" spans="1:17" s="25" customFormat="1" ht="15">
      <c r="A578" s="17"/>
      <c r="B578" s="43" t="s">
        <v>2951</v>
      </c>
      <c r="C578" s="44" t="s">
        <v>2952</v>
      </c>
      <c r="D578" s="24" t="s">
        <v>15</v>
      </c>
      <c r="E578" s="21" t="s">
        <v>2952</v>
      </c>
      <c r="F578" s="22" t="s">
        <v>2952</v>
      </c>
      <c r="G578" s="23" t="s">
        <v>2953</v>
      </c>
      <c r="H578" s="23" t="s">
        <v>2952</v>
      </c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1:17" s="25" customFormat="1" ht="15">
      <c r="A579" s="17"/>
      <c r="B579" s="43" t="s">
        <v>2954</v>
      </c>
      <c r="C579" s="44" t="s">
        <v>2955</v>
      </c>
      <c r="D579" s="29" t="s">
        <v>67</v>
      </c>
      <c r="E579" s="21" t="s">
        <v>2956</v>
      </c>
      <c r="F579" s="22" t="s">
        <v>2957</v>
      </c>
      <c r="G579" s="23" t="s">
        <v>2958</v>
      </c>
      <c r="H579" s="23" t="s">
        <v>2959</v>
      </c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1:17" s="16" customFormat="1" ht="15">
      <c r="A580" s="17"/>
      <c r="B580" s="43" t="s">
        <v>2960</v>
      </c>
      <c r="C580" s="44" t="s">
        <v>2961</v>
      </c>
      <c r="D580" s="29" t="s">
        <v>67</v>
      </c>
      <c r="E580" s="21" t="s">
        <v>2962</v>
      </c>
      <c r="F580" s="22" t="s">
        <v>2963</v>
      </c>
      <c r="G580" s="23" t="s">
        <v>2964</v>
      </c>
      <c r="H580" s="23" t="s">
        <v>2965</v>
      </c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1:15" s="16" customFormat="1" ht="15">
      <c r="A581" s="17"/>
      <c r="B581" s="43" t="s">
        <v>2966</v>
      </c>
      <c r="C581" s="44" t="s">
        <v>2967</v>
      </c>
      <c r="D581" s="29" t="s">
        <v>67</v>
      </c>
      <c r="E581" s="21" t="s">
        <v>2968</v>
      </c>
      <c r="F581" s="22" t="s">
        <v>2969</v>
      </c>
      <c r="G581" s="23" t="s">
        <v>2970</v>
      </c>
      <c r="H581" s="23" t="s">
        <v>2971</v>
      </c>
      <c r="I581" s="25"/>
      <c r="J581" s="25"/>
      <c r="K581" s="25"/>
      <c r="L581" s="25"/>
      <c r="M581" s="25"/>
      <c r="N581" s="25"/>
      <c r="O581" s="25"/>
    </row>
    <row r="582" spans="1:15" s="16" customFormat="1" ht="15">
      <c r="A582" s="17"/>
      <c r="B582" s="43" t="s">
        <v>2972</v>
      </c>
      <c r="C582" s="44" t="s">
        <v>2973</v>
      </c>
      <c r="D582" s="46"/>
      <c r="E582" s="21"/>
      <c r="F582" s="22" t="s">
        <v>2974</v>
      </c>
      <c r="G582" s="23" t="s">
        <v>2975</v>
      </c>
      <c r="H582" s="23" t="s">
        <v>2976</v>
      </c>
      <c r="I582" s="25"/>
      <c r="J582" s="25"/>
      <c r="K582" s="25"/>
      <c r="L582" s="25"/>
      <c r="M582" s="25"/>
      <c r="N582" s="25"/>
      <c r="O582" s="25"/>
    </row>
    <row r="583" spans="1:8" s="25" customFormat="1" ht="15">
      <c r="A583" s="17"/>
      <c r="B583" s="43" t="s">
        <v>2977</v>
      </c>
      <c r="C583" s="44" t="s">
        <v>2727</v>
      </c>
      <c r="D583" s="24" t="s">
        <v>15</v>
      </c>
      <c r="E583" s="21" t="s">
        <v>2727</v>
      </c>
      <c r="F583" s="22" t="s">
        <v>2978</v>
      </c>
      <c r="G583" s="23" t="s">
        <v>2979</v>
      </c>
      <c r="H583" s="23" t="s">
        <v>2980</v>
      </c>
    </row>
    <row r="584" spans="1:17" s="25" customFormat="1" ht="15">
      <c r="A584" s="17"/>
      <c r="B584" s="43" t="s">
        <v>2981</v>
      </c>
      <c r="C584" s="44" t="s">
        <v>2982</v>
      </c>
      <c r="D584" s="29" t="s">
        <v>67</v>
      </c>
      <c r="E584" s="21" t="s">
        <v>2983</v>
      </c>
      <c r="F584" s="22" t="s">
        <v>2984</v>
      </c>
      <c r="G584" s="23" t="s">
        <v>2985</v>
      </c>
      <c r="H584" s="23" t="s">
        <v>2986</v>
      </c>
      <c r="P584" s="16"/>
      <c r="Q584" s="16"/>
    </row>
    <row r="585" spans="1:17" s="16" customFormat="1" ht="15">
      <c r="A585" s="17"/>
      <c r="B585" s="43" t="s">
        <v>2987</v>
      </c>
      <c r="C585" s="44" t="s">
        <v>2988</v>
      </c>
      <c r="D585" s="24" t="s">
        <v>15</v>
      </c>
      <c r="E585" s="21" t="s">
        <v>2988</v>
      </c>
      <c r="F585" s="22" t="s">
        <v>2989</v>
      </c>
      <c r="G585" s="23" t="s">
        <v>2990</v>
      </c>
      <c r="H585" s="23" t="s">
        <v>2030</v>
      </c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1:15" s="16" customFormat="1" ht="15">
      <c r="A586" s="17"/>
      <c r="B586" s="43" t="s">
        <v>2991</v>
      </c>
      <c r="C586" s="44" t="s">
        <v>2992</v>
      </c>
      <c r="D586" s="24" t="s">
        <v>15</v>
      </c>
      <c r="E586" s="21" t="s">
        <v>2992</v>
      </c>
      <c r="F586" s="22" t="s">
        <v>2993</v>
      </c>
      <c r="G586" s="23" t="s">
        <v>2994</v>
      </c>
      <c r="H586" s="23" t="s">
        <v>2995</v>
      </c>
      <c r="I586" s="25"/>
      <c r="J586" s="25"/>
      <c r="K586" s="25"/>
      <c r="L586" s="25"/>
      <c r="M586" s="25"/>
      <c r="N586" s="25"/>
      <c r="O586" s="25"/>
    </row>
    <row r="587" spans="1:15" s="25" customFormat="1" ht="15">
      <c r="A587" s="17"/>
      <c r="B587" s="43" t="s">
        <v>2996</v>
      </c>
      <c r="C587" s="44" t="s">
        <v>2997</v>
      </c>
      <c r="D587" s="29" t="s">
        <v>67</v>
      </c>
      <c r="E587" s="21" t="s">
        <v>2998</v>
      </c>
      <c r="F587" s="22" t="s">
        <v>2999</v>
      </c>
      <c r="G587" s="23" t="s">
        <v>3000</v>
      </c>
      <c r="H587" s="23" t="s">
        <v>3001</v>
      </c>
      <c r="I587" s="16"/>
      <c r="J587" s="16"/>
      <c r="K587" s="16"/>
      <c r="L587" s="16"/>
      <c r="M587" s="16"/>
      <c r="N587" s="16"/>
      <c r="O587" s="16"/>
    </row>
    <row r="588" spans="1:8" s="16" customFormat="1" ht="15">
      <c r="A588" s="17"/>
      <c r="B588" s="43" t="s">
        <v>3002</v>
      </c>
      <c r="C588" s="44" t="s">
        <v>3003</v>
      </c>
      <c r="D588" s="29" t="s">
        <v>67</v>
      </c>
      <c r="E588" s="21" t="s">
        <v>3004</v>
      </c>
      <c r="F588" s="22" t="s">
        <v>3005</v>
      </c>
      <c r="G588" s="23" t="s">
        <v>3006</v>
      </c>
      <c r="H588" s="23" t="s">
        <v>3007</v>
      </c>
    </row>
    <row r="589" spans="1:15" s="16" customFormat="1" ht="15">
      <c r="A589" s="17"/>
      <c r="B589" s="43" t="s">
        <v>3008</v>
      </c>
      <c r="C589" s="44" t="s">
        <v>3009</v>
      </c>
      <c r="D589" s="24" t="s">
        <v>15</v>
      </c>
      <c r="E589" s="21" t="s">
        <v>3009</v>
      </c>
      <c r="F589" s="22" t="s">
        <v>2507</v>
      </c>
      <c r="G589" s="23" t="s">
        <v>2508</v>
      </c>
      <c r="H589" s="23" t="s">
        <v>2507</v>
      </c>
      <c r="I589" s="25"/>
      <c r="J589" s="25"/>
      <c r="K589" s="25"/>
      <c r="L589" s="25"/>
      <c r="M589" s="25"/>
      <c r="N589" s="25"/>
      <c r="O589" s="25"/>
    </row>
    <row r="590" spans="1:17" s="16" customFormat="1" ht="15">
      <c r="A590" s="17"/>
      <c r="B590" s="43" t="s">
        <v>3010</v>
      </c>
      <c r="C590" s="44" t="s">
        <v>3011</v>
      </c>
      <c r="D590" s="24" t="s">
        <v>15</v>
      </c>
      <c r="E590" s="21" t="s">
        <v>3011</v>
      </c>
      <c r="F590" s="22" t="s">
        <v>2739</v>
      </c>
      <c r="G590" s="23" t="s">
        <v>2740</v>
      </c>
      <c r="H590" s="23" t="s">
        <v>2741</v>
      </c>
      <c r="P590" s="25"/>
      <c r="Q590" s="25"/>
    </row>
    <row r="591" spans="1:17" s="25" customFormat="1" ht="15">
      <c r="A591" s="17"/>
      <c r="B591" s="43" t="s">
        <v>3012</v>
      </c>
      <c r="C591" s="44" t="s">
        <v>3013</v>
      </c>
      <c r="D591" s="24" t="s">
        <v>15</v>
      </c>
      <c r="E591" s="21" t="s">
        <v>3013</v>
      </c>
      <c r="F591" s="22" t="s">
        <v>3014</v>
      </c>
      <c r="G591" s="23" t="s">
        <v>3015</v>
      </c>
      <c r="H591" s="23" t="s">
        <v>3016</v>
      </c>
      <c r="P591" s="16"/>
      <c r="Q591" s="16"/>
    </row>
    <row r="592" spans="1:17" s="25" customFormat="1" ht="15">
      <c r="A592" s="17"/>
      <c r="B592" s="43" t="s">
        <v>3017</v>
      </c>
      <c r="C592" s="44" t="s">
        <v>3018</v>
      </c>
      <c r="D592" s="24" t="s">
        <v>15</v>
      </c>
      <c r="E592" s="21" t="s">
        <v>3018</v>
      </c>
      <c r="F592" s="22" t="s">
        <v>3019</v>
      </c>
      <c r="G592" s="23" t="s">
        <v>3020</v>
      </c>
      <c r="H592" s="23" t="s">
        <v>3021</v>
      </c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1:17" s="25" customFormat="1" ht="15">
      <c r="A593" s="17"/>
      <c r="B593" s="43" t="s">
        <v>3022</v>
      </c>
      <c r="C593" s="44" t="s">
        <v>3023</v>
      </c>
      <c r="D593" s="29" t="s">
        <v>67</v>
      </c>
      <c r="E593" s="21" t="s">
        <v>3024</v>
      </c>
      <c r="F593" s="22" t="s">
        <v>3025</v>
      </c>
      <c r="G593" s="23" t="s">
        <v>3026</v>
      </c>
      <c r="H593" s="23" t="s">
        <v>3027</v>
      </c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1:15" s="16" customFormat="1" ht="15">
      <c r="A594" s="17"/>
      <c r="B594" s="43" t="s">
        <v>3028</v>
      </c>
      <c r="C594" s="44" t="s">
        <v>3029</v>
      </c>
      <c r="D594" s="24" t="s">
        <v>15</v>
      </c>
      <c r="E594" s="21" t="s">
        <v>3029</v>
      </c>
      <c r="F594" s="22" t="s">
        <v>3030</v>
      </c>
      <c r="G594" s="23" t="s">
        <v>3031</v>
      </c>
      <c r="H594" s="23" t="s">
        <v>3032</v>
      </c>
      <c r="I594" s="25"/>
      <c r="J594" s="25"/>
      <c r="K594" s="25"/>
      <c r="L594" s="25"/>
      <c r="M594" s="25"/>
      <c r="N594" s="25"/>
      <c r="O594" s="25"/>
    </row>
    <row r="595" spans="1:8" s="16" customFormat="1" ht="15">
      <c r="A595" s="17"/>
      <c r="B595" s="43" t="s">
        <v>3033</v>
      </c>
      <c r="C595" s="44" t="s">
        <v>3034</v>
      </c>
      <c r="D595" s="24" t="s">
        <v>15</v>
      </c>
      <c r="E595" s="21" t="s">
        <v>3034</v>
      </c>
      <c r="F595" s="22" t="s">
        <v>3035</v>
      </c>
      <c r="G595" s="23" t="s">
        <v>3036</v>
      </c>
      <c r="H595" s="23" t="s">
        <v>3037</v>
      </c>
    </row>
    <row r="596" spans="1:17" s="25" customFormat="1" ht="15">
      <c r="A596" s="17"/>
      <c r="B596" s="26" t="s">
        <v>3038</v>
      </c>
      <c r="C596" s="27" t="s">
        <v>3039</v>
      </c>
      <c r="D596" s="24" t="s">
        <v>15</v>
      </c>
      <c r="E596" s="21" t="s">
        <v>3039</v>
      </c>
      <c r="F596" s="22" t="s">
        <v>3040</v>
      </c>
      <c r="G596" s="23" t="s">
        <v>3041</v>
      </c>
      <c r="H596" s="23" t="s">
        <v>3042</v>
      </c>
      <c r="P596" s="16"/>
      <c r="Q596" s="16"/>
    </row>
    <row r="597" spans="1:17" s="25" customFormat="1" ht="15">
      <c r="A597" s="17"/>
      <c r="B597" s="18" t="s">
        <v>3043</v>
      </c>
      <c r="C597" s="19" t="s">
        <v>3044</v>
      </c>
      <c r="D597" s="24" t="s">
        <v>15</v>
      </c>
      <c r="E597" s="21" t="s">
        <v>3044</v>
      </c>
      <c r="F597" s="22" t="s">
        <v>3045</v>
      </c>
      <c r="G597" s="23" t="s">
        <v>3046</v>
      </c>
      <c r="H597" s="23" t="s">
        <v>3047</v>
      </c>
      <c r="P597" s="16"/>
      <c r="Q597" s="16"/>
    </row>
    <row r="598" spans="1:15" s="16" customFormat="1" ht="15">
      <c r="A598" s="17"/>
      <c r="B598" s="18" t="s">
        <v>3048</v>
      </c>
      <c r="C598" s="19" t="s">
        <v>3049</v>
      </c>
      <c r="D598" s="24" t="s">
        <v>15</v>
      </c>
      <c r="E598" s="21" t="s">
        <v>3049</v>
      </c>
      <c r="F598" s="22" t="s">
        <v>3050</v>
      </c>
      <c r="G598" s="23" t="s">
        <v>3051</v>
      </c>
      <c r="H598" s="23" t="s">
        <v>3052</v>
      </c>
      <c r="I598" s="25"/>
      <c r="J598" s="25"/>
      <c r="K598" s="25"/>
      <c r="L598" s="25"/>
      <c r="M598" s="25"/>
      <c r="N598" s="25"/>
      <c r="O598" s="25"/>
    </row>
    <row r="599" spans="1:8" s="16" customFormat="1" ht="15">
      <c r="A599" s="17"/>
      <c r="B599" s="18" t="s">
        <v>3053</v>
      </c>
      <c r="C599" s="19" t="s">
        <v>3054</v>
      </c>
      <c r="D599" s="20"/>
      <c r="E599" s="21"/>
      <c r="F599" s="22" t="s">
        <v>3055</v>
      </c>
      <c r="G599" s="23" t="s">
        <v>3056</v>
      </c>
      <c r="H599" s="28" t="s">
        <v>3057</v>
      </c>
    </row>
    <row r="600" spans="1:8" s="16" customFormat="1" ht="15">
      <c r="A600" s="17"/>
      <c r="B600" s="18" t="s">
        <v>3058</v>
      </c>
      <c r="C600" s="19" t="s">
        <v>3059</v>
      </c>
      <c r="D600" s="24" t="s">
        <v>15</v>
      </c>
      <c r="E600" s="21" t="s">
        <v>3059</v>
      </c>
      <c r="F600" s="22" t="s">
        <v>3060</v>
      </c>
      <c r="G600" s="23" t="s">
        <v>3061</v>
      </c>
      <c r="H600" s="23" t="s">
        <v>3062</v>
      </c>
    </row>
    <row r="601" spans="1:17" s="16" customFormat="1" ht="15">
      <c r="A601" s="17"/>
      <c r="B601" s="18" t="s">
        <v>3063</v>
      </c>
      <c r="C601" s="19" t="s">
        <v>3064</v>
      </c>
      <c r="D601" s="29" t="s">
        <v>67</v>
      </c>
      <c r="E601" s="21" t="s">
        <v>3065</v>
      </c>
      <c r="F601" s="22" t="s">
        <v>3066</v>
      </c>
      <c r="G601" s="23" t="s">
        <v>3067</v>
      </c>
      <c r="H601" s="23" t="s">
        <v>3068</v>
      </c>
      <c r="P601" s="25"/>
      <c r="Q601" s="25"/>
    </row>
    <row r="602" spans="1:17" s="16" customFormat="1" ht="15">
      <c r="A602" s="17"/>
      <c r="B602" s="18" t="s">
        <v>3069</v>
      </c>
      <c r="C602" s="19" t="s">
        <v>3070</v>
      </c>
      <c r="D602" s="20"/>
      <c r="E602" s="21"/>
      <c r="F602" s="22" t="s">
        <v>3071</v>
      </c>
      <c r="G602" s="23" t="s">
        <v>3072</v>
      </c>
      <c r="H602" s="23" t="s">
        <v>3073</v>
      </c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s="16" customFormat="1" ht="15">
      <c r="A603" s="17"/>
      <c r="B603" s="18" t="s">
        <v>3074</v>
      </c>
      <c r="C603" s="19" t="s">
        <v>3075</v>
      </c>
      <c r="D603" s="24" t="s">
        <v>15</v>
      </c>
      <c r="E603" s="21" t="s">
        <v>3075</v>
      </c>
      <c r="F603" s="22" t="s">
        <v>3076</v>
      </c>
      <c r="G603" s="23" t="s">
        <v>3077</v>
      </c>
      <c r="H603" s="23" t="s">
        <v>3078</v>
      </c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1:8" s="25" customFormat="1" ht="15">
      <c r="A604" s="17"/>
      <c r="B604" s="18" t="s">
        <v>3079</v>
      </c>
      <c r="C604" s="19" t="s">
        <v>3080</v>
      </c>
      <c r="D604" s="24" t="s">
        <v>15</v>
      </c>
      <c r="E604" s="21" t="s">
        <v>3080</v>
      </c>
      <c r="F604" s="22" t="s">
        <v>3081</v>
      </c>
      <c r="G604" s="23" t="s">
        <v>3082</v>
      </c>
      <c r="H604" s="23" t="s">
        <v>3081</v>
      </c>
    </row>
    <row r="605" spans="1:15" s="25" customFormat="1" ht="15">
      <c r="A605" s="17"/>
      <c r="B605" s="18" t="s">
        <v>3083</v>
      </c>
      <c r="C605" s="19" t="s">
        <v>3084</v>
      </c>
      <c r="D605" s="20"/>
      <c r="E605" s="21"/>
      <c r="F605" s="22" t="s">
        <v>3086</v>
      </c>
      <c r="G605" s="23" t="s">
        <v>3087</v>
      </c>
      <c r="H605" s="23" t="s">
        <v>3085</v>
      </c>
      <c r="I605" s="16"/>
      <c r="J605" s="16"/>
      <c r="K605" s="16"/>
      <c r="L605" s="16"/>
      <c r="M605" s="16"/>
      <c r="N605" s="16"/>
      <c r="O605" s="16"/>
    </row>
    <row r="606" spans="1:17" ht="15">
      <c r="A606" s="17"/>
      <c r="B606" s="18" t="s">
        <v>3088</v>
      </c>
      <c r="C606" s="19" t="s">
        <v>3089</v>
      </c>
      <c r="D606" s="24" t="s">
        <v>15</v>
      </c>
      <c r="E606" s="21" t="s">
        <v>3089</v>
      </c>
      <c r="F606" s="22" t="s">
        <v>3089</v>
      </c>
      <c r="G606" s="23" t="s">
        <v>3090</v>
      </c>
      <c r="H606" s="23" t="s">
        <v>3091</v>
      </c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1:8" s="25" customFormat="1" ht="15">
      <c r="A607" s="17"/>
      <c r="B607" s="18" t="s">
        <v>3092</v>
      </c>
      <c r="C607" s="19" t="s">
        <v>3093</v>
      </c>
      <c r="D607" s="24" t="s">
        <v>15</v>
      </c>
      <c r="E607" s="21" t="s">
        <v>3093</v>
      </c>
      <c r="F607" s="22" t="s">
        <v>3094</v>
      </c>
      <c r="G607" s="23" t="s">
        <v>3095</v>
      </c>
      <c r="H607" s="23" t="s">
        <v>3093</v>
      </c>
    </row>
    <row r="608" spans="1:8" s="16" customFormat="1" ht="15">
      <c r="A608" s="17"/>
      <c r="B608" s="18" t="s">
        <v>3096</v>
      </c>
      <c r="C608" s="19" t="s">
        <v>3097</v>
      </c>
      <c r="D608" s="29" t="s">
        <v>67</v>
      </c>
      <c r="E608" s="21" t="s">
        <v>3098</v>
      </c>
      <c r="F608" s="22" t="s">
        <v>3099</v>
      </c>
      <c r="G608" s="23" t="s">
        <v>3100</v>
      </c>
      <c r="H608" s="23" t="s">
        <v>3101</v>
      </c>
    </row>
    <row r="609" spans="1:15" s="16" customFormat="1" ht="15">
      <c r="A609" s="17"/>
      <c r="B609" s="18" t="s">
        <v>3102</v>
      </c>
      <c r="C609" s="19" t="s">
        <v>3103</v>
      </c>
      <c r="D609" s="24" t="s">
        <v>15</v>
      </c>
      <c r="E609" s="21" t="s">
        <v>3103</v>
      </c>
      <c r="F609" s="22" t="s">
        <v>3105</v>
      </c>
      <c r="G609" s="23" t="s">
        <v>3106</v>
      </c>
      <c r="H609" s="23" t="s">
        <v>3104</v>
      </c>
      <c r="I609" s="25"/>
      <c r="J609" s="25"/>
      <c r="K609" s="25"/>
      <c r="L609" s="25"/>
      <c r="M609" s="25"/>
      <c r="N609" s="25"/>
      <c r="O609" s="25"/>
    </row>
    <row r="610" spans="1:8" s="16" customFormat="1" ht="15">
      <c r="A610" s="17"/>
      <c r="B610" s="18" t="s">
        <v>3107</v>
      </c>
      <c r="C610" s="19" t="s">
        <v>3108</v>
      </c>
      <c r="D610" s="24" t="s">
        <v>15</v>
      </c>
      <c r="E610" s="21" t="s">
        <v>3108</v>
      </c>
      <c r="F610" s="22" t="s">
        <v>3109</v>
      </c>
      <c r="G610" s="23" t="s">
        <v>3110</v>
      </c>
      <c r="H610" s="23" t="s">
        <v>3111</v>
      </c>
    </row>
    <row r="611" spans="1:8" s="16" customFormat="1" ht="15">
      <c r="A611" s="17"/>
      <c r="B611" s="18" t="s">
        <v>3112</v>
      </c>
      <c r="C611" s="19" t="s">
        <v>3113</v>
      </c>
      <c r="D611" s="24" t="s">
        <v>15</v>
      </c>
      <c r="E611" s="21" t="s">
        <v>3113</v>
      </c>
      <c r="F611" s="22" t="s">
        <v>3114</v>
      </c>
      <c r="G611" s="23" t="s">
        <v>3115</v>
      </c>
      <c r="H611" s="23" t="s">
        <v>3116</v>
      </c>
    </row>
    <row r="612" spans="1:8" s="16" customFormat="1" ht="15">
      <c r="A612" s="17"/>
      <c r="B612" s="18" t="s">
        <v>3117</v>
      </c>
      <c r="C612" s="19" t="s">
        <v>3118</v>
      </c>
      <c r="D612" s="24" t="s">
        <v>15</v>
      </c>
      <c r="E612" s="21" t="s">
        <v>3118</v>
      </c>
      <c r="F612" s="22" t="s">
        <v>3119</v>
      </c>
      <c r="G612" s="23" t="s">
        <v>3120</v>
      </c>
      <c r="H612" s="23" t="s">
        <v>3121</v>
      </c>
    </row>
    <row r="613" spans="1:8" s="16" customFormat="1" ht="15">
      <c r="A613" s="17"/>
      <c r="B613" s="18" t="s">
        <v>3122</v>
      </c>
      <c r="C613" s="19" t="s">
        <v>3123</v>
      </c>
      <c r="D613" s="24" t="s">
        <v>15</v>
      </c>
      <c r="E613" s="21" t="s">
        <v>3123</v>
      </c>
      <c r="F613" s="22" t="s">
        <v>3124</v>
      </c>
      <c r="G613" s="23" t="s">
        <v>3125</v>
      </c>
      <c r="H613" s="23" t="s">
        <v>3126</v>
      </c>
    </row>
    <row r="614" spans="1:8" s="16" customFormat="1" ht="15">
      <c r="A614" s="17"/>
      <c r="B614" s="18" t="s">
        <v>3127</v>
      </c>
      <c r="C614" s="19" t="s">
        <v>3128</v>
      </c>
      <c r="D614" s="20"/>
      <c r="E614" s="21"/>
      <c r="F614" s="22" t="s">
        <v>3129</v>
      </c>
      <c r="G614" s="23" t="s">
        <v>3130</v>
      </c>
      <c r="H614" s="23" t="s">
        <v>3131</v>
      </c>
    </row>
    <row r="615" spans="1:15" s="25" customFormat="1" ht="15">
      <c r="A615" s="17"/>
      <c r="B615" s="18" t="s">
        <v>3132</v>
      </c>
      <c r="C615" s="19" t="s">
        <v>3133</v>
      </c>
      <c r="D615" s="20"/>
      <c r="E615" s="21"/>
      <c r="F615" s="22" t="s">
        <v>3134</v>
      </c>
      <c r="G615" s="23" t="s">
        <v>3135</v>
      </c>
      <c r="H615" s="23" t="s">
        <v>3136</v>
      </c>
      <c r="I615" s="16"/>
      <c r="J615" s="16"/>
      <c r="K615" s="16"/>
      <c r="L615" s="16"/>
      <c r="M615" s="16"/>
      <c r="N615" s="16"/>
      <c r="O615" s="16"/>
    </row>
    <row r="616" spans="1:17" s="16" customFormat="1" ht="15">
      <c r="A616" s="17"/>
      <c r="B616" s="18" t="s">
        <v>3137</v>
      </c>
      <c r="C616" s="19" t="s">
        <v>3138</v>
      </c>
      <c r="D616" s="20"/>
      <c r="E616" s="21"/>
      <c r="F616" s="22" t="s">
        <v>3139</v>
      </c>
      <c r="G616" s="23" t="s">
        <v>3140</v>
      </c>
      <c r="H616" s="23" t="s">
        <v>3141</v>
      </c>
      <c r="P616" s="25"/>
      <c r="Q616" s="25"/>
    </row>
    <row r="617" spans="1:8" s="25" customFormat="1" ht="15">
      <c r="A617" s="17"/>
      <c r="B617" s="18" t="s">
        <v>3142</v>
      </c>
      <c r="C617" s="19" t="s">
        <v>3143</v>
      </c>
      <c r="D617" s="24" t="s">
        <v>15</v>
      </c>
      <c r="E617" s="21" t="s">
        <v>3143</v>
      </c>
      <c r="F617" s="22" t="s">
        <v>3144</v>
      </c>
      <c r="G617" s="23" t="s">
        <v>3145</v>
      </c>
      <c r="H617" s="23" t="s">
        <v>3146</v>
      </c>
    </row>
    <row r="618" spans="1:8" s="16" customFormat="1" ht="15">
      <c r="A618" s="17"/>
      <c r="B618" s="18" t="s">
        <v>3147</v>
      </c>
      <c r="C618" s="19" t="s">
        <v>3089</v>
      </c>
      <c r="D618" s="24" t="s">
        <v>15</v>
      </c>
      <c r="E618" s="21" t="s">
        <v>3089</v>
      </c>
      <c r="F618" s="22" t="s">
        <v>3148</v>
      </c>
      <c r="G618" s="23" t="s">
        <v>3149</v>
      </c>
      <c r="H618" s="23" t="s">
        <v>3150</v>
      </c>
    </row>
    <row r="619" spans="1:17" s="25" customFormat="1" ht="15">
      <c r="A619" s="17"/>
      <c r="B619" s="18" t="s">
        <v>3151</v>
      </c>
      <c r="C619" s="19" t="s">
        <v>3152</v>
      </c>
      <c r="D619" s="24" t="s">
        <v>15</v>
      </c>
      <c r="E619" s="21" t="s">
        <v>3152</v>
      </c>
      <c r="F619" s="22" t="s">
        <v>3153</v>
      </c>
      <c r="G619" s="23" t="s">
        <v>3154</v>
      </c>
      <c r="H619" s="23" t="s">
        <v>3155</v>
      </c>
      <c r="P619" s="16"/>
      <c r="Q619" s="16"/>
    </row>
    <row r="620" spans="1:8" s="25" customFormat="1" ht="15">
      <c r="A620" s="17"/>
      <c r="B620" s="18" t="s">
        <v>3156</v>
      </c>
      <c r="C620" s="19" t="s">
        <v>3157</v>
      </c>
      <c r="D620" s="24" t="s">
        <v>15</v>
      </c>
      <c r="E620" s="21" t="s">
        <v>3157</v>
      </c>
      <c r="F620" s="22" t="s">
        <v>3158</v>
      </c>
      <c r="G620" s="23" t="s">
        <v>3159</v>
      </c>
      <c r="H620" s="23" t="s">
        <v>3160</v>
      </c>
    </row>
    <row r="621" spans="1:17" s="25" customFormat="1" ht="15">
      <c r="A621" s="17"/>
      <c r="B621" s="18" t="s">
        <v>3161</v>
      </c>
      <c r="C621" s="19" t="s">
        <v>3162</v>
      </c>
      <c r="D621" s="24" t="s">
        <v>15</v>
      </c>
      <c r="E621" s="21" t="s">
        <v>3162</v>
      </c>
      <c r="F621" s="22" t="s">
        <v>3163</v>
      </c>
      <c r="G621" s="23" t="s">
        <v>3164</v>
      </c>
      <c r="H621" s="23" t="s">
        <v>3165</v>
      </c>
      <c r="P621" s="16"/>
      <c r="Q621" s="16"/>
    </row>
    <row r="622" spans="1:17" s="25" customFormat="1" ht="15">
      <c r="A622" s="17"/>
      <c r="B622" s="18" t="s">
        <v>3166</v>
      </c>
      <c r="C622" s="19" t="s">
        <v>3167</v>
      </c>
      <c r="D622" s="24" t="s">
        <v>15</v>
      </c>
      <c r="E622" s="21" t="s">
        <v>3167</v>
      </c>
      <c r="F622" s="22" t="s">
        <v>3168</v>
      </c>
      <c r="G622" s="23" t="s">
        <v>3169</v>
      </c>
      <c r="H622" s="23" t="s">
        <v>3170</v>
      </c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1:17" s="25" customFormat="1" ht="15">
      <c r="A623" s="17"/>
      <c r="B623" s="18" t="s">
        <v>3171</v>
      </c>
      <c r="C623" s="19" t="s">
        <v>3172</v>
      </c>
      <c r="D623" s="20"/>
      <c r="E623" s="21"/>
      <c r="F623" s="22" t="s">
        <v>3174</v>
      </c>
      <c r="G623" s="23" t="s">
        <v>3175</v>
      </c>
      <c r="H623" s="23" t="s">
        <v>3173</v>
      </c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1:17" s="16" customFormat="1" ht="15">
      <c r="A624" s="17"/>
      <c r="B624" s="26" t="s">
        <v>3176</v>
      </c>
      <c r="C624" s="33" t="s">
        <v>3177</v>
      </c>
      <c r="D624" s="24" t="s">
        <v>15</v>
      </c>
      <c r="E624" s="21" t="s">
        <v>3177</v>
      </c>
      <c r="F624" s="22" t="s">
        <v>3178</v>
      </c>
      <c r="G624" s="23" t="s">
        <v>3179</v>
      </c>
      <c r="H624" s="23" t="s">
        <v>3180</v>
      </c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1:15" s="25" customFormat="1" ht="15">
      <c r="A625" s="17"/>
      <c r="B625" s="26" t="s">
        <v>3181</v>
      </c>
      <c r="C625" s="33" t="s">
        <v>3182</v>
      </c>
      <c r="D625" s="29" t="s">
        <v>67</v>
      </c>
      <c r="E625" s="21" t="s">
        <v>3183</v>
      </c>
      <c r="F625" s="22" t="s">
        <v>3184</v>
      </c>
      <c r="G625" s="23" t="s">
        <v>3185</v>
      </c>
      <c r="H625" s="23" t="s">
        <v>3186</v>
      </c>
      <c r="I625" s="16"/>
      <c r="J625" s="16"/>
      <c r="K625" s="16"/>
      <c r="L625" s="16"/>
      <c r="M625" s="16"/>
      <c r="N625" s="16"/>
      <c r="O625" s="16"/>
    </row>
    <row r="626" spans="1:8" s="25" customFormat="1" ht="15">
      <c r="A626" s="17"/>
      <c r="B626" s="26" t="s">
        <v>3187</v>
      </c>
      <c r="C626" s="33" t="s">
        <v>3188</v>
      </c>
      <c r="D626" s="29" t="s">
        <v>67</v>
      </c>
      <c r="E626" s="21" t="s">
        <v>3189</v>
      </c>
      <c r="F626" s="22" t="s">
        <v>3190</v>
      </c>
      <c r="G626" s="23" t="s">
        <v>3191</v>
      </c>
      <c r="H626" s="23" t="s">
        <v>3192</v>
      </c>
    </row>
    <row r="627" spans="1:15" s="25" customFormat="1" ht="15">
      <c r="A627" s="17"/>
      <c r="B627" s="26" t="s">
        <v>3193</v>
      </c>
      <c r="C627" s="33" t="s">
        <v>3194</v>
      </c>
      <c r="D627" s="24" t="s">
        <v>15</v>
      </c>
      <c r="E627" s="21" t="s">
        <v>3194</v>
      </c>
      <c r="F627" s="22" t="s">
        <v>3195</v>
      </c>
      <c r="G627" s="23" t="s">
        <v>3196</v>
      </c>
      <c r="H627" s="23" t="s">
        <v>3197</v>
      </c>
      <c r="I627" s="16"/>
      <c r="J627" s="16"/>
      <c r="K627" s="16"/>
      <c r="L627" s="16"/>
      <c r="M627" s="16"/>
      <c r="N627" s="16"/>
      <c r="O627" s="16"/>
    </row>
    <row r="628" spans="1:15" s="25" customFormat="1" ht="15">
      <c r="A628" s="17"/>
      <c r="B628" s="26" t="s">
        <v>3198</v>
      </c>
      <c r="C628" s="33" t="s">
        <v>3199</v>
      </c>
      <c r="D628" s="24" t="s">
        <v>15</v>
      </c>
      <c r="E628" s="21" t="s">
        <v>3199</v>
      </c>
      <c r="F628" s="22" t="s">
        <v>3200</v>
      </c>
      <c r="G628" s="23" t="s">
        <v>3201</v>
      </c>
      <c r="H628" s="23" t="s">
        <v>3202</v>
      </c>
      <c r="I628" s="16"/>
      <c r="J628" s="16"/>
      <c r="K628" s="16"/>
      <c r="L628" s="16"/>
      <c r="M628" s="16"/>
      <c r="N628" s="16"/>
      <c r="O628" s="16"/>
    </row>
    <row r="629" spans="1:15" s="25" customFormat="1" ht="15">
      <c r="A629" s="17"/>
      <c r="B629" s="26" t="s">
        <v>3203</v>
      </c>
      <c r="C629" s="33" t="s">
        <v>3204</v>
      </c>
      <c r="D629" s="34"/>
      <c r="E629" s="21"/>
      <c r="F629" s="22" t="s">
        <v>3205</v>
      </c>
      <c r="G629" s="23" t="s">
        <v>3206</v>
      </c>
      <c r="H629" s="23" t="s">
        <v>3207</v>
      </c>
      <c r="I629" s="16"/>
      <c r="J629" s="16"/>
      <c r="K629" s="16"/>
      <c r="L629" s="16"/>
      <c r="M629" s="16"/>
      <c r="N629" s="16"/>
      <c r="O629" s="16"/>
    </row>
    <row r="630" spans="1:17" s="25" customFormat="1" ht="15">
      <c r="A630" s="17"/>
      <c r="B630" s="26" t="s">
        <v>3208</v>
      </c>
      <c r="C630" s="33" t="s">
        <v>3209</v>
      </c>
      <c r="D630" s="34"/>
      <c r="E630" s="21"/>
      <c r="F630" s="22" t="s">
        <v>3210</v>
      </c>
      <c r="G630" s="23" t="s">
        <v>3211</v>
      </c>
      <c r="H630" s="23" t="s">
        <v>3212</v>
      </c>
      <c r="P630" s="16"/>
      <c r="Q630" s="16"/>
    </row>
    <row r="631" spans="1:17" s="16" customFormat="1" ht="15">
      <c r="A631" s="17"/>
      <c r="B631" s="26" t="s">
        <v>3213</v>
      </c>
      <c r="C631" s="33" t="s">
        <v>3214</v>
      </c>
      <c r="D631" s="24" t="s">
        <v>15</v>
      </c>
      <c r="E631" s="21" t="s">
        <v>3214</v>
      </c>
      <c r="F631" s="22" t="s">
        <v>3216</v>
      </c>
      <c r="G631" s="23" t="s">
        <v>3217</v>
      </c>
      <c r="H631" s="23" t="s">
        <v>3215</v>
      </c>
      <c r="P631" s="25"/>
      <c r="Q631" s="25"/>
    </row>
    <row r="632" spans="1:17" s="16" customFormat="1" ht="15">
      <c r="A632" s="17"/>
      <c r="B632" s="26" t="s">
        <v>3218</v>
      </c>
      <c r="C632" s="33" t="s">
        <v>3219</v>
      </c>
      <c r="D632" s="29" t="s">
        <v>67</v>
      </c>
      <c r="E632" s="21" t="s">
        <v>3220</v>
      </c>
      <c r="F632" s="22" t="s">
        <v>3221</v>
      </c>
      <c r="G632" s="23" t="s">
        <v>3222</v>
      </c>
      <c r="H632" s="23" t="s">
        <v>3223</v>
      </c>
      <c r="P632" s="25"/>
      <c r="Q632" s="25"/>
    </row>
    <row r="633" spans="1:8" s="25" customFormat="1" ht="15">
      <c r="A633" s="17"/>
      <c r="B633" s="26" t="s">
        <v>3224</v>
      </c>
      <c r="C633" s="33" t="s">
        <v>3225</v>
      </c>
      <c r="D633" s="24" t="s">
        <v>890</v>
      </c>
      <c r="E633" s="21" t="s">
        <v>3225</v>
      </c>
      <c r="F633" s="22" t="s">
        <v>3226</v>
      </c>
      <c r="G633" s="23" t="s">
        <v>3227</v>
      </c>
      <c r="H633" s="23" t="s">
        <v>3228</v>
      </c>
    </row>
    <row r="634" spans="1:8" s="25" customFormat="1" ht="15">
      <c r="A634" s="17"/>
      <c r="B634" s="18" t="s">
        <v>3229</v>
      </c>
      <c r="C634" s="59" t="s">
        <v>3230</v>
      </c>
      <c r="D634" s="61"/>
      <c r="E634" s="21"/>
      <c r="F634" s="22" t="s">
        <v>3231</v>
      </c>
      <c r="G634" s="23" t="s">
        <v>3232</v>
      </c>
      <c r="H634" s="23" t="s">
        <v>3233</v>
      </c>
    </row>
    <row r="635" spans="1:15" s="25" customFormat="1" ht="15">
      <c r="A635" s="17"/>
      <c r="B635" s="40" t="s">
        <v>3234</v>
      </c>
      <c r="C635" s="38" t="s">
        <v>3235</v>
      </c>
      <c r="D635" s="24" t="s">
        <v>15</v>
      </c>
      <c r="E635" s="21" t="s">
        <v>3235</v>
      </c>
      <c r="F635" s="22" t="s">
        <v>3236</v>
      </c>
      <c r="G635" s="23" t="s">
        <v>3237</v>
      </c>
      <c r="H635" s="23" t="s">
        <v>3238</v>
      </c>
      <c r="I635" s="16"/>
      <c r="J635" s="16"/>
      <c r="K635" s="16"/>
      <c r="L635" s="16"/>
      <c r="M635" s="16"/>
      <c r="N635" s="16"/>
      <c r="O635" s="16"/>
    </row>
    <row r="636" spans="1:8" s="25" customFormat="1" ht="15">
      <c r="A636" s="17"/>
      <c r="B636" s="40" t="s">
        <v>3239</v>
      </c>
      <c r="C636" s="52" t="s">
        <v>3240</v>
      </c>
      <c r="D636" s="29" t="s">
        <v>67</v>
      </c>
      <c r="E636" s="21" t="s">
        <v>3241</v>
      </c>
      <c r="F636" s="22" t="s">
        <v>3242</v>
      </c>
      <c r="G636" s="23" t="s">
        <v>3243</v>
      </c>
      <c r="H636" s="23" t="s">
        <v>3244</v>
      </c>
    </row>
    <row r="637" spans="1:17" s="25" customFormat="1" ht="15">
      <c r="A637" s="17"/>
      <c r="B637" s="40" t="s">
        <v>3245</v>
      </c>
      <c r="C637" s="38" t="s">
        <v>3246</v>
      </c>
      <c r="D637" s="29" t="s">
        <v>67</v>
      </c>
      <c r="E637" s="21" t="s">
        <v>3247</v>
      </c>
      <c r="F637" s="22" t="s">
        <v>3248</v>
      </c>
      <c r="G637" s="23" t="s">
        <v>3249</v>
      </c>
      <c r="H637" s="23" t="s">
        <v>3250</v>
      </c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1:8" s="16" customFormat="1" ht="15">
      <c r="A638" s="17"/>
      <c r="B638" s="40" t="s">
        <v>3251</v>
      </c>
      <c r="C638" s="38" t="s">
        <v>3252</v>
      </c>
      <c r="D638" s="39"/>
      <c r="E638" s="21"/>
      <c r="F638" s="22" t="s">
        <v>3253</v>
      </c>
      <c r="G638" s="42" t="s">
        <v>3254</v>
      </c>
      <c r="H638" s="23" t="s">
        <v>3255</v>
      </c>
    </row>
    <row r="639" spans="1:8" s="16" customFormat="1" ht="15">
      <c r="A639" s="17"/>
      <c r="B639" s="40" t="s">
        <v>3256</v>
      </c>
      <c r="C639" s="38" t="s">
        <v>3257</v>
      </c>
      <c r="D639" s="24" t="s">
        <v>15</v>
      </c>
      <c r="E639" s="21" t="s">
        <v>3257</v>
      </c>
      <c r="F639" s="22" t="s">
        <v>3258</v>
      </c>
      <c r="G639" s="23" t="s">
        <v>3259</v>
      </c>
      <c r="H639" s="23" t="s">
        <v>3260</v>
      </c>
    </row>
    <row r="640" spans="1:15" s="16" customFormat="1" ht="15">
      <c r="A640" s="17"/>
      <c r="B640" s="40" t="s">
        <v>3261</v>
      </c>
      <c r="C640" s="38" t="s">
        <v>3262</v>
      </c>
      <c r="D640" s="29" t="s">
        <v>67</v>
      </c>
      <c r="E640" s="21" t="s">
        <v>3263</v>
      </c>
      <c r="F640" s="22" t="s">
        <v>3264</v>
      </c>
      <c r="G640" s="23" t="s">
        <v>3265</v>
      </c>
      <c r="H640" s="23" t="s">
        <v>3266</v>
      </c>
      <c r="I640" s="25"/>
      <c r="J640" s="25"/>
      <c r="K640" s="25"/>
      <c r="L640" s="25"/>
      <c r="M640" s="25"/>
      <c r="N640" s="25"/>
      <c r="O640" s="25"/>
    </row>
    <row r="641" spans="1:15" s="25" customFormat="1" ht="15">
      <c r="A641" s="17"/>
      <c r="B641" s="40" t="s">
        <v>3267</v>
      </c>
      <c r="C641" s="38" t="s">
        <v>3268</v>
      </c>
      <c r="D641" s="39"/>
      <c r="E641" s="21"/>
      <c r="F641" s="22" t="s">
        <v>3269</v>
      </c>
      <c r="G641" s="23" t="s">
        <v>3270</v>
      </c>
      <c r="H641" s="23" t="s">
        <v>3271</v>
      </c>
      <c r="I641" s="16"/>
      <c r="J641" s="16"/>
      <c r="K641" s="16"/>
      <c r="L641" s="16"/>
      <c r="M641" s="16"/>
      <c r="N641" s="16"/>
      <c r="O641" s="16"/>
    </row>
    <row r="642" spans="1:8" s="25" customFormat="1" ht="15">
      <c r="A642" s="17"/>
      <c r="B642" s="40" t="s">
        <v>3272</v>
      </c>
      <c r="C642" s="38" t="s">
        <v>3273</v>
      </c>
      <c r="D642" s="39"/>
      <c r="E642" s="21"/>
      <c r="F642" s="22" t="s">
        <v>3274</v>
      </c>
      <c r="G642" s="23" t="s">
        <v>3275</v>
      </c>
      <c r="H642" s="23" t="s">
        <v>3276</v>
      </c>
    </row>
    <row r="643" spans="1:17" s="25" customFormat="1" ht="15">
      <c r="A643" s="17"/>
      <c r="B643" s="40" t="s">
        <v>3277</v>
      </c>
      <c r="C643" s="38" t="s">
        <v>3278</v>
      </c>
      <c r="D643" s="39"/>
      <c r="E643" s="21"/>
      <c r="F643" s="22" t="s">
        <v>3279</v>
      </c>
      <c r="G643" s="23" t="s">
        <v>3280</v>
      </c>
      <c r="H643" s="23" t="s">
        <v>3281</v>
      </c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1:8" s="16" customFormat="1" ht="15">
      <c r="A644" s="17"/>
      <c r="B644" s="40" t="s">
        <v>3282</v>
      </c>
      <c r="C644" s="38" t="s">
        <v>3194</v>
      </c>
      <c r="D644" s="24" t="s">
        <v>15</v>
      </c>
      <c r="E644" s="21" t="s">
        <v>3194</v>
      </c>
      <c r="F644" s="22" t="s">
        <v>3283</v>
      </c>
      <c r="G644" s="23" t="s">
        <v>3284</v>
      </c>
      <c r="H644" s="23" t="s">
        <v>3285</v>
      </c>
    </row>
    <row r="645" spans="1:8" s="25" customFormat="1" ht="15">
      <c r="A645" s="17"/>
      <c r="B645" s="40" t="s">
        <v>3286</v>
      </c>
      <c r="C645" s="38" t="s">
        <v>3287</v>
      </c>
      <c r="D645" s="24" t="s">
        <v>15</v>
      </c>
      <c r="E645" s="21" t="s">
        <v>3287</v>
      </c>
      <c r="F645" s="22" t="s">
        <v>3288</v>
      </c>
      <c r="G645" s="23" t="s">
        <v>3289</v>
      </c>
      <c r="H645" s="23" t="s">
        <v>3290</v>
      </c>
    </row>
    <row r="646" spans="1:17" s="16" customFormat="1" ht="15">
      <c r="A646" s="17"/>
      <c r="B646" s="40" t="s">
        <v>3291</v>
      </c>
      <c r="C646" s="38" t="s">
        <v>3292</v>
      </c>
      <c r="D646" s="24" t="s">
        <v>15</v>
      </c>
      <c r="E646" s="21" t="s">
        <v>3292</v>
      </c>
      <c r="F646" s="22" t="s">
        <v>3293</v>
      </c>
      <c r="G646" s="23" t="s">
        <v>3294</v>
      </c>
      <c r="H646" s="23" t="s">
        <v>3295</v>
      </c>
      <c r="P646" s="25"/>
      <c r="Q646" s="25"/>
    </row>
    <row r="647" spans="1:15" s="16" customFormat="1" ht="15">
      <c r="A647" s="17"/>
      <c r="B647" s="40" t="s">
        <v>3296</v>
      </c>
      <c r="C647" s="38" t="s">
        <v>3297</v>
      </c>
      <c r="D647" s="24" t="s">
        <v>15</v>
      </c>
      <c r="E647" s="21" t="s">
        <v>3297</v>
      </c>
      <c r="F647" s="22" t="s">
        <v>3298</v>
      </c>
      <c r="G647" s="23" t="s">
        <v>3299</v>
      </c>
      <c r="H647" s="23" t="s">
        <v>3300</v>
      </c>
      <c r="I647" s="25"/>
      <c r="J647" s="25"/>
      <c r="K647" s="25"/>
      <c r="L647" s="25"/>
      <c r="M647" s="25"/>
      <c r="N647" s="25"/>
      <c r="O647" s="25"/>
    </row>
    <row r="648" spans="1:8" s="16" customFormat="1" ht="15">
      <c r="A648" s="17"/>
      <c r="B648" s="40" t="s">
        <v>3301</v>
      </c>
      <c r="C648" s="38" t="s">
        <v>3302</v>
      </c>
      <c r="D648" s="24" t="s">
        <v>15</v>
      </c>
      <c r="E648" s="21" t="s">
        <v>3302</v>
      </c>
      <c r="F648" s="22" t="s">
        <v>3303</v>
      </c>
      <c r="G648" s="23" t="s">
        <v>3304</v>
      </c>
      <c r="H648" s="23" t="s">
        <v>3303</v>
      </c>
    </row>
    <row r="649" spans="1:17" s="25" customFormat="1" ht="15">
      <c r="A649" s="17"/>
      <c r="B649" s="40" t="s">
        <v>3305</v>
      </c>
      <c r="C649" s="38" t="s">
        <v>3306</v>
      </c>
      <c r="D649" s="29" t="s">
        <v>67</v>
      </c>
      <c r="E649" s="21" t="s">
        <v>3307</v>
      </c>
      <c r="F649" s="22" t="s">
        <v>3308</v>
      </c>
      <c r="G649" s="23" t="s">
        <v>3309</v>
      </c>
      <c r="H649" s="23" t="s">
        <v>3310</v>
      </c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1:17" s="25" customFormat="1" ht="15">
      <c r="A650" s="17"/>
      <c r="B650" s="40" t="s">
        <v>3311</v>
      </c>
      <c r="C650" s="38" t="s">
        <v>3312</v>
      </c>
      <c r="D650" s="29" t="s">
        <v>67</v>
      </c>
      <c r="E650" s="21" t="s">
        <v>3313</v>
      </c>
      <c r="F650" s="22" t="s">
        <v>3314</v>
      </c>
      <c r="G650" s="42" t="s">
        <v>3315</v>
      </c>
      <c r="H650" s="23" t="s">
        <v>3316</v>
      </c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1:17" s="25" customFormat="1" ht="15">
      <c r="A651" s="17"/>
      <c r="B651" s="40" t="s">
        <v>3317</v>
      </c>
      <c r="C651" s="38" t="s">
        <v>3318</v>
      </c>
      <c r="D651" s="24" t="s">
        <v>15</v>
      </c>
      <c r="E651" s="21" t="s">
        <v>3318</v>
      </c>
      <c r="F651" s="22" t="s">
        <v>3319</v>
      </c>
      <c r="G651" s="23" t="s">
        <v>3320</v>
      </c>
      <c r="H651" s="23" t="s">
        <v>3321</v>
      </c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1:17" s="25" customFormat="1" ht="15">
      <c r="A652" s="17"/>
      <c r="B652" s="40" t="s">
        <v>3322</v>
      </c>
      <c r="C652" s="38" t="s">
        <v>3323</v>
      </c>
      <c r="D652" s="39"/>
      <c r="E652" s="21"/>
      <c r="F652" s="22" t="s">
        <v>3324</v>
      </c>
      <c r="G652" s="23" t="s">
        <v>3325</v>
      </c>
      <c r="H652" s="23" t="s">
        <v>3326</v>
      </c>
      <c r="P652" s="16"/>
      <c r="Q652" s="16"/>
    </row>
    <row r="653" spans="1:17" s="25" customFormat="1" ht="15">
      <c r="A653" s="17"/>
      <c r="B653" s="40" t="s">
        <v>3327</v>
      </c>
      <c r="C653" s="38" t="s">
        <v>3328</v>
      </c>
      <c r="D653" s="39"/>
      <c r="E653" s="21"/>
      <c r="F653" s="22" t="s">
        <v>3329</v>
      </c>
      <c r="G653" s="42" t="s">
        <v>3330</v>
      </c>
      <c r="H653" s="23" t="s">
        <v>3331</v>
      </c>
      <c r="P653" s="16"/>
      <c r="Q653" s="16"/>
    </row>
    <row r="654" spans="1:15" s="16" customFormat="1" ht="15">
      <c r="A654" s="17"/>
      <c r="B654" s="40" t="s">
        <v>3332</v>
      </c>
      <c r="C654" s="38" t="s">
        <v>3333</v>
      </c>
      <c r="D654" s="24" t="s">
        <v>15</v>
      </c>
      <c r="E654" s="21" t="s">
        <v>3333</v>
      </c>
      <c r="F654" s="22" t="s">
        <v>3333</v>
      </c>
      <c r="G654" s="23" t="s">
        <v>3335</v>
      </c>
      <c r="H654" s="23" t="s">
        <v>3334</v>
      </c>
      <c r="I654" s="25"/>
      <c r="J654" s="25"/>
      <c r="K654" s="25"/>
      <c r="L654" s="25"/>
      <c r="M654" s="25"/>
      <c r="N654" s="25"/>
      <c r="O654" s="25"/>
    </row>
    <row r="655" spans="1:17" s="25" customFormat="1" ht="15">
      <c r="A655" s="17"/>
      <c r="B655" s="40" t="s">
        <v>3336</v>
      </c>
      <c r="C655" s="38" t="s">
        <v>3337</v>
      </c>
      <c r="D655" s="39"/>
      <c r="E655" s="21"/>
      <c r="F655" s="22" t="s">
        <v>3338</v>
      </c>
      <c r="G655" s="42" t="s">
        <v>3339</v>
      </c>
      <c r="H655" s="23" t="s">
        <v>3340</v>
      </c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1:8" s="25" customFormat="1" ht="15">
      <c r="A656" s="17"/>
      <c r="B656" s="43" t="s">
        <v>3341</v>
      </c>
      <c r="C656" s="44" t="s">
        <v>3342</v>
      </c>
      <c r="D656" s="24" t="s">
        <v>15</v>
      </c>
      <c r="E656" s="21" t="s">
        <v>3342</v>
      </c>
      <c r="F656" s="22" t="s">
        <v>3343</v>
      </c>
      <c r="G656" s="23" t="s">
        <v>3344</v>
      </c>
      <c r="H656" s="23" t="s">
        <v>3345</v>
      </c>
    </row>
    <row r="657" spans="1:17" s="25" customFormat="1" ht="15">
      <c r="A657" s="17"/>
      <c r="B657" s="43" t="s">
        <v>3346</v>
      </c>
      <c r="C657" s="44" t="s">
        <v>3347</v>
      </c>
      <c r="D657" s="29" t="s">
        <v>67</v>
      </c>
      <c r="E657" s="21" t="s">
        <v>3348</v>
      </c>
      <c r="F657" s="22" t="s">
        <v>3349</v>
      </c>
      <c r="G657" s="23" t="s">
        <v>3350</v>
      </c>
      <c r="H657" s="23" t="s">
        <v>3351</v>
      </c>
      <c r="P657" s="16"/>
      <c r="Q657" s="16"/>
    </row>
    <row r="658" spans="1:17" s="25" customFormat="1" ht="15">
      <c r="A658" s="17"/>
      <c r="B658" s="43" t="s">
        <v>3352</v>
      </c>
      <c r="C658" s="44" t="s">
        <v>3353</v>
      </c>
      <c r="D658" s="24" t="s">
        <v>15</v>
      </c>
      <c r="E658" s="21" t="s">
        <v>3353</v>
      </c>
      <c r="F658" s="22" t="s">
        <v>3354</v>
      </c>
      <c r="G658" s="23" t="s">
        <v>3355</v>
      </c>
      <c r="H658" s="23" t="s">
        <v>3356</v>
      </c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1:17" s="25" customFormat="1" ht="15">
      <c r="A659" s="17"/>
      <c r="B659" s="43" t="s">
        <v>3357</v>
      </c>
      <c r="C659" s="44" t="s">
        <v>3358</v>
      </c>
      <c r="D659" s="24" t="s">
        <v>15</v>
      </c>
      <c r="E659" s="21" t="s">
        <v>3358</v>
      </c>
      <c r="F659" s="22" t="s">
        <v>3359</v>
      </c>
      <c r="G659" s="23" t="s">
        <v>3360</v>
      </c>
      <c r="H659" s="23" t="s">
        <v>3361</v>
      </c>
      <c r="P659" s="16"/>
      <c r="Q659" s="16"/>
    </row>
    <row r="660" spans="1:17" s="25" customFormat="1" ht="15">
      <c r="A660" s="17"/>
      <c r="B660" s="43" t="s">
        <v>3362</v>
      </c>
      <c r="C660" s="44" t="s">
        <v>3363</v>
      </c>
      <c r="D660" s="24" t="s">
        <v>15</v>
      </c>
      <c r="E660" s="21" t="s">
        <v>3363</v>
      </c>
      <c r="F660" s="22" t="s">
        <v>3364</v>
      </c>
      <c r="G660" s="23" t="s">
        <v>3365</v>
      </c>
      <c r="H660" s="23" t="s">
        <v>3366</v>
      </c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1:17" s="25" customFormat="1" ht="15">
      <c r="A661" s="17"/>
      <c r="B661" s="43" t="s">
        <v>3367</v>
      </c>
      <c r="C661" s="44" t="s">
        <v>3368</v>
      </c>
      <c r="D661" s="29" t="s">
        <v>67</v>
      </c>
      <c r="E661" s="21" t="s">
        <v>3369</v>
      </c>
      <c r="F661" s="22" t="s">
        <v>3370</v>
      </c>
      <c r="G661" s="23" t="s">
        <v>3371</v>
      </c>
      <c r="H661" s="23" t="s">
        <v>3372</v>
      </c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1:17" s="25" customFormat="1" ht="15">
      <c r="A662" s="17"/>
      <c r="B662" s="43" t="s">
        <v>3373</v>
      </c>
      <c r="C662" s="44" t="s">
        <v>3049</v>
      </c>
      <c r="D662" s="24" t="s">
        <v>15</v>
      </c>
      <c r="E662" s="21" t="s">
        <v>3049</v>
      </c>
      <c r="F662" s="22" t="s">
        <v>3374</v>
      </c>
      <c r="G662" s="23" t="s">
        <v>3375</v>
      </c>
      <c r="H662" s="23" t="s">
        <v>3376</v>
      </c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1:17" s="25" customFormat="1" ht="15">
      <c r="A663" s="17"/>
      <c r="B663" s="43" t="s">
        <v>3377</v>
      </c>
      <c r="C663" s="44" t="s">
        <v>3378</v>
      </c>
      <c r="D663" s="24" t="s">
        <v>15</v>
      </c>
      <c r="E663" s="21" t="s">
        <v>3378</v>
      </c>
      <c r="F663" s="22" t="s">
        <v>3379</v>
      </c>
      <c r="G663" s="23" t="s">
        <v>3380</v>
      </c>
      <c r="H663" s="23" t="s">
        <v>3381</v>
      </c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1:17" s="25" customFormat="1" ht="15">
      <c r="A664" s="17"/>
      <c r="B664" s="43" t="s">
        <v>3382</v>
      </c>
      <c r="C664" s="44" t="s">
        <v>3383</v>
      </c>
      <c r="D664" s="24" t="s">
        <v>15</v>
      </c>
      <c r="E664" s="21" t="s">
        <v>3383</v>
      </c>
      <c r="F664" s="22" t="s">
        <v>3384</v>
      </c>
      <c r="G664" s="23" t="s">
        <v>3385</v>
      </c>
      <c r="H664" s="23" t="s">
        <v>3384</v>
      </c>
      <c r="P664" s="16"/>
      <c r="Q664" s="16"/>
    </row>
    <row r="665" spans="1:17" s="25" customFormat="1" ht="15">
      <c r="A665" s="17"/>
      <c r="B665" s="43" t="s">
        <v>3386</v>
      </c>
      <c r="C665" s="44" t="s">
        <v>3387</v>
      </c>
      <c r="D665" s="46"/>
      <c r="E665" s="21"/>
      <c r="F665" s="22" t="s">
        <v>3388</v>
      </c>
      <c r="G665" s="23" t="s">
        <v>3389</v>
      </c>
      <c r="H665" s="23" t="s">
        <v>3390</v>
      </c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1:17" s="25" customFormat="1" ht="15">
      <c r="A666" s="17"/>
      <c r="B666" s="43" t="s">
        <v>3391</v>
      </c>
      <c r="C666" s="44" t="s">
        <v>3392</v>
      </c>
      <c r="D666" s="29" t="s">
        <v>67</v>
      </c>
      <c r="E666" s="21" t="s">
        <v>3393</v>
      </c>
      <c r="F666" s="22" t="s">
        <v>3395</v>
      </c>
      <c r="G666" s="23" t="s">
        <v>3396</v>
      </c>
      <c r="H666" s="23" t="s">
        <v>3397</v>
      </c>
      <c r="P666" s="16"/>
      <c r="Q666" s="16"/>
    </row>
    <row r="667" spans="1:15" s="25" customFormat="1" ht="15">
      <c r="A667" s="17"/>
      <c r="B667" s="43" t="s">
        <v>3398</v>
      </c>
      <c r="C667" s="44" t="s">
        <v>3399</v>
      </c>
      <c r="D667" s="24" t="s">
        <v>15</v>
      </c>
      <c r="E667" s="21" t="s">
        <v>3399</v>
      </c>
      <c r="F667" s="22" t="s">
        <v>3400</v>
      </c>
      <c r="G667" s="23" t="s">
        <v>3401</v>
      </c>
      <c r="H667" s="23" t="s">
        <v>3402</v>
      </c>
      <c r="I667" s="16"/>
      <c r="J667" s="16"/>
      <c r="K667" s="16"/>
      <c r="L667" s="16"/>
      <c r="M667" s="16"/>
      <c r="N667" s="16"/>
      <c r="O667" s="16"/>
    </row>
    <row r="668" spans="1:15" s="25" customFormat="1" ht="15">
      <c r="A668" s="17"/>
      <c r="B668" s="43" t="s">
        <v>3403</v>
      </c>
      <c r="C668" s="44" t="s">
        <v>3257</v>
      </c>
      <c r="D668" s="24" t="s">
        <v>15</v>
      </c>
      <c r="E668" s="21" t="s">
        <v>3257</v>
      </c>
      <c r="F668" s="22" t="s">
        <v>3404</v>
      </c>
      <c r="G668" s="23" t="s">
        <v>3405</v>
      </c>
      <c r="H668" s="23" t="s">
        <v>3406</v>
      </c>
      <c r="I668" s="16"/>
      <c r="J668" s="16"/>
      <c r="K668" s="16"/>
      <c r="L668" s="16"/>
      <c r="M668" s="16"/>
      <c r="N668" s="16"/>
      <c r="O668" s="16"/>
    </row>
    <row r="669" spans="1:17" s="25" customFormat="1" ht="15">
      <c r="A669" s="17"/>
      <c r="B669" s="43" t="s">
        <v>3407</v>
      </c>
      <c r="C669" s="44" t="s">
        <v>3408</v>
      </c>
      <c r="D669" s="24" t="s">
        <v>15</v>
      </c>
      <c r="E669" s="21" t="s">
        <v>3408</v>
      </c>
      <c r="F669" s="22" t="s">
        <v>3409</v>
      </c>
      <c r="G669" s="23" t="s">
        <v>3410</v>
      </c>
      <c r="H669" s="23" t="s">
        <v>3197</v>
      </c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1:17" s="16" customFormat="1" ht="15">
      <c r="A670" s="17"/>
      <c r="B670" s="43" t="s">
        <v>3411</v>
      </c>
      <c r="C670" s="44" t="s">
        <v>3412</v>
      </c>
      <c r="D670" s="46"/>
      <c r="E670" s="21"/>
      <c r="F670" s="22" t="s">
        <v>3413</v>
      </c>
      <c r="G670" s="23" t="s">
        <v>3414</v>
      </c>
      <c r="H670" s="23" t="s">
        <v>3415</v>
      </c>
      <c r="P670" s="25"/>
      <c r="Q670" s="25"/>
    </row>
    <row r="671" spans="1:17" s="25" customFormat="1" ht="15">
      <c r="A671" s="17"/>
      <c r="B671" s="43" t="s">
        <v>3416</v>
      </c>
      <c r="C671" s="44" t="s">
        <v>3080</v>
      </c>
      <c r="D671" s="24" t="s">
        <v>15</v>
      </c>
      <c r="E671" s="21" t="s">
        <v>3080</v>
      </c>
      <c r="F671" s="22" t="s">
        <v>3417</v>
      </c>
      <c r="G671" s="23" t="s">
        <v>3418</v>
      </c>
      <c r="H671" s="23" t="s">
        <v>3419</v>
      </c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1:15" s="25" customFormat="1" ht="15">
      <c r="A672" s="17"/>
      <c r="B672" s="43" t="s">
        <v>3420</v>
      </c>
      <c r="C672" s="44" t="s">
        <v>3421</v>
      </c>
      <c r="D672" s="29" t="s">
        <v>67</v>
      </c>
      <c r="E672" s="21" t="s">
        <v>3422</v>
      </c>
      <c r="F672" s="22" t="s">
        <v>3423</v>
      </c>
      <c r="G672" s="23" t="s">
        <v>3424</v>
      </c>
      <c r="H672" s="23" t="s">
        <v>3425</v>
      </c>
      <c r="I672" s="16"/>
      <c r="J672" s="16"/>
      <c r="K672" s="16"/>
      <c r="L672" s="16"/>
      <c r="M672" s="16"/>
      <c r="N672" s="16"/>
      <c r="O672" s="16"/>
    </row>
    <row r="673" spans="1:8" s="25" customFormat="1" ht="15">
      <c r="A673" s="17"/>
      <c r="B673" s="43" t="s">
        <v>3426</v>
      </c>
      <c r="C673" s="44" t="s">
        <v>3427</v>
      </c>
      <c r="D673" s="46"/>
      <c r="E673" s="21"/>
      <c r="F673" s="22" t="s">
        <v>3428</v>
      </c>
      <c r="G673" s="23" t="s">
        <v>3429</v>
      </c>
      <c r="H673" s="23" t="s">
        <v>3430</v>
      </c>
    </row>
    <row r="674" spans="1:15" s="25" customFormat="1" ht="15">
      <c r="A674" s="17"/>
      <c r="B674" s="43" t="s">
        <v>3431</v>
      </c>
      <c r="C674" s="44" t="s">
        <v>3432</v>
      </c>
      <c r="D674" s="24" t="s">
        <v>15</v>
      </c>
      <c r="E674" s="21" t="s">
        <v>3432</v>
      </c>
      <c r="F674" s="22" t="s">
        <v>3433</v>
      </c>
      <c r="G674" s="23" t="s">
        <v>3434</v>
      </c>
      <c r="H674" s="23" t="s">
        <v>3435</v>
      </c>
      <c r="I674" s="16"/>
      <c r="J674" s="16"/>
      <c r="K674" s="16"/>
      <c r="L674" s="16"/>
      <c r="M674" s="16"/>
      <c r="N674" s="16"/>
      <c r="O674" s="16"/>
    </row>
    <row r="675" spans="1:8" s="25" customFormat="1" ht="15">
      <c r="A675" s="17"/>
      <c r="B675" s="43" t="s">
        <v>3436</v>
      </c>
      <c r="C675" s="44" t="s">
        <v>3437</v>
      </c>
      <c r="D675" s="46"/>
      <c r="E675" s="21"/>
      <c r="F675" s="22" t="s">
        <v>3438</v>
      </c>
      <c r="G675" s="23" t="s">
        <v>3439</v>
      </c>
      <c r="H675" s="23" t="s">
        <v>3440</v>
      </c>
    </row>
    <row r="676" spans="1:17" s="25" customFormat="1" ht="15">
      <c r="A676" s="17"/>
      <c r="B676" s="43" t="s">
        <v>3441</v>
      </c>
      <c r="C676" s="44" t="s">
        <v>3442</v>
      </c>
      <c r="D676" s="29" t="s">
        <v>67</v>
      </c>
      <c r="E676" s="21" t="s">
        <v>3443</v>
      </c>
      <c r="F676" s="22" t="s">
        <v>3444</v>
      </c>
      <c r="G676" s="23" t="s">
        <v>3445</v>
      </c>
      <c r="H676" s="23" t="s">
        <v>277</v>
      </c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1:17" s="16" customFormat="1" ht="15">
      <c r="A677" s="17"/>
      <c r="B677" s="43" t="s">
        <v>3446</v>
      </c>
      <c r="C677" s="44" t="s">
        <v>3447</v>
      </c>
      <c r="D677" s="46"/>
      <c r="E677" s="21"/>
      <c r="F677" s="22" t="s">
        <v>3448</v>
      </c>
      <c r="G677" s="23" t="s">
        <v>3449</v>
      </c>
      <c r="H677" s="23" t="s">
        <v>3450</v>
      </c>
      <c r="P677" s="25"/>
      <c r="Q677" s="25"/>
    </row>
    <row r="678" spans="1:15" s="25" customFormat="1" ht="15">
      <c r="A678" s="17"/>
      <c r="B678" s="43" t="s">
        <v>3451</v>
      </c>
      <c r="C678" s="44" t="s">
        <v>3452</v>
      </c>
      <c r="D678" s="46"/>
      <c r="E678" s="21"/>
      <c r="F678" s="22" t="s">
        <v>3453</v>
      </c>
      <c r="G678" s="23" t="s">
        <v>3454</v>
      </c>
      <c r="H678" s="23" t="s">
        <v>3455</v>
      </c>
      <c r="I678" s="16"/>
      <c r="J678" s="16"/>
      <c r="K678" s="16"/>
      <c r="L678" s="16"/>
      <c r="M678" s="16"/>
      <c r="N678" s="16"/>
      <c r="O678" s="16"/>
    </row>
    <row r="679" spans="1:17" s="16" customFormat="1" ht="15">
      <c r="A679" s="17"/>
      <c r="B679" s="43" t="s">
        <v>3456</v>
      </c>
      <c r="C679" s="44" t="s">
        <v>3457</v>
      </c>
      <c r="D679" s="24" t="s">
        <v>15</v>
      </c>
      <c r="E679" s="21" t="s">
        <v>3457</v>
      </c>
      <c r="F679" s="22" t="s">
        <v>3458</v>
      </c>
      <c r="G679" s="23" t="s">
        <v>3459</v>
      </c>
      <c r="H679" s="23" t="s">
        <v>3460</v>
      </c>
      <c r="I679" s="25"/>
      <c r="J679" s="25"/>
      <c r="K679" s="25"/>
      <c r="L679" s="25"/>
      <c r="M679" s="25"/>
      <c r="N679" s="25"/>
      <c r="O679" s="25"/>
      <c r="P679" s="25"/>
      <c r="Q679" s="25"/>
    </row>
    <row r="680" spans="1:15" s="16" customFormat="1" ht="15">
      <c r="A680" s="17"/>
      <c r="B680" s="43" t="s">
        <v>3461</v>
      </c>
      <c r="C680" s="44" t="s">
        <v>3462</v>
      </c>
      <c r="D680" s="24" t="s">
        <v>15</v>
      </c>
      <c r="E680" s="21" t="s">
        <v>3462</v>
      </c>
      <c r="F680" s="22" t="s">
        <v>3463</v>
      </c>
      <c r="G680" s="23" t="s">
        <v>3464</v>
      </c>
      <c r="H680" s="23" t="s">
        <v>3462</v>
      </c>
      <c r="I680" s="25"/>
      <c r="J680" s="25"/>
      <c r="K680" s="25"/>
      <c r="L680" s="25"/>
      <c r="M680" s="25"/>
      <c r="N680" s="25"/>
      <c r="O680" s="25"/>
    </row>
    <row r="681" spans="1:17" s="16" customFormat="1" ht="15">
      <c r="A681" s="17"/>
      <c r="B681" s="43" t="s">
        <v>3465</v>
      </c>
      <c r="C681" s="44" t="s">
        <v>3466</v>
      </c>
      <c r="D681" s="24" t="s">
        <v>15</v>
      </c>
      <c r="E681" s="21" t="s">
        <v>3466</v>
      </c>
      <c r="F681" s="22" t="s">
        <v>3467</v>
      </c>
      <c r="G681" s="23" t="s">
        <v>3468</v>
      </c>
      <c r="H681" s="23" t="s">
        <v>3469</v>
      </c>
      <c r="I681" s="25"/>
      <c r="J681" s="25"/>
      <c r="K681" s="25"/>
      <c r="L681" s="25"/>
      <c r="M681" s="25"/>
      <c r="N681" s="25"/>
      <c r="O681" s="25"/>
      <c r="P681" s="25"/>
      <c r="Q681" s="25"/>
    </row>
    <row r="682" spans="1:15" s="16" customFormat="1" ht="15">
      <c r="A682" s="17"/>
      <c r="B682" s="43" t="s">
        <v>3470</v>
      </c>
      <c r="C682" s="44" t="s">
        <v>3199</v>
      </c>
      <c r="D682" s="24" t="s">
        <v>15</v>
      </c>
      <c r="E682" s="21" t="s">
        <v>3199</v>
      </c>
      <c r="F682" s="22" t="s">
        <v>3471</v>
      </c>
      <c r="G682" s="23" t="s">
        <v>3472</v>
      </c>
      <c r="H682" s="23" t="s">
        <v>3473</v>
      </c>
      <c r="I682" s="25"/>
      <c r="J682" s="25"/>
      <c r="K682" s="25"/>
      <c r="L682" s="25"/>
      <c r="M682" s="25"/>
      <c r="N682" s="25"/>
      <c r="O682" s="25"/>
    </row>
    <row r="683" spans="1:15" s="25" customFormat="1" ht="15">
      <c r="A683" s="17"/>
      <c r="B683" s="43" t="s">
        <v>3474</v>
      </c>
      <c r="C683" s="44" t="s">
        <v>3475</v>
      </c>
      <c r="D683" s="24" t="s">
        <v>15</v>
      </c>
      <c r="E683" s="21" t="s">
        <v>3475</v>
      </c>
      <c r="F683" s="22" t="s">
        <v>3476</v>
      </c>
      <c r="G683" s="23" t="s">
        <v>3477</v>
      </c>
      <c r="H683" s="23" t="s">
        <v>3478</v>
      </c>
      <c r="I683" s="16"/>
      <c r="J683" s="16"/>
      <c r="K683" s="16"/>
      <c r="L683" s="16"/>
      <c r="M683" s="16"/>
      <c r="N683" s="16"/>
      <c r="O683" s="16"/>
    </row>
    <row r="684" spans="1:17" s="25" customFormat="1" ht="15">
      <c r="A684" s="17"/>
      <c r="B684" s="43" t="s">
        <v>3479</v>
      </c>
      <c r="C684" s="44" t="s">
        <v>3480</v>
      </c>
      <c r="D684" s="46"/>
      <c r="E684" s="21"/>
      <c r="F684" s="22" t="s">
        <v>3481</v>
      </c>
      <c r="G684" s="23" t="s">
        <v>3482</v>
      </c>
      <c r="H684" s="23" t="s">
        <v>3483</v>
      </c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1:15" s="16" customFormat="1" ht="15">
      <c r="A685" s="17"/>
      <c r="B685" s="43" t="s">
        <v>3484</v>
      </c>
      <c r="C685" s="44" t="s">
        <v>3485</v>
      </c>
      <c r="D685" s="29" t="s">
        <v>67</v>
      </c>
      <c r="E685" s="21" t="s">
        <v>3486</v>
      </c>
      <c r="F685" s="22" t="s">
        <v>3487</v>
      </c>
      <c r="G685" s="23" t="s">
        <v>3488</v>
      </c>
      <c r="H685" s="23" t="s">
        <v>3489</v>
      </c>
      <c r="I685" s="25"/>
      <c r="J685" s="25"/>
      <c r="K685" s="25"/>
      <c r="L685" s="25"/>
      <c r="M685" s="25"/>
      <c r="N685" s="25"/>
      <c r="O685" s="25"/>
    </row>
    <row r="686" spans="1:17" s="16" customFormat="1" ht="15">
      <c r="A686" s="17"/>
      <c r="B686" s="43" t="s">
        <v>3490</v>
      </c>
      <c r="C686" s="44" t="s">
        <v>3491</v>
      </c>
      <c r="D686" s="24" t="s">
        <v>15</v>
      </c>
      <c r="E686" s="21" t="s">
        <v>3491</v>
      </c>
      <c r="F686" s="22" t="s">
        <v>3492</v>
      </c>
      <c r="G686" s="23" t="s">
        <v>3243</v>
      </c>
      <c r="H686" s="23" t="s">
        <v>3244</v>
      </c>
      <c r="P686" s="25"/>
      <c r="Q686" s="25"/>
    </row>
    <row r="687" spans="1:17" s="25" customFormat="1" ht="15">
      <c r="A687" s="17"/>
      <c r="B687" s="43" t="s">
        <v>3493</v>
      </c>
      <c r="C687" s="44" t="s">
        <v>3494</v>
      </c>
      <c r="D687" s="29" t="s">
        <v>67</v>
      </c>
      <c r="E687" s="21" t="s">
        <v>3495</v>
      </c>
      <c r="F687" s="22" t="s">
        <v>3496</v>
      </c>
      <c r="G687" s="23" t="s">
        <v>3497</v>
      </c>
      <c r="H687" s="23" t="s">
        <v>3498</v>
      </c>
      <c r="P687" s="16"/>
      <c r="Q687" s="16"/>
    </row>
    <row r="688" spans="1:17" s="25" customFormat="1" ht="15">
      <c r="A688" s="17"/>
      <c r="B688" s="43" t="s">
        <v>3499</v>
      </c>
      <c r="C688" s="44" t="s">
        <v>3500</v>
      </c>
      <c r="D688" s="46"/>
      <c r="E688" s="21"/>
      <c r="F688" s="22" t="s">
        <v>3501</v>
      </c>
      <c r="G688" s="23" t="s">
        <v>3502</v>
      </c>
      <c r="H688" s="23" t="s">
        <v>3503</v>
      </c>
      <c r="P688" s="16"/>
      <c r="Q688" s="16"/>
    </row>
    <row r="689" spans="1:15" s="16" customFormat="1" ht="15">
      <c r="A689" s="17"/>
      <c r="B689" s="43" t="s">
        <v>3504</v>
      </c>
      <c r="C689" s="44" t="s">
        <v>3505</v>
      </c>
      <c r="D689" s="24" t="s">
        <v>15</v>
      </c>
      <c r="E689" s="21" t="s">
        <v>3505</v>
      </c>
      <c r="F689" s="22" t="s">
        <v>3507</v>
      </c>
      <c r="G689" s="23" t="s">
        <v>3508</v>
      </c>
      <c r="H689" s="23" t="s">
        <v>3506</v>
      </c>
      <c r="I689" s="25"/>
      <c r="J689" s="25"/>
      <c r="K689" s="25"/>
      <c r="L689" s="25"/>
      <c r="M689" s="25"/>
      <c r="N689" s="25"/>
      <c r="O689" s="25"/>
    </row>
    <row r="690" spans="1:8" s="16" customFormat="1" ht="15">
      <c r="A690" s="17"/>
      <c r="B690" s="43" t="s">
        <v>3509</v>
      </c>
      <c r="C690" s="44" t="s">
        <v>3510</v>
      </c>
      <c r="D690" s="24" t="s">
        <v>15</v>
      </c>
      <c r="E690" s="21" t="s">
        <v>3510</v>
      </c>
      <c r="F690" s="22" t="s">
        <v>3511</v>
      </c>
      <c r="G690" s="23" t="s">
        <v>3512</v>
      </c>
      <c r="H690" s="23" t="s">
        <v>3511</v>
      </c>
    </row>
    <row r="691" spans="1:15" s="16" customFormat="1" ht="15">
      <c r="A691" s="17"/>
      <c r="B691" s="43" t="s">
        <v>3513</v>
      </c>
      <c r="C691" s="44" t="s">
        <v>3514</v>
      </c>
      <c r="D691" s="29" t="s">
        <v>67</v>
      </c>
      <c r="E691" s="21" t="s">
        <v>3515</v>
      </c>
      <c r="F691" s="22" t="s">
        <v>3516</v>
      </c>
      <c r="G691" s="23" t="s">
        <v>3517</v>
      </c>
      <c r="H691" s="23" t="s">
        <v>3518</v>
      </c>
      <c r="I691" s="25"/>
      <c r="J691" s="25"/>
      <c r="K691" s="25"/>
      <c r="L691" s="25"/>
      <c r="M691" s="25"/>
      <c r="N691" s="25"/>
      <c r="O691" s="25"/>
    </row>
    <row r="692" spans="1:8" s="16" customFormat="1" ht="15">
      <c r="A692" s="17"/>
      <c r="B692" s="43" t="s">
        <v>3519</v>
      </c>
      <c r="C692" s="44" t="s">
        <v>3520</v>
      </c>
      <c r="D692" s="46"/>
      <c r="E692" s="21"/>
      <c r="F692" s="22" t="s">
        <v>3521</v>
      </c>
      <c r="G692" s="23" t="s">
        <v>3522</v>
      </c>
      <c r="H692" s="23" t="s">
        <v>3523</v>
      </c>
    </row>
    <row r="693" spans="1:15" s="16" customFormat="1" ht="15">
      <c r="A693" s="17"/>
      <c r="B693" s="43" t="s">
        <v>3524</v>
      </c>
      <c r="C693" s="44" t="s">
        <v>3525</v>
      </c>
      <c r="D693" s="29" t="s">
        <v>67</v>
      </c>
      <c r="E693" s="21" t="s">
        <v>3526</v>
      </c>
      <c r="F693" s="22" t="s">
        <v>3527</v>
      </c>
      <c r="G693" s="23" t="s">
        <v>3528</v>
      </c>
      <c r="H693" s="23" t="s">
        <v>3529</v>
      </c>
      <c r="I693" s="25"/>
      <c r="J693" s="25"/>
      <c r="K693" s="25"/>
      <c r="L693" s="25"/>
      <c r="M693" s="25"/>
      <c r="N693" s="25"/>
      <c r="O693" s="25"/>
    </row>
    <row r="694" spans="1:15" s="25" customFormat="1" ht="15">
      <c r="A694" s="17"/>
      <c r="B694" s="43" t="s">
        <v>3530</v>
      </c>
      <c r="C694" s="44" t="s">
        <v>3531</v>
      </c>
      <c r="D694" s="24" t="s">
        <v>15</v>
      </c>
      <c r="E694" s="21" t="s">
        <v>3531</v>
      </c>
      <c r="F694" s="22" t="s">
        <v>3532</v>
      </c>
      <c r="G694" s="41" t="s">
        <v>3533</v>
      </c>
      <c r="H694" s="23" t="s">
        <v>3534</v>
      </c>
      <c r="I694" s="16"/>
      <c r="J694" s="16"/>
      <c r="K694" s="16"/>
      <c r="L694" s="16"/>
      <c r="M694" s="16"/>
      <c r="N694" s="16"/>
      <c r="O694" s="16"/>
    </row>
    <row r="695" spans="1:8" s="16" customFormat="1" ht="15">
      <c r="A695" s="17"/>
      <c r="B695" s="43" t="s">
        <v>3535</v>
      </c>
      <c r="C695" s="44" t="s">
        <v>3536</v>
      </c>
      <c r="D695" s="24" t="s">
        <v>15</v>
      </c>
      <c r="E695" s="21" t="s">
        <v>3536</v>
      </c>
      <c r="F695" s="22" t="s">
        <v>3537</v>
      </c>
      <c r="G695" s="23" t="s">
        <v>3538</v>
      </c>
      <c r="H695" s="23" t="s">
        <v>3539</v>
      </c>
    </row>
    <row r="696" spans="1:15" s="16" customFormat="1" ht="15">
      <c r="A696" s="17"/>
      <c r="B696" s="43" t="s">
        <v>3540</v>
      </c>
      <c r="C696" s="44" t="s">
        <v>3541</v>
      </c>
      <c r="D696" s="46"/>
      <c r="E696" s="21"/>
      <c r="F696" s="22" t="s">
        <v>3542</v>
      </c>
      <c r="G696" s="23" t="s">
        <v>3543</v>
      </c>
      <c r="H696" s="23" t="s">
        <v>3544</v>
      </c>
      <c r="I696" s="25"/>
      <c r="J696" s="25"/>
      <c r="K696" s="25"/>
      <c r="L696" s="25"/>
      <c r="M696" s="25"/>
      <c r="N696" s="25"/>
      <c r="O696" s="25"/>
    </row>
    <row r="697" spans="1:17" s="25" customFormat="1" ht="15">
      <c r="A697" s="17"/>
      <c r="B697" s="43" t="s">
        <v>3545</v>
      </c>
      <c r="C697" s="44" t="s">
        <v>3546</v>
      </c>
      <c r="D697" s="29" t="s">
        <v>67</v>
      </c>
      <c r="E697" s="21" t="s">
        <v>3547</v>
      </c>
      <c r="F697" s="22" t="s">
        <v>3548</v>
      </c>
      <c r="G697" s="23" t="s">
        <v>3549</v>
      </c>
      <c r="H697" s="23" t="s">
        <v>3550</v>
      </c>
      <c r="P697" s="16"/>
      <c r="Q697" s="16"/>
    </row>
    <row r="698" spans="1:17" s="25" customFormat="1" ht="15">
      <c r="A698" s="17"/>
      <c r="B698" s="43" t="s">
        <v>3551</v>
      </c>
      <c r="C698" s="44" t="s">
        <v>3552</v>
      </c>
      <c r="D698" s="24" t="s">
        <v>15</v>
      </c>
      <c r="E698" s="21" t="s">
        <v>3552</v>
      </c>
      <c r="F698" s="22" t="s">
        <v>3553</v>
      </c>
      <c r="G698" s="23" t="s">
        <v>3554</v>
      </c>
      <c r="H698" s="23" t="s">
        <v>3555</v>
      </c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1:15" s="16" customFormat="1" ht="15">
      <c r="A699" s="17"/>
      <c r="B699" s="43" t="s">
        <v>3556</v>
      </c>
      <c r="C699" s="44" t="s">
        <v>3557</v>
      </c>
      <c r="D699" s="24" t="s">
        <v>15</v>
      </c>
      <c r="E699" s="21" t="s">
        <v>3557</v>
      </c>
      <c r="F699" s="22" t="s">
        <v>3558</v>
      </c>
      <c r="G699" s="23" t="s">
        <v>3559</v>
      </c>
      <c r="H699" s="23" t="s">
        <v>3560</v>
      </c>
      <c r="I699" s="25"/>
      <c r="J699" s="25"/>
      <c r="K699" s="25"/>
      <c r="L699" s="25"/>
      <c r="M699" s="25"/>
      <c r="N699" s="25"/>
      <c r="O699" s="25"/>
    </row>
    <row r="700" spans="1:17" s="25" customFormat="1" ht="15">
      <c r="A700" s="17"/>
      <c r="B700" s="43" t="s">
        <v>3561</v>
      </c>
      <c r="C700" s="44" t="s">
        <v>3562</v>
      </c>
      <c r="D700" s="29" t="s">
        <v>67</v>
      </c>
      <c r="E700" s="21" t="s">
        <v>3563</v>
      </c>
      <c r="F700" s="22" t="s">
        <v>3564</v>
      </c>
      <c r="G700" s="23" t="s">
        <v>3565</v>
      </c>
      <c r="H700" s="23" t="s">
        <v>3566</v>
      </c>
      <c r="P700" s="16"/>
      <c r="Q700" s="16"/>
    </row>
    <row r="701" spans="1:8" s="16" customFormat="1" ht="15">
      <c r="A701" s="17"/>
      <c r="B701" s="43" t="s">
        <v>3567</v>
      </c>
      <c r="C701" s="44" t="s">
        <v>3568</v>
      </c>
      <c r="D701" s="24" t="s">
        <v>15</v>
      </c>
      <c r="E701" s="21" t="s">
        <v>3568</v>
      </c>
      <c r="F701" s="22" t="s">
        <v>3569</v>
      </c>
      <c r="G701" s="23" t="s">
        <v>3570</v>
      </c>
      <c r="H701" s="23" t="s">
        <v>3571</v>
      </c>
    </row>
    <row r="702" spans="1:8" s="16" customFormat="1" ht="15">
      <c r="A702" s="17"/>
      <c r="B702" s="43" t="s">
        <v>3572</v>
      </c>
      <c r="C702" s="44" t="s">
        <v>3573</v>
      </c>
      <c r="D702" s="46"/>
      <c r="E702" s="21"/>
      <c r="F702" s="22" t="s">
        <v>3574</v>
      </c>
      <c r="G702" s="23" t="s">
        <v>3575</v>
      </c>
      <c r="H702" s="23" t="s">
        <v>3576</v>
      </c>
    </row>
    <row r="703" spans="1:17" s="25" customFormat="1" ht="15">
      <c r="A703" s="17"/>
      <c r="B703" s="43" t="s">
        <v>3577</v>
      </c>
      <c r="C703" s="44" t="s">
        <v>3578</v>
      </c>
      <c r="D703" s="29" t="s">
        <v>67</v>
      </c>
      <c r="E703" s="21" t="s">
        <v>3579</v>
      </c>
      <c r="F703" s="22" t="s">
        <v>3580</v>
      </c>
      <c r="G703" s="23" t="s">
        <v>3581</v>
      </c>
      <c r="H703" s="23" t="s">
        <v>3582</v>
      </c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1:8" s="16" customFormat="1" ht="15">
      <c r="A704" s="17"/>
      <c r="B704" s="43" t="s">
        <v>3583</v>
      </c>
      <c r="C704" s="44" t="s">
        <v>3584</v>
      </c>
      <c r="D704" s="29" t="s">
        <v>67</v>
      </c>
      <c r="E704" s="21" t="s">
        <v>3585</v>
      </c>
      <c r="F704" s="22" t="s">
        <v>3586</v>
      </c>
      <c r="G704" s="23" t="s">
        <v>3587</v>
      </c>
      <c r="H704" s="23" t="s">
        <v>3588</v>
      </c>
    </row>
    <row r="705" spans="1:15" s="25" customFormat="1" ht="15">
      <c r="A705" s="17"/>
      <c r="B705" s="43" t="s">
        <v>3589</v>
      </c>
      <c r="C705" s="44" t="s">
        <v>3590</v>
      </c>
      <c r="D705" s="24" t="s">
        <v>15</v>
      </c>
      <c r="E705" s="21" t="s">
        <v>3590</v>
      </c>
      <c r="F705" s="22" t="s">
        <v>3591</v>
      </c>
      <c r="G705" s="23" t="s">
        <v>2296</v>
      </c>
      <c r="H705" s="23" t="s">
        <v>3592</v>
      </c>
      <c r="I705" s="16"/>
      <c r="J705" s="16"/>
      <c r="K705" s="16"/>
      <c r="L705" s="16"/>
      <c r="M705" s="16"/>
      <c r="N705" s="16"/>
      <c r="O705" s="16"/>
    </row>
    <row r="706" spans="1:17" s="16" customFormat="1" ht="15">
      <c r="A706" s="17"/>
      <c r="B706" s="43" t="s">
        <v>3593</v>
      </c>
      <c r="C706" s="44" t="s">
        <v>3594</v>
      </c>
      <c r="D706" s="29" t="s">
        <v>67</v>
      </c>
      <c r="E706" s="21" t="s">
        <v>3595</v>
      </c>
      <c r="F706" s="22" t="s">
        <v>3596</v>
      </c>
      <c r="G706" s="23" t="s">
        <v>3597</v>
      </c>
      <c r="H706" s="23" t="s">
        <v>3598</v>
      </c>
      <c r="P706" s="25"/>
      <c r="Q706" s="25"/>
    </row>
    <row r="707" spans="1:8" s="16" customFormat="1" ht="15">
      <c r="A707" s="17"/>
      <c r="B707" s="43" t="s">
        <v>3599</v>
      </c>
      <c r="C707" s="44" t="s">
        <v>3600</v>
      </c>
      <c r="D707" s="29" t="s">
        <v>67</v>
      </c>
      <c r="E707" s="21" t="s">
        <v>3601</v>
      </c>
      <c r="F707" s="22" t="s">
        <v>3602</v>
      </c>
      <c r="G707" s="23" t="s">
        <v>3603</v>
      </c>
      <c r="H707" s="23" t="s">
        <v>3604</v>
      </c>
    </row>
    <row r="708" spans="1:15" s="16" customFormat="1" ht="15">
      <c r="A708" s="17"/>
      <c r="B708" s="18" t="s">
        <v>3605</v>
      </c>
      <c r="C708" s="19" t="s">
        <v>3606</v>
      </c>
      <c r="D708" s="24" t="s">
        <v>15</v>
      </c>
      <c r="E708" s="21" t="s">
        <v>3606</v>
      </c>
      <c r="F708" s="22" t="s">
        <v>3607</v>
      </c>
      <c r="G708" s="23" t="s">
        <v>3608</v>
      </c>
      <c r="H708" s="23" t="s">
        <v>3609</v>
      </c>
      <c r="I708" s="25"/>
      <c r="J708" s="25"/>
      <c r="K708" s="25"/>
      <c r="L708" s="25"/>
      <c r="M708" s="25"/>
      <c r="N708" s="25"/>
      <c r="O708" s="25"/>
    </row>
    <row r="709" spans="1:15" s="16" customFormat="1" ht="15">
      <c r="A709" s="17"/>
      <c r="B709" s="18" t="s">
        <v>3610</v>
      </c>
      <c r="C709" s="19" t="s">
        <v>3611</v>
      </c>
      <c r="D709" s="20"/>
      <c r="E709" s="21"/>
      <c r="F709" s="22" t="s">
        <v>3613</v>
      </c>
      <c r="G709" s="23" t="s">
        <v>3614</v>
      </c>
      <c r="H709" s="23" t="s">
        <v>3612</v>
      </c>
      <c r="I709" s="25"/>
      <c r="J709" s="25"/>
      <c r="K709" s="25"/>
      <c r="L709" s="25"/>
      <c r="M709" s="25"/>
      <c r="N709" s="25"/>
      <c r="O709" s="25"/>
    </row>
    <row r="710" spans="1:17" s="25" customFormat="1" ht="15">
      <c r="A710" s="17"/>
      <c r="B710" s="18" t="s">
        <v>3615</v>
      </c>
      <c r="C710" s="19" t="s">
        <v>3616</v>
      </c>
      <c r="D710" s="29" t="s">
        <v>67</v>
      </c>
      <c r="E710" s="21" t="s">
        <v>3617</v>
      </c>
      <c r="F710" s="22" t="s">
        <v>3618</v>
      </c>
      <c r="G710" s="23" t="s">
        <v>3619</v>
      </c>
      <c r="H710" s="23" t="s">
        <v>3620</v>
      </c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1:8" s="16" customFormat="1" ht="15">
      <c r="A711" s="17"/>
      <c r="B711" s="18" t="s">
        <v>3621</v>
      </c>
      <c r="C711" s="19" t="s">
        <v>3622</v>
      </c>
      <c r="D711" s="29" t="s">
        <v>67</v>
      </c>
      <c r="E711" s="21" t="s">
        <v>3623</v>
      </c>
      <c r="F711" s="22" t="s">
        <v>3624</v>
      </c>
      <c r="G711" s="23" t="s">
        <v>3625</v>
      </c>
      <c r="H711" s="23" t="s">
        <v>3626</v>
      </c>
    </row>
    <row r="712" spans="1:8" s="16" customFormat="1" ht="15">
      <c r="A712" s="17"/>
      <c r="B712" s="62" t="s">
        <v>3627</v>
      </c>
      <c r="C712" s="27" t="s">
        <v>3628</v>
      </c>
      <c r="D712" s="63"/>
      <c r="E712" s="21"/>
      <c r="F712" s="22" t="s">
        <v>3629</v>
      </c>
      <c r="G712" s="23" t="s">
        <v>3630</v>
      </c>
      <c r="H712" s="28" t="s">
        <v>3631</v>
      </c>
    </row>
    <row r="713" spans="1:17" s="25" customFormat="1" ht="15">
      <c r="A713" s="17"/>
      <c r="B713" s="18" t="s">
        <v>3632</v>
      </c>
      <c r="C713" s="19" t="s">
        <v>3633</v>
      </c>
      <c r="D713" s="29" t="s">
        <v>67</v>
      </c>
      <c r="E713" s="21" t="s">
        <v>3634</v>
      </c>
      <c r="F713" s="22" t="s">
        <v>3635</v>
      </c>
      <c r="G713" s="23" t="s">
        <v>3636</v>
      </c>
      <c r="H713" s="23" t="s">
        <v>3637</v>
      </c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1:17" s="25" customFormat="1" ht="15">
      <c r="A714" s="17"/>
      <c r="B714" s="18" t="s">
        <v>3638</v>
      </c>
      <c r="C714" s="19" t="s">
        <v>3639</v>
      </c>
      <c r="D714" s="20"/>
      <c r="E714" s="21"/>
      <c r="F714" s="22" t="s">
        <v>3640</v>
      </c>
      <c r="G714" s="23" t="s">
        <v>3641</v>
      </c>
      <c r="H714" s="23" t="s">
        <v>3642</v>
      </c>
      <c r="I714" s="54"/>
      <c r="J714" s="54"/>
      <c r="K714" s="54"/>
      <c r="L714" s="54"/>
      <c r="M714" s="54"/>
      <c r="N714" s="54"/>
      <c r="O714" s="54"/>
      <c r="P714" s="16"/>
      <c r="Q714" s="16"/>
    </row>
    <row r="715" spans="1:17" s="25" customFormat="1" ht="15">
      <c r="A715" s="17"/>
      <c r="B715" s="18" t="s">
        <v>3643</v>
      </c>
      <c r="C715" s="19" t="s">
        <v>3644</v>
      </c>
      <c r="D715" s="24" t="s">
        <v>15</v>
      </c>
      <c r="E715" s="21" t="s">
        <v>3644</v>
      </c>
      <c r="F715" s="22" t="s">
        <v>3645</v>
      </c>
      <c r="G715" s="23" t="s">
        <v>3646</v>
      </c>
      <c r="H715" s="23" t="s">
        <v>3645</v>
      </c>
      <c r="I715" s="54"/>
      <c r="J715" s="54"/>
      <c r="K715" s="54"/>
      <c r="L715" s="54"/>
      <c r="M715" s="54"/>
      <c r="N715" s="54"/>
      <c r="O715" s="54"/>
      <c r="P715" s="16"/>
      <c r="Q715" s="16"/>
    </row>
    <row r="716" spans="1:8" s="16" customFormat="1" ht="15">
      <c r="A716" s="17"/>
      <c r="B716" s="18" t="s">
        <v>3647</v>
      </c>
      <c r="C716" s="19" t="s">
        <v>3648</v>
      </c>
      <c r="D716" s="20"/>
      <c r="E716" s="21"/>
      <c r="F716" s="22" t="s">
        <v>3649</v>
      </c>
      <c r="G716" s="23" t="s">
        <v>3650</v>
      </c>
      <c r="H716" s="23" t="s">
        <v>3651</v>
      </c>
    </row>
    <row r="717" spans="1:15" s="16" customFormat="1" ht="15">
      <c r="A717" s="17"/>
      <c r="B717" s="18" t="s">
        <v>3652</v>
      </c>
      <c r="C717" s="19" t="s">
        <v>3653</v>
      </c>
      <c r="D717" s="20"/>
      <c r="E717" s="21"/>
      <c r="F717" s="22" t="s">
        <v>3654</v>
      </c>
      <c r="G717" s="23" t="s">
        <v>3655</v>
      </c>
      <c r="H717" s="23" t="s">
        <v>3656</v>
      </c>
      <c r="I717" s="25"/>
      <c r="J717" s="25"/>
      <c r="K717" s="25"/>
      <c r="L717" s="25"/>
      <c r="M717" s="25"/>
      <c r="N717" s="25"/>
      <c r="O717" s="25"/>
    </row>
    <row r="718" spans="1:17" s="25" customFormat="1" ht="15">
      <c r="A718" s="17"/>
      <c r="B718" s="18" t="s">
        <v>3657</v>
      </c>
      <c r="C718" s="19" t="s">
        <v>3658</v>
      </c>
      <c r="D718" s="24" t="s">
        <v>15</v>
      </c>
      <c r="E718" s="21" t="s">
        <v>3658</v>
      </c>
      <c r="F718" s="22" t="s">
        <v>3659</v>
      </c>
      <c r="G718" s="23" t="s">
        <v>3660</v>
      </c>
      <c r="H718" s="23" t="s">
        <v>3661</v>
      </c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1:15" s="16" customFormat="1" ht="15">
      <c r="A719" s="17"/>
      <c r="B719" s="18" t="s">
        <v>3662</v>
      </c>
      <c r="C719" s="19" t="s">
        <v>3663</v>
      </c>
      <c r="D719" s="29" t="s">
        <v>67</v>
      </c>
      <c r="E719" s="21" t="s">
        <v>3664</v>
      </c>
      <c r="F719" s="22" t="s">
        <v>3665</v>
      </c>
      <c r="G719" s="23" t="s">
        <v>3666</v>
      </c>
      <c r="H719" s="23" t="s">
        <v>3667</v>
      </c>
      <c r="I719" s="25"/>
      <c r="J719" s="25"/>
      <c r="K719" s="25"/>
      <c r="L719" s="25"/>
      <c r="M719" s="25"/>
      <c r="N719" s="25"/>
      <c r="O719" s="25"/>
    </row>
    <row r="720" spans="1:15" s="16" customFormat="1" ht="15">
      <c r="A720" s="17"/>
      <c r="B720" s="18" t="s">
        <v>3668</v>
      </c>
      <c r="C720" s="19" t="s">
        <v>3669</v>
      </c>
      <c r="D720" s="24" t="s">
        <v>15</v>
      </c>
      <c r="E720" s="21" t="s">
        <v>3669</v>
      </c>
      <c r="F720" s="22" t="s">
        <v>3670</v>
      </c>
      <c r="G720" s="23" t="s">
        <v>3671</v>
      </c>
      <c r="H720" s="23" t="s">
        <v>3672</v>
      </c>
      <c r="I720" s="25"/>
      <c r="J720" s="25"/>
      <c r="K720" s="25"/>
      <c r="L720" s="25"/>
      <c r="M720" s="25"/>
      <c r="N720" s="25"/>
      <c r="O720" s="25"/>
    </row>
    <row r="721" spans="1:8" s="16" customFormat="1" ht="15">
      <c r="A721" s="17"/>
      <c r="B721" s="18" t="s">
        <v>3673</v>
      </c>
      <c r="C721" s="19" t="s">
        <v>3674</v>
      </c>
      <c r="D721" s="24" t="s">
        <v>15</v>
      </c>
      <c r="E721" s="21" t="s">
        <v>3674</v>
      </c>
      <c r="F721" s="22" t="s">
        <v>3675</v>
      </c>
      <c r="G721" s="23" t="s">
        <v>3676</v>
      </c>
      <c r="H721" s="23" t="s">
        <v>3677</v>
      </c>
    </row>
    <row r="722" spans="1:17" s="25" customFormat="1" ht="15">
      <c r="A722" s="17"/>
      <c r="B722" s="18" t="s">
        <v>3678</v>
      </c>
      <c r="C722" s="19" t="s">
        <v>3679</v>
      </c>
      <c r="D722" s="24" t="s">
        <v>15</v>
      </c>
      <c r="E722" s="21" t="s">
        <v>3679</v>
      </c>
      <c r="F722" s="22" t="s">
        <v>3680</v>
      </c>
      <c r="G722" s="23" t="s">
        <v>3681</v>
      </c>
      <c r="H722" s="23" t="s">
        <v>3682</v>
      </c>
      <c r="P722" s="16"/>
      <c r="Q722" s="16"/>
    </row>
    <row r="723" spans="1:17" s="25" customFormat="1" ht="15">
      <c r="A723" s="17"/>
      <c r="B723" s="18" t="s">
        <v>3683</v>
      </c>
      <c r="C723" s="19" t="s">
        <v>3684</v>
      </c>
      <c r="D723" s="29" t="s">
        <v>67</v>
      </c>
      <c r="E723" s="21" t="s">
        <v>3685</v>
      </c>
      <c r="F723" s="22" t="s">
        <v>3686</v>
      </c>
      <c r="G723" s="23" t="s">
        <v>3687</v>
      </c>
      <c r="H723" s="23" t="s">
        <v>3688</v>
      </c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1:15" s="16" customFormat="1" ht="15">
      <c r="A724" s="17"/>
      <c r="B724" s="18" t="s">
        <v>3689</v>
      </c>
      <c r="C724" s="19" t="s">
        <v>3690</v>
      </c>
      <c r="D724" s="20"/>
      <c r="E724" s="21"/>
      <c r="F724" s="22" t="s">
        <v>3691</v>
      </c>
      <c r="G724" s="23" t="s">
        <v>3692</v>
      </c>
      <c r="H724" s="23" t="s">
        <v>3693</v>
      </c>
      <c r="I724" s="25"/>
      <c r="J724" s="25"/>
      <c r="K724" s="25"/>
      <c r="L724" s="25"/>
      <c r="M724" s="25"/>
      <c r="N724" s="25"/>
      <c r="O724" s="25"/>
    </row>
    <row r="725" spans="1:17" s="25" customFormat="1" ht="15">
      <c r="A725" s="17"/>
      <c r="B725" s="18" t="s">
        <v>3694</v>
      </c>
      <c r="C725" s="19" t="s">
        <v>3695</v>
      </c>
      <c r="D725" s="24" t="s">
        <v>15</v>
      </c>
      <c r="E725" s="21" t="s">
        <v>3695</v>
      </c>
      <c r="F725" s="22" t="s">
        <v>3696</v>
      </c>
      <c r="G725" s="23" t="s">
        <v>3697</v>
      </c>
      <c r="H725" s="23" t="s">
        <v>3698</v>
      </c>
      <c r="P725" s="16"/>
      <c r="Q725" s="16"/>
    </row>
    <row r="726" spans="1:15" s="16" customFormat="1" ht="15">
      <c r="A726" s="17"/>
      <c r="B726" s="18" t="s">
        <v>3699</v>
      </c>
      <c r="C726" s="19" t="s">
        <v>3700</v>
      </c>
      <c r="D726" s="20"/>
      <c r="E726" s="21"/>
      <c r="F726" s="22" t="s">
        <v>3701</v>
      </c>
      <c r="G726" s="23" t="s">
        <v>3702</v>
      </c>
      <c r="H726" s="23" t="s">
        <v>3703</v>
      </c>
      <c r="I726" s="25"/>
      <c r="J726" s="25"/>
      <c r="K726" s="25"/>
      <c r="L726" s="25"/>
      <c r="M726" s="25"/>
      <c r="N726" s="25"/>
      <c r="O726" s="25"/>
    </row>
    <row r="727" spans="1:8" s="16" customFormat="1" ht="15">
      <c r="A727" s="17"/>
      <c r="B727" s="18" t="s">
        <v>3704</v>
      </c>
      <c r="C727" s="19" t="s">
        <v>3705</v>
      </c>
      <c r="D727" s="20"/>
      <c r="E727" s="21"/>
      <c r="F727" s="22" t="s">
        <v>3706</v>
      </c>
      <c r="G727" s="23" t="s">
        <v>3707</v>
      </c>
      <c r="H727" s="23" t="s">
        <v>3708</v>
      </c>
    </row>
    <row r="728" spans="1:15" s="16" customFormat="1" ht="15">
      <c r="A728" s="17"/>
      <c r="B728" s="18" t="s">
        <v>3709</v>
      </c>
      <c r="C728" s="19" t="s">
        <v>3710</v>
      </c>
      <c r="D728" s="24" t="s">
        <v>15</v>
      </c>
      <c r="E728" s="21" t="s">
        <v>3710</v>
      </c>
      <c r="F728" s="22" t="s">
        <v>3711</v>
      </c>
      <c r="G728" s="23" t="s">
        <v>3712</v>
      </c>
      <c r="H728" s="23" t="s">
        <v>3713</v>
      </c>
      <c r="I728" s="25"/>
      <c r="J728" s="25"/>
      <c r="K728" s="25"/>
      <c r="L728" s="25"/>
      <c r="M728" s="25"/>
      <c r="N728" s="25"/>
      <c r="O728" s="25"/>
    </row>
    <row r="729" spans="1:17" s="16" customFormat="1" ht="15">
      <c r="A729" s="17"/>
      <c r="B729" s="18" t="s">
        <v>3714</v>
      </c>
      <c r="C729" s="19" t="s">
        <v>3715</v>
      </c>
      <c r="D729" s="24" t="s">
        <v>15</v>
      </c>
      <c r="E729" s="21" t="s">
        <v>3715</v>
      </c>
      <c r="F729" s="22" t="s">
        <v>3716</v>
      </c>
      <c r="G729" s="23" t="s">
        <v>3717</v>
      </c>
      <c r="H729" s="23" t="s">
        <v>3718</v>
      </c>
      <c r="P729" s="25"/>
      <c r="Q729" s="25"/>
    </row>
    <row r="730" spans="1:17" s="25" customFormat="1" ht="15">
      <c r="A730" s="17"/>
      <c r="B730" s="18" t="s">
        <v>3719</v>
      </c>
      <c r="C730" s="19" t="s">
        <v>3720</v>
      </c>
      <c r="D730" s="29" t="s">
        <v>67</v>
      </c>
      <c r="E730" s="21" t="s">
        <v>3721</v>
      </c>
      <c r="F730" s="22" t="s">
        <v>3722</v>
      </c>
      <c r="G730" s="23" t="s">
        <v>1126</v>
      </c>
      <c r="H730" s="23" t="s">
        <v>1127</v>
      </c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1:8" s="25" customFormat="1" ht="15">
      <c r="A731" s="17"/>
      <c r="B731" s="26" t="s">
        <v>3723</v>
      </c>
      <c r="C731" s="33" t="s">
        <v>3724</v>
      </c>
      <c r="D731" s="24" t="s">
        <v>15</v>
      </c>
      <c r="E731" s="21" t="s">
        <v>3724</v>
      </c>
      <c r="F731" s="22" t="s">
        <v>3725</v>
      </c>
      <c r="G731" s="23" t="s">
        <v>3726</v>
      </c>
      <c r="H731" s="23" t="s">
        <v>3727</v>
      </c>
    </row>
    <row r="732" spans="1:15" s="25" customFormat="1" ht="15">
      <c r="A732" s="17"/>
      <c r="B732" s="26" t="s">
        <v>3728</v>
      </c>
      <c r="C732" s="33" t="s">
        <v>3729</v>
      </c>
      <c r="D732" s="29" t="s">
        <v>67</v>
      </c>
      <c r="E732" s="21" t="s">
        <v>3730</v>
      </c>
      <c r="F732" s="22" t="s">
        <v>3731</v>
      </c>
      <c r="G732" s="23" t="s">
        <v>3732</v>
      </c>
      <c r="H732" s="23" t="s">
        <v>3733</v>
      </c>
      <c r="I732" s="16"/>
      <c r="J732" s="16"/>
      <c r="K732" s="16"/>
      <c r="L732" s="16"/>
      <c r="M732" s="16"/>
      <c r="N732" s="16"/>
      <c r="O732" s="16"/>
    </row>
    <row r="733" spans="1:17" s="25" customFormat="1" ht="15">
      <c r="A733" s="17"/>
      <c r="B733" s="26" t="s">
        <v>3734</v>
      </c>
      <c r="C733" s="33" t="s">
        <v>3735</v>
      </c>
      <c r="D733" s="29" t="s">
        <v>67</v>
      </c>
      <c r="E733" s="21" t="s">
        <v>3736</v>
      </c>
      <c r="F733" s="22" t="s">
        <v>3735</v>
      </c>
      <c r="G733" s="23" t="s">
        <v>3737</v>
      </c>
      <c r="H733" s="23" t="s">
        <v>3738</v>
      </c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1:17" s="16" customFormat="1" ht="15">
      <c r="A734" s="17"/>
      <c r="B734" s="26" t="s">
        <v>3739</v>
      </c>
      <c r="C734" s="33" t="s">
        <v>3740</v>
      </c>
      <c r="D734" s="24" t="s">
        <v>15</v>
      </c>
      <c r="E734" s="21" t="s">
        <v>3740</v>
      </c>
      <c r="F734" s="22" t="s">
        <v>3742</v>
      </c>
      <c r="G734" s="23" t="s">
        <v>3743</v>
      </c>
      <c r="H734" s="28" t="s">
        <v>3741</v>
      </c>
      <c r="P734" s="25"/>
      <c r="Q734" s="25"/>
    </row>
    <row r="735" spans="1:15" s="16" customFormat="1" ht="15">
      <c r="A735" s="17"/>
      <c r="B735" s="26" t="s">
        <v>3744</v>
      </c>
      <c r="C735" s="33" t="s">
        <v>3745</v>
      </c>
      <c r="D735" s="24" t="s">
        <v>15</v>
      </c>
      <c r="E735" s="21" t="s">
        <v>3745</v>
      </c>
      <c r="F735" s="22" t="s">
        <v>2110</v>
      </c>
      <c r="G735" s="23" t="s">
        <v>3746</v>
      </c>
      <c r="H735" s="23" t="s">
        <v>2112</v>
      </c>
      <c r="I735" s="25"/>
      <c r="J735" s="25"/>
      <c r="K735" s="25"/>
      <c r="L735" s="25"/>
      <c r="M735" s="25"/>
      <c r="N735" s="25"/>
      <c r="O735" s="25"/>
    </row>
    <row r="736" spans="1:17" s="25" customFormat="1" ht="15">
      <c r="A736" s="17"/>
      <c r="B736" s="26" t="s">
        <v>3747</v>
      </c>
      <c r="C736" s="33" t="s">
        <v>3748</v>
      </c>
      <c r="D736" s="24" t="s">
        <v>15</v>
      </c>
      <c r="E736" s="21" t="s">
        <v>3748</v>
      </c>
      <c r="F736" s="22" t="s">
        <v>3749</v>
      </c>
      <c r="G736" s="23" t="s">
        <v>3750</v>
      </c>
      <c r="H736" s="23" t="s">
        <v>176</v>
      </c>
      <c r="P736" s="16"/>
      <c r="Q736" s="16"/>
    </row>
    <row r="737" spans="1:8" s="16" customFormat="1" ht="15">
      <c r="A737" s="17"/>
      <c r="B737" s="26" t="s">
        <v>3751</v>
      </c>
      <c r="C737" s="33" t="s">
        <v>3752</v>
      </c>
      <c r="D737" s="24" t="s">
        <v>15</v>
      </c>
      <c r="E737" s="21" t="s">
        <v>3752</v>
      </c>
      <c r="F737" s="22" t="s">
        <v>3753</v>
      </c>
      <c r="G737" s="23" t="s">
        <v>3754</v>
      </c>
      <c r="H737" s="23" t="s">
        <v>3755</v>
      </c>
    </row>
    <row r="738" spans="1:17" s="25" customFormat="1" ht="15">
      <c r="A738" s="17"/>
      <c r="B738" s="26" t="s">
        <v>3756</v>
      </c>
      <c r="C738" s="33" t="s">
        <v>3757</v>
      </c>
      <c r="D738" s="24" t="s">
        <v>15</v>
      </c>
      <c r="E738" s="21" t="s">
        <v>3757</v>
      </c>
      <c r="F738" s="22" t="s">
        <v>3758</v>
      </c>
      <c r="G738" s="23" t="s">
        <v>3759</v>
      </c>
      <c r="H738" s="23" t="s">
        <v>3760</v>
      </c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1:17" s="16" customFormat="1" ht="15">
      <c r="A739" s="17"/>
      <c r="B739" s="26" t="s">
        <v>3761</v>
      </c>
      <c r="C739" s="33" t="s">
        <v>3762</v>
      </c>
      <c r="D739" s="34"/>
      <c r="E739" s="21"/>
      <c r="F739" s="22" t="s">
        <v>3764</v>
      </c>
      <c r="G739" s="23" t="s">
        <v>3765</v>
      </c>
      <c r="H739" s="23" t="s">
        <v>3763</v>
      </c>
      <c r="P739" s="25"/>
      <c r="Q739" s="25"/>
    </row>
    <row r="740" spans="1:17" s="16" customFormat="1" ht="15">
      <c r="A740" s="17"/>
      <c r="B740" s="26" t="s">
        <v>3766</v>
      </c>
      <c r="C740" s="33" t="s">
        <v>3767</v>
      </c>
      <c r="D740" s="34"/>
      <c r="E740" s="21"/>
      <c r="F740" s="22" t="s">
        <v>3768</v>
      </c>
      <c r="G740" s="23" t="s">
        <v>3769</v>
      </c>
      <c r="H740" s="23" t="s">
        <v>2115</v>
      </c>
      <c r="P740" s="25"/>
      <c r="Q740" s="25"/>
    </row>
    <row r="741" spans="1:15" s="16" customFormat="1" ht="15">
      <c r="A741" s="17"/>
      <c r="B741" s="26" t="s">
        <v>3770</v>
      </c>
      <c r="C741" s="33" t="s">
        <v>3771</v>
      </c>
      <c r="D741" s="29" t="s">
        <v>67</v>
      </c>
      <c r="E741" s="21" t="s">
        <v>3772</v>
      </c>
      <c r="F741" s="22" t="s">
        <v>3773</v>
      </c>
      <c r="G741" s="23" t="s">
        <v>3774</v>
      </c>
      <c r="H741" s="23" t="s">
        <v>3775</v>
      </c>
      <c r="I741" s="54"/>
      <c r="J741" s="54"/>
      <c r="K741" s="54"/>
      <c r="L741" s="54"/>
      <c r="M741" s="54"/>
      <c r="N741" s="54"/>
      <c r="O741" s="54"/>
    </row>
    <row r="742" spans="1:17" s="25" customFormat="1" ht="15">
      <c r="A742" s="17"/>
      <c r="B742" s="26" t="s">
        <v>3776</v>
      </c>
      <c r="C742" s="33" t="s">
        <v>3777</v>
      </c>
      <c r="D742" s="24" t="s">
        <v>15</v>
      </c>
      <c r="E742" s="21" t="s">
        <v>3777</v>
      </c>
      <c r="F742" s="22" t="s">
        <v>3778</v>
      </c>
      <c r="G742" s="23" t="s">
        <v>3779</v>
      </c>
      <c r="H742" s="23" t="s">
        <v>3780</v>
      </c>
      <c r="I742" s="54"/>
      <c r="J742" s="54"/>
      <c r="K742" s="54"/>
      <c r="L742" s="54"/>
      <c r="M742" s="54"/>
      <c r="N742" s="54"/>
      <c r="O742" s="54"/>
      <c r="P742" s="16"/>
      <c r="Q742" s="16"/>
    </row>
    <row r="743" spans="1:17" s="16" customFormat="1" ht="15">
      <c r="A743" s="17"/>
      <c r="B743" s="26" t="s">
        <v>3781</v>
      </c>
      <c r="C743" s="33" t="s">
        <v>3782</v>
      </c>
      <c r="D743" s="24" t="s">
        <v>15</v>
      </c>
      <c r="E743" s="21" t="s">
        <v>3782</v>
      </c>
      <c r="F743" s="22" t="s">
        <v>3782</v>
      </c>
      <c r="G743" s="23" t="s">
        <v>3783</v>
      </c>
      <c r="H743" s="23" t="s">
        <v>3782</v>
      </c>
      <c r="I743" s="54"/>
      <c r="J743" s="54"/>
      <c r="K743" s="54"/>
      <c r="L743" s="54"/>
      <c r="M743" s="54"/>
      <c r="N743" s="54"/>
      <c r="O743" s="54"/>
      <c r="P743" s="25"/>
      <c r="Q743" s="25"/>
    </row>
    <row r="744" spans="1:17" s="16" customFormat="1" ht="15">
      <c r="A744" s="17"/>
      <c r="B744" s="26" t="s">
        <v>3784</v>
      </c>
      <c r="C744" s="33" t="s">
        <v>3785</v>
      </c>
      <c r="D744" s="24" t="s">
        <v>15</v>
      </c>
      <c r="E744" s="21" t="s">
        <v>3785</v>
      </c>
      <c r="F744" s="22" t="s">
        <v>3786</v>
      </c>
      <c r="G744" s="23" t="s">
        <v>3787</v>
      </c>
      <c r="H744" s="23" t="s">
        <v>3788</v>
      </c>
      <c r="I744" s="54"/>
      <c r="J744" s="54"/>
      <c r="K744" s="54"/>
      <c r="L744" s="54"/>
      <c r="M744" s="54"/>
      <c r="N744" s="54"/>
      <c r="O744" s="54"/>
      <c r="P744" s="25"/>
      <c r="Q744" s="25"/>
    </row>
    <row r="745" spans="1:8" s="16" customFormat="1" ht="15">
      <c r="A745" s="17"/>
      <c r="B745" s="26" t="s">
        <v>3789</v>
      </c>
      <c r="C745" s="33" t="s">
        <v>3790</v>
      </c>
      <c r="D745" s="24" t="s">
        <v>15</v>
      </c>
      <c r="E745" s="21" t="s">
        <v>3791</v>
      </c>
      <c r="F745" s="22" t="s">
        <v>3792</v>
      </c>
      <c r="G745" s="23" t="s">
        <v>3793</v>
      </c>
      <c r="H745" s="23" t="s">
        <v>3794</v>
      </c>
    </row>
    <row r="746" spans="1:8" s="16" customFormat="1" ht="15">
      <c r="A746" s="17"/>
      <c r="B746" s="26" t="s">
        <v>3795</v>
      </c>
      <c r="C746" s="33" t="s">
        <v>3796</v>
      </c>
      <c r="D746" s="24" t="s">
        <v>15</v>
      </c>
      <c r="E746" s="21" t="s">
        <v>3797</v>
      </c>
      <c r="F746" s="22" t="s">
        <v>3798</v>
      </c>
      <c r="G746" s="23" t="s">
        <v>3799</v>
      </c>
      <c r="H746" s="23" t="s">
        <v>3800</v>
      </c>
    </row>
    <row r="747" spans="1:17" s="25" customFormat="1" ht="15">
      <c r="A747" s="17"/>
      <c r="B747" s="26" t="s">
        <v>3801</v>
      </c>
      <c r="C747" s="33" t="s">
        <v>3802</v>
      </c>
      <c r="D747" s="24" t="s">
        <v>15</v>
      </c>
      <c r="E747" s="21" t="s">
        <v>3802</v>
      </c>
      <c r="F747" s="22" t="s">
        <v>3803</v>
      </c>
      <c r="G747" s="23" t="s">
        <v>3804</v>
      </c>
      <c r="H747" s="23" t="s">
        <v>3805</v>
      </c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1:8" s="16" customFormat="1" ht="15">
      <c r="A748" s="17"/>
      <c r="B748" s="26" t="s">
        <v>3806</v>
      </c>
      <c r="C748" s="33" t="s">
        <v>3807</v>
      </c>
      <c r="D748" s="29" t="s">
        <v>67</v>
      </c>
      <c r="E748" s="21" t="s">
        <v>3808</v>
      </c>
      <c r="F748" s="22" t="s">
        <v>3809</v>
      </c>
      <c r="G748" s="23" t="s">
        <v>3810</v>
      </c>
      <c r="H748" s="23" t="s">
        <v>3811</v>
      </c>
    </row>
    <row r="749" spans="1:15" s="16" customFormat="1" ht="15">
      <c r="A749" s="17"/>
      <c r="B749" s="26" t="s">
        <v>3812</v>
      </c>
      <c r="C749" s="33" t="s">
        <v>3813</v>
      </c>
      <c r="D749" s="24" t="s">
        <v>15</v>
      </c>
      <c r="E749" s="21" t="s">
        <v>3813</v>
      </c>
      <c r="F749" s="22" t="s">
        <v>3815</v>
      </c>
      <c r="G749" s="23" t="s">
        <v>3816</v>
      </c>
      <c r="H749" s="23" t="s">
        <v>3814</v>
      </c>
      <c r="I749" s="25"/>
      <c r="J749" s="25"/>
      <c r="K749" s="25"/>
      <c r="L749" s="25"/>
      <c r="M749" s="25"/>
      <c r="N749" s="25"/>
      <c r="O749" s="25"/>
    </row>
    <row r="750" spans="1:8" s="16" customFormat="1" ht="15">
      <c r="A750" s="17"/>
      <c r="B750" s="26" t="s">
        <v>3817</v>
      </c>
      <c r="C750" s="33" t="s">
        <v>3818</v>
      </c>
      <c r="D750" s="24" t="s">
        <v>15</v>
      </c>
      <c r="E750" s="21" t="s">
        <v>3818</v>
      </c>
      <c r="F750" s="22" t="s">
        <v>3819</v>
      </c>
      <c r="G750" s="23" t="s">
        <v>3820</v>
      </c>
      <c r="H750" s="23" t="s">
        <v>3821</v>
      </c>
    </row>
    <row r="751" spans="1:15" s="16" customFormat="1" ht="15">
      <c r="A751" s="17"/>
      <c r="B751" s="26" t="s">
        <v>3822</v>
      </c>
      <c r="C751" s="33" t="s">
        <v>3823</v>
      </c>
      <c r="D751" s="24" t="s">
        <v>15</v>
      </c>
      <c r="E751" s="21" t="s">
        <v>3823</v>
      </c>
      <c r="F751" s="22" t="s">
        <v>3824</v>
      </c>
      <c r="G751" s="23" t="s">
        <v>3825</v>
      </c>
      <c r="H751" s="23" t="s">
        <v>3824</v>
      </c>
      <c r="I751" s="25"/>
      <c r="J751" s="25"/>
      <c r="K751" s="25"/>
      <c r="L751" s="25"/>
      <c r="M751" s="25"/>
      <c r="N751" s="25"/>
      <c r="O751" s="25"/>
    </row>
    <row r="752" spans="1:17" s="16" customFormat="1" ht="15">
      <c r="A752" s="17"/>
      <c r="B752" s="26" t="s">
        <v>3826</v>
      </c>
      <c r="C752" s="33" t="s">
        <v>3485</v>
      </c>
      <c r="D752" s="29" t="s">
        <v>67</v>
      </c>
      <c r="E752" s="21" t="s">
        <v>3486</v>
      </c>
      <c r="F752" s="22" t="s">
        <v>3827</v>
      </c>
      <c r="G752" s="23" t="s">
        <v>3828</v>
      </c>
      <c r="H752" s="23" t="s">
        <v>3829</v>
      </c>
      <c r="P752" s="25"/>
      <c r="Q752" s="25"/>
    </row>
    <row r="753" spans="1:15" s="16" customFormat="1" ht="15">
      <c r="A753" s="17"/>
      <c r="B753" s="26" t="s">
        <v>3830</v>
      </c>
      <c r="C753" s="33" t="s">
        <v>3831</v>
      </c>
      <c r="D753" s="24" t="s">
        <v>15</v>
      </c>
      <c r="E753" s="21" t="s">
        <v>3831</v>
      </c>
      <c r="F753" s="22" t="s">
        <v>3832</v>
      </c>
      <c r="G753" s="23" t="s">
        <v>3833</v>
      </c>
      <c r="H753" s="23" t="s">
        <v>3834</v>
      </c>
      <c r="I753" s="25"/>
      <c r="J753" s="25"/>
      <c r="K753" s="25"/>
      <c r="L753" s="25"/>
      <c r="M753" s="25"/>
      <c r="N753" s="25"/>
      <c r="O753" s="25"/>
    </row>
    <row r="754" spans="1:15" s="16" customFormat="1" ht="15">
      <c r="A754" s="17"/>
      <c r="B754" s="26" t="s">
        <v>3835</v>
      </c>
      <c r="C754" s="33" t="s">
        <v>3836</v>
      </c>
      <c r="D754" s="29" t="s">
        <v>67</v>
      </c>
      <c r="E754" s="21" t="s">
        <v>3837</v>
      </c>
      <c r="F754" s="22" t="s">
        <v>3838</v>
      </c>
      <c r="G754" s="23" t="s">
        <v>3839</v>
      </c>
      <c r="H754" s="23" t="s">
        <v>3840</v>
      </c>
      <c r="I754" s="25"/>
      <c r="J754" s="25"/>
      <c r="K754" s="25"/>
      <c r="L754" s="25"/>
      <c r="M754" s="25"/>
      <c r="N754" s="25"/>
      <c r="O754" s="25"/>
    </row>
    <row r="755" spans="1:15" s="25" customFormat="1" ht="15">
      <c r="A755" s="17"/>
      <c r="B755" s="26" t="s">
        <v>3841</v>
      </c>
      <c r="C755" s="33" t="s">
        <v>3842</v>
      </c>
      <c r="D755" s="24" t="s">
        <v>15</v>
      </c>
      <c r="E755" s="21" t="s">
        <v>3842</v>
      </c>
      <c r="F755" s="22" t="s">
        <v>3843</v>
      </c>
      <c r="G755" s="23" t="s">
        <v>3844</v>
      </c>
      <c r="H755" s="23" t="s">
        <v>3845</v>
      </c>
      <c r="I755" s="16"/>
      <c r="J755" s="16"/>
      <c r="K755" s="16"/>
      <c r="L755" s="16"/>
      <c r="M755" s="16"/>
      <c r="N755" s="16"/>
      <c r="O755" s="16"/>
    </row>
    <row r="756" spans="1:15" s="25" customFormat="1" ht="15">
      <c r="A756" s="17"/>
      <c r="B756" s="26" t="s">
        <v>3846</v>
      </c>
      <c r="C756" s="33" t="s">
        <v>3847</v>
      </c>
      <c r="D756" s="24" t="s">
        <v>15</v>
      </c>
      <c r="E756" s="21" t="s">
        <v>3847</v>
      </c>
      <c r="F756" s="22" t="s">
        <v>3848</v>
      </c>
      <c r="G756" s="23" t="s">
        <v>3849</v>
      </c>
      <c r="H756" s="23" t="s">
        <v>3850</v>
      </c>
      <c r="I756" s="16"/>
      <c r="J756" s="16"/>
      <c r="K756" s="16"/>
      <c r="L756" s="16"/>
      <c r="M756" s="16"/>
      <c r="N756" s="16"/>
      <c r="O756" s="16"/>
    </row>
    <row r="757" spans="1:15" s="16" customFormat="1" ht="15">
      <c r="A757" s="17"/>
      <c r="B757" s="26" t="s">
        <v>3851</v>
      </c>
      <c r="C757" s="33" t="s">
        <v>3852</v>
      </c>
      <c r="D757" s="24" t="s">
        <v>15</v>
      </c>
      <c r="E757" s="21" t="s">
        <v>3852</v>
      </c>
      <c r="F757" s="22" t="s">
        <v>3853</v>
      </c>
      <c r="G757" s="23" t="s">
        <v>3854</v>
      </c>
      <c r="H757" s="23" t="s">
        <v>3855</v>
      </c>
      <c r="I757" s="25"/>
      <c r="J757" s="25"/>
      <c r="K757" s="25"/>
      <c r="L757" s="25"/>
      <c r="M757" s="25"/>
      <c r="N757" s="25"/>
      <c r="O757" s="25"/>
    </row>
    <row r="758" spans="1:17" s="16" customFormat="1" ht="15">
      <c r="A758" s="17"/>
      <c r="B758" s="26" t="s">
        <v>3856</v>
      </c>
      <c r="C758" s="33" t="s">
        <v>3857</v>
      </c>
      <c r="D758" s="29" t="s">
        <v>67</v>
      </c>
      <c r="E758" s="21" t="s">
        <v>3858</v>
      </c>
      <c r="F758" s="22" t="s">
        <v>3859</v>
      </c>
      <c r="G758" s="23" t="s">
        <v>3860</v>
      </c>
      <c r="H758" s="23" t="s">
        <v>3861</v>
      </c>
      <c r="P758" s="25"/>
      <c r="Q758" s="25"/>
    </row>
    <row r="759" spans="1:17" s="25" customFormat="1" ht="15">
      <c r="A759" s="17"/>
      <c r="B759" s="26" t="s">
        <v>3862</v>
      </c>
      <c r="C759" s="33" t="s">
        <v>3863</v>
      </c>
      <c r="D759" s="29" t="s">
        <v>67</v>
      </c>
      <c r="E759" s="21" t="s">
        <v>3864</v>
      </c>
      <c r="F759" s="22" t="s">
        <v>3865</v>
      </c>
      <c r="G759" s="23" t="s">
        <v>3866</v>
      </c>
      <c r="H759" s="23" t="s">
        <v>3867</v>
      </c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1:17" s="25" customFormat="1" ht="15">
      <c r="A760" s="17"/>
      <c r="B760" s="26" t="s">
        <v>3868</v>
      </c>
      <c r="C760" s="33" t="s">
        <v>3869</v>
      </c>
      <c r="D760" s="24" t="s">
        <v>15</v>
      </c>
      <c r="E760" s="21" t="s">
        <v>3869</v>
      </c>
      <c r="F760" s="22" t="s">
        <v>3870</v>
      </c>
      <c r="G760" s="23" t="s">
        <v>3871</v>
      </c>
      <c r="H760" s="23" t="s">
        <v>3872</v>
      </c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1:15" s="25" customFormat="1" ht="15">
      <c r="A761" s="17"/>
      <c r="B761" s="26" t="s">
        <v>3873</v>
      </c>
      <c r="C761" s="33" t="s">
        <v>3874</v>
      </c>
      <c r="D761" s="29" t="s">
        <v>67</v>
      </c>
      <c r="E761" s="21" t="s">
        <v>3875</v>
      </c>
      <c r="F761" s="22" t="s">
        <v>3876</v>
      </c>
      <c r="G761" s="23" t="s">
        <v>3877</v>
      </c>
      <c r="H761" s="23" t="s">
        <v>3878</v>
      </c>
      <c r="I761" s="16"/>
      <c r="J761" s="16"/>
      <c r="K761" s="16"/>
      <c r="L761" s="16"/>
      <c r="M761" s="16"/>
      <c r="N761" s="16"/>
      <c r="O761" s="16"/>
    </row>
    <row r="762" spans="1:8" s="16" customFormat="1" ht="15">
      <c r="A762" s="17"/>
      <c r="B762" s="26" t="s">
        <v>3879</v>
      </c>
      <c r="C762" s="33" t="s">
        <v>3880</v>
      </c>
      <c r="D762" s="24" t="s">
        <v>15</v>
      </c>
      <c r="E762" s="21" t="s">
        <v>3880</v>
      </c>
      <c r="F762" s="22" t="s">
        <v>3881</v>
      </c>
      <c r="G762" s="23" t="s">
        <v>3882</v>
      </c>
      <c r="H762" s="23" t="s">
        <v>3883</v>
      </c>
    </row>
    <row r="763" spans="1:15" s="25" customFormat="1" ht="15">
      <c r="A763" s="17"/>
      <c r="B763" s="40" t="s">
        <v>3884</v>
      </c>
      <c r="C763" s="38" t="s">
        <v>3885</v>
      </c>
      <c r="D763" s="24" t="s">
        <v>15</v>
      </c>
      <c r="E763" s="21" t="s">
        <v>3885</v>
      </c>
      <c r="F763" s="22" t="s">
        <v>3887</v>
      </c>
      <c r="G763" s="23" t="s">
        <v>3888</v>
      </c>
      <c r="H763" s="23" t="s">
        <v>3886</v>
      </c>
      <c r="I763" s="16"/>
      <c r="J763" s="16"/>
      <c r="K763" s="16"/>
      <c r="L763" s="16"/>
      <c r="M763" s="16"/>
      <c r="N763" s="16"/>
      <c r="O763" s="16"/>
    </row>
    <row r="764" spans="1:17" s="16" customFormat="1" ht="15">
      <c r="A764" s="17"/>
      <c r="B764" s="40" t="s">
        <v>3889</v>
      </c>
      <c r="C764" s="38" t="s">
        <v>3890</v>
      </c>
      <c r="D764" s="24" t="s">
        <v>15</v>
      </c>
      <c r="E764" s="21" t="s">
        <v>3890</v>
      </c>
      <c r="F764" s="22" t="s">
        <v>3891</v>
      </c>
      <c r="G764" s="23" t="s">
        <v>3892</v>
      </c>
      <c r="H764" s="23" t="s">
        <v>3893</v>
      </c>
      <c r="I764" s="25"/>
      <c r="J764" s="25"/>
      <c r="K764" s="25"/>
      <c r="L764" s="25"/>
      <c r="M764" s="25"/>
      <c r="N764" s="25"/>
      <c r="O764" s="25"/>
      <c r="P764" s="25"/>
      <c r="Q764" s="25"/>
    </row>
    <row r="765" spans="1:17" s="25" customFormat="1" ht="15">
      <c r="A765" s="17"/>
      <c r="B765" s="40" t="s">
        <v>3894</v>
      </c>
      <c r="C765" s="38" t="s">
        <v>3895</v>
      </c>
      <c r="D765" s="29" t="s">
        <v>67</v>
      </c>
      <c r="E765" s="21" t="s">
        <v>3896</v>
      </c>
      <c r="F765" s="22" t="s">
        <v>3897</v>
      </c>
      <c r="G765" s="23" t="s">
        <v>3898</v>
      </c>
      <c r="H765" s="23" t="s">
        <v>3899</v>
      </c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1:17" s="25" customFormat="1" ht="15">
      <c r="A766" s="17"/>
      <c r="B766" s="40" t="s">
        <v>3900</v>
      </c>
      <c r="C766" s="38" t="s">
        <v>3901</v>
      </c>
      <c r="D766" s="39"/>
      <c r="E766" s="21"/>
      <c r="F766" s="22" t="s">
        <v>3902</v>
      </c>
      <c r="G766" s="23" t="s">
        <v>3903</v>
      </c>
      <c r="H766" s="23" t="s">
        <v>3904</v>
      </c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1:15" s="25" customFormat="1" ht="15">
      <c r="A767" s="17"/>
      <c r="B767" s="40" t="s">
        <v>3905</v>
      </c>
      <c r="C767" s="38" t="s">
        <v>3906</v>
      </c>
      <c r="D767" s="24" t="s">
        <v>15</v>
      </c>
      <c r="E767" s="21" t="s">
        <v>3906</v>
      </c>
      <c r="F767" s="22" t="s">
        <v>3907</v>
      </c>
      <c r="G767" s="41" t="s">
        <v>3908</v>
      </c>
      <c r="H767" s="23" t="s">
        <v>3909</v>
      </c>
      <c r="I767" s="16"/>
      <c r="J767" s="16"/>
      <c r="K767" s="16"/>
      <c r="L767" s="16"/>
      <c r="M767" s="16"/>
      <c r="N767" s="16"/>
      <c r="O767" s="16"/>
    </row>
    <row r="768" spans="1:17" s="25" customFormat="1" ht="15">
      <c r="A768" s="17"/>
      <c r="B768" s="40" t="s">
        <v>3910</v>
      </c>
      <c r="C768" s="38" t="s">
        <v>3911</v>
      </c>
      <c r="D768" s="24" t="s">
        <v>15</v>
      </c>
      <c r="E768" s="21" t="s">
        <v>3911</v>
      </c>
      <c r="F768" s="22" t="s">
        <v>3912</v>
      </c>
      <c r="G768" s="23" t="s">
        <v>3913</v>
      </c>
      <c r="H768" s="23" t="s">
        <v>3914</v>
      </c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1:17" s="16" customFormat="1" ht="15">
      <c r="A769" s="17"/>
      <c r="B769" s="40" t="s">
        <v>3915</v>
      </c>
      <c r="C769" s="38" t="s">
        <v>3916</v>
      </c>
      <c r="D769" s="29" t="s">
        <v>67</v>
      </c>
      <c r="E769" s="21" t="s">
        <v>3917</v>
      </c>
      <c r="F769" s="22" t="s">
        <v>3918</v>
      </c>
      <c r="G769" s="23" t="s">
        <v>3919</v>
      </c>
      <c r="H769" s="23" t="s">
        <v>3920</v>
      </c>
      <c r="I769" s="25"/>
      <c r="J769" s="25"/>
      <c r="K769" s="25"/>
      <c r="L769" s="25"/>
      <c r="M769" s="25"/>
      <c r="N769" s="25"/>
      <c r="O769" s="25"/>
      <c r="P769" s="25"/>
      <c r="Q769" s="25"/>
    </row>
    <row r="770" spans="1:8" s="25" customFormat="1" ht="15">
      <c r="A770" s="17"/>
      <c r="B770" s="40" t="s">
        <v>3921</v>
      </c>
      <c r="C770" s="38" t="s">
        <v>3922</v>
      </c>
      <c r="D770" s="24" t="s">
        <v>15</v>
      </c>
      <c r="E770" s="21" t="s">
        <v>3922</v>
      </c>
      <c r="F770" s="22" t="s">
        <v>3923</v>
      </c>
      <c r="G770" s="23" t="s">
        <v>3924</v>
      </c>
      <c r="H770" s="23" t="s">
        <v>3923</v>
      </c>
    </row>
    <row r="771" spans="1:8" s="25" customFormat="1" ht="15">
      <c r="A771" s="17"/>
      <c r="B771" s="40" t="s">
        <v>3925</v>
      </c>
      <c r="C771" s="38" t="s">
        <v>3926</v>
      </c>
      <c r="D771" s="29" t="s">
        <v>67</v>
      </c>
      <c r="E771" s="21" t="s">
        <v>3927</v>
      </c>
      <c r="F771" s="22" t="s">
        <v>3928</v>
      </c>
      <c r="G771" s="23" t="s">
        <v>3929</v>
      </c>
      <c r="H771" s="23" t="s">
        <v>3930</v>
      </c>
    </row>
    <row r="772" spans="1:8" s="25" customFormat="1" ht="15">
      <c r="A772" s="17"/>
      <c r="B772" s="40" t="s">
        <v>3931</v>
      </c>
      <c r="C772" s="38" t="s">
        <v>3669</v>
      </c>
      <c r="D772" s="24" t="s">
        <v>15</v>
      </c>
      <c r="E772" s="21" t="s">
        <v>3669</v>
      </c>
      <c r="F772" s="22" t="s">
        <v>3932</v>
      </c>
      <c r="G772" s="23" t="s">
        <v>3933</v>
      </c>
      <c r="H772" s="23" t="s">
        <v>3934</v>
      </c>
    </row>
    <row r="773" spans="1:8" s="16" customFormat="1" ht="15">
      <c r="A773" s="17"/>
      <c r="B773" s="40" t="s">
        <v>3935</v>
      </c>
      <c r="C773" s="38" t="s">
        <v>3936</v>
      </c>
      <c r="D773" s="39"/>
      <c r="E773" s="21"/>
      <c r="F773" s="22" t="s">
        <v>3937</v>
      </c>
      <c r="G773" s="23" t="s">
        <v>3938</v>
      </c>
      <c r="H773" s="23" t="s">
        <v>3939</v>
      </c>
    </row>
    <row r="774" spans="1:17" s="25" customFormat="1" ht="15">
      <c r="A774" s="17"/>
      <c r="B774" s="40" t="s">
        <v>3940</v>
      </c>
      <c r="C774" s="38" t="s">
        <v>3941</v>
      </c>
      <c r="D774" s="24" t="s">
        <v>15</v>
      </c>
      <c r="E774" s="21" t="s">
        <v>3941</v>
      </c>
      <c r="F774" s="22" t="s">
        <v>3433</v>
      </c>
      <c r="G774" s="23" t="s">
        <v>3434</v>
      </c>
      <c r="H774" s="23" t="s">
        <v>3435</v>
      </c>
      <c r="P774" s="16"/>
      <c r="Q774" s="16"/>
    </row>
    <row r="775" spans="1:8" s="16" customFormat="1" ht="15">
      <c r="A775" s="17"/>
      <c r="B775" s="43" t="s">
        <v>3942</v>
      </c>
      <c r="C775" s="52" t="s">
        <v>3943</v>
      </c>
      <c r="D775" s="24" t="s">
        <v>15</v>
      </c>
      <c r="E775" s="21" t="s">
        <v>3943</v>
      </c>
      <c r="F775" s="22" t="s">
        <v>3944</v>
      </c>
      <c r="G775" s="23" t="s">
        <v>3945</v>
      </c>
      <c r="H775" s="23" t="s">
        <v>3946</v>
      </c>
    </row>
    <row r="776" spans="1:15" s="25" customFormat="1" ht="15">
      <c r="A776" s="17"/>
      <c r="B776" s="40" t="s">
        <v>3947</v>
      </c>
      <c r="C776" s="38" t="s">
        <v>3948</v>
      </c>
      <c r="D776" s="39"/>
      <c r="E776" s="21"/>
      <c r="F776" s="22" t="s">
        <v>3950</v>
      </c>
      <c r="G776" s="41" t="s">
        <v>3951</v>
      </c>
      <c r="H776" s="23" t="s">
        <v>3949</v>
      </c>
      <c r="I776" s="16"/>
      <c r="J776" s="16"/>
      <c r="K776" s="16"/>
      <c r="L776" s="16"/>
      <c r="M776" s="16"/>
      <c r="N776" s="16"/>
      <c r="O776" s="16"/>
    </row>
    <row r="777" spans="1:8" s="16" customFormat="1" ht="15">
      <c r="A777" s="17"/>
      <c r="B777" s="43" t="s">
        <v>3952</v>
      </c>
      <c r="C777" s="44" t="s">
        <v>3953</v>
      </c>
      <c r="D777" s="24" t="s">
        <v>15</v>
      </c>
      <c r="E777" s="21" t="s">
        <v>3953</v>
      </c>
      <c r="F777" s="22" t="s">
        <v>3954</v>
      </c>
      <c r="G777" s="23" t="s">
        <v>3955</v>
      </c>
      <c r="H777" s="23" t="s">
        <v>3956</v>
      </c>
    </row>
    <row r="778" spans="1:17" s="25" customFormat="1" ht="15">
      <c r="A778" s="17"/>
      <c r="B778" s="43" t="s">
        <v>3957</v>
      </c>
      <c r="C778" s="44" t="s">
        <v>3958</v>
      </c>
      <c r="D778" s="29" t="s">
        <v>67</v>
      </c>
      <c r="E778" s="21" t="s">
        <v>3959</v>
      </c>
      <c r="F778" s="22" t="s">
        <v>3960</v>
      </c>
      <c r="G778" s="23" t="s">
        <v>3961</v>
      </c>
      <c r="H778" s="23" t="s">
        <v>3962</v>
      </c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1:15" s="16" customFormat="1" ht="15">
      <c r="A779" s="17"/>
      <c r="B779" s="43" t="s">
        <v>3963</v>
      </c>
      <c r="C779" s="44" t="s">
        <v>3964</v>
      </c>
      <c r="D779" s="46"/>
      <c r="E779" s="21"/>
      <c r="F779" s="22" t="s">
        <v>3965</v>
      </c>
      <c r="G779" s="23" t="s">
        <v>3966</v>
      </c>
      <c r="H779" s="23" t="s">
        <v>3967</v>
      </c>
      <c r="I779" s="25"/>
      <c r="J779" s="25"/>
      <c r="K779" s="25"/>
      <c r="L779" s="25"/>
      <c r="M779" s="25"/>
      <c r="N779" s="25"/>
      <c r="O779" s="25"/>
    </row>
    <row r="780" spans="1:17" s="25" customFormat="1" ht="15">
      <c r="A780" s="17"/>
      <c r="B780" s="43" t="s">
        <v>3968</v>
      </c>
      <c r="C780" s="44" t="s">
        <v>3969</v>
      </c>
      <c r="D780" s="24" t="s">
        <v>15</v>
      </c>
      <c r="E780" s="21" t="s">
        <v>3969</v>
      </c>
      <c r="F780" s="22" t="s">
        <v>3970</v>
      </c>
      <c r="G780" s="23" t="s">
        <v>3971</v>
      </c>
      <c r="H780" s="23" t="s">
        <v>3972</v>
      </c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1:15" s="25" customFormat="1" ht="15">
      <c r="A781" s="17"/>
      <c r="B781" s="43" t="s">
        <v>3973</v>
      </c>
      <c r="C781" s="44" t="s">
        <v>3974</v>
      </c>
      <c r="D781" s="24" t="s">
        <v>15</v>
      </c>
      <c r="E781" s="21" t="s">
        <v>3974</v>
      </c>
      <c r="F781" s="22" t="s">
        <v>3975</v>
      </c>
      <c r="G781" s="23" t="s">
        <v>3976</v>
      </c>
      <c r="H781" s="23" t="s">
        <v>3977</v>
      </c>
      <c r="I781" s="16"/>
      <c r="J781" s="16"/>
      <c r="K781" s="16"/>
      <c r="L781" s="16"/>
      <c r="M781" s="16"/>
      <c r="N781" s="16"/>
      <c r="O781" s="16"/>
    </row>
    <row r="782" spans="1:17" s="16" customFormat="1" ht="15">
      <c r="A782" s="17"/>
      <c r="B782" s="43" t="s">
        <v>3978</v>
      </c>
      <c r="C782" s="44" t="s">
        <v>3979</v>
      </c>
      <c r="D782" s="24" t="s">
        <v>15</v>
      </c>
      <c r="E782" s="21" t="s">
        <v>3979</v>
      </c>
      <c r="F782" s="22" t="s">
        <v>3980</v>
      </c>
      <c r="G782" s="23" t="s">
        <v>3981</v>
      </c>
      <c r="H782" s="23" t="s">
        <v>3982</v>
      </c>
      <c r="P782" s="25"/>
      <c r="Q782" s="25"/>
    </row>
    <row r="783" spans="1:15" s="16" customFormat="1" ht="15">
      <c r="A783" s="17"/>
      <c r="B783" s="43" t="s">
        <v>3983</v>
      </c>
      <c r="C783" s="44" t="s">
        <v>3984</v>
      </c>
      <c r="D783" s="46"/>
      <c r="E783" s="21"/>
      <c r="F783" s="22" t="s">
        <v>3985</v>
      </c>
      <c r="G783" s="23" t="s">
        <v>3986</v>
      </c>
      <c r="H783" s="36" t="s">
        <v>3987</v>
      </c>
      <c r="I783" s="25"/>
      <c r="J783" s="25"/>
      <c r="K783" s="25"/>
      <c r="L783" s="25"/>
      <c r="M783" s="25"/>
      <c r="N783" s="25"/>
      <c r="O783" s="25"/>
    </row>
    <row r="784" spans="1:17" s="16" customFormat="1" ht="15">
      <c r="A784" s="17"/>
      <c r="B784" s="43" t="s">
        <v>3988</v>
      </c>
      <c r="C784" s="44" t="s">
        <v>3989</v>
      </c>
      <c r="D784" s="46"/>
      <c r="E784" s="21"/>
      <c r="F784" s="22" t="s">
        <v>3990</v>
      </c>
      <c r="G784" s="23" t="s">
        <v>3991</v>
      </c>
      <c r="H784" s="36" t="s">
        <v>3992</v>
      </c>
      <c r="I784" s="25"/>
      <c r="J784" s="25"/>
      <c r="K784" s="25"/>
      <c r="L784" s="25"/>
      <c r="M784" s="25"/>
      <c r="N784" s="25"/>
      <c r="O784" s="25"/>
      <c r="P784" s="25"/>
      <c r="Q784" s="25"/>
    </row>
    <row r="785" spans="1:15" s="16" customFormat="1" ht="15">
      <c r="A785" s="17"/>
      <c r="B785" s="43" t="s">
        <v>3993</v>
      </c>
      <c r="C785" s="44" t="s">
        <v>3994</v>
      </c>
      <c r="D785" s="24" t="s">
        <v>15</v>
      </c>
      <c r="E785" s="21" t="s">
        <v>3994</v>
      </c>
      <c r="F785" s="22" t="s">
        <v>3995</v>
      </c>
      <c r="G785" s="23" t="s">
        <v>3996</v>
      </c>
      <c r="H785" s="23" t="s">
        <v>3997</v>
      </c>
      <c r="I785" s="25"/>
      <c r="J785" s="25"/>
      <c r="K785" s="25"/>
      <c r="L785" s="25"/>
      <c r="M785" s="25"/>
      <c r="N785" s="25"/>
      <c r="O785" s="25"/>
    </row>
    <row r="786" spans="1:17" s="16" customFormat="1" ht="15">
      <c r="A786" s="17"/>
      <c r="B786" s="43" t="s">
        <v>3998</v>
      </c>
      <c r="C786" s="44" t="s">
        <v>3999</v>
      </c>
      <c r="D786" s="24" t="s">
        <v>15</v>
      </c>
      <c r="E786" s="21" t="s">
        <v>3999</v>
      </c>
      <c r="F786" s="22" t="s">
        <v>4000</v>
      </c>
      <c r="G786" s="23" t="s">
        <v>4001</v>
      </c>
      <c r="H786" s="23" t="s">
        <v>3805</v>
      </c>
      <c r="P786" s="25"/>
      <c r="Q786" s="25"/>
    </row>
    <row r="787" spans="1:8" s="16" customFormat="1" ht="15">
      <c r="A787" s="17"/>
      <c r="B787" s="43" t="s">
        <v>4002</v>
      </c>
      <c r="C787" s="44" t="s">
        <v>4003</v>
      </c>
      <c r="D787" s="24" t="s">
        <v>15</v>
      </c>
      <c r="E787" s="21" t="s">
        <v>4003</v>
      </c>
      <c r="F787" s="22" t="s">
        <v>4004</v>
      </c>
      <c r="G787" s="23" t="s">
        <v>4005</v>
      </c>
      <c r="H787" s="23" t="s">
        <v>1586</v>
      </c>
    </row>
    <row r="788" spans="1:17" s="16" customFormat="1" ht="15">
      <c r="A788" s="17"/>
      <c r="B788" s="43" t="s">
        <v>4006</v>
      </c>
      <c r="C788" s="44" t="s">
        <v>4007</v>
      </c>
      <c r="D788" s="46"/>
      <c r="E788" s="21"/>
      <c r="F788" s="22" t="s">
        <v>4008</v>
      </c>
      <c r="G788" s="23" t="s">
        <v>4009</v>
      </c>
      <c r="H788" s="23" t="s">
        <v>4010</v>
      </c>
      <c r="I788" s="25"/>
      <c r="J788" s="25"/>
      <c r="K788" s="25"/>
      <c r="L788" s="25"/>
      <c r="M788" s="25"/>
      <c r="N788" s="25"/>
      <c r="O788" s="25"/>
      <c r="P788" s="51"/>
      <c r="Q788" s="51"/>
    </row>
    <row r="789" spans="1:15" s="16" customFormat="1" ht="15">
      <c r="A789" s="17"/>
      <c r="B789" s="43" t="s">
        <v>4011</v>
      </c>
      <c r="C789" s="44" t="s">
        <v>4012</v>
      </c>
      <c r="D789" s="46"/>
      <c r="E789" s="21"/>
      <c r="F789" s="22" t="s">
        <v>4013</v>
      </c>
      <c r="G789" s="23" t="s">
        <v>4014</v>
      </c>
      <c r="H789" s="23" t="s">
        <v>4015</v>
      </c>
      <c r="I789" s="25"/>
      <c r="J789" s="25"/>
      <c r="K789" s="25"/>
      <c r="L789" s="25"/>
      <c r="M789" s="25"/>
      <c r="N789" s="25"/>
      <c r="O789" s="25"/>
    </row>
    <row r="790" spans="1:17" s="16" customFormat="1" ht="15">
      <c r="A790" s="17"/>
      <c r="B790" s="43" t="s">
        <v>4016</v>
      </c>
      <c r="C790" s="44" t="s">
        <v>4017</v>
      </c>
      <c r="D790" s="24" t="s">
        <v>15</v>
      </c>
      <c r="E790" s="21" t="s">
        <v>4017</v>
      </c>
      <c r="F790" s="22" t="s">
        <v>4018</v>
      </c>
      <c r="G790" s="23" t="s">
        <v>4019</v>
      </c>
      <c r="H790" s="23" t="s">
        <v>4020</v>
      </c>
      <c r="I790" s="25"/>
      <c r="J790" s="25"/>
      <c r="K790" s="25"/>
      <c r="L790" s="25"/>
      <c r="M790" s="25"/>
      <c r="N790" s="25"/>
      <c r="O790" s="25"/>
      <c r="P790" s="25"/>
      <c r="Q790" s="25"/>
    </row>
    <row r="791" spans="1:8" s="16" customFormat="1" ht="15">
      <c r="A791" s="17"/>
      <c r="B791" s="43" t="s">
        <v>4021</v>
      </c>
      <c r="C791" s="44" t="s">
        <v>4022</v>
      </c>
      <c r="D791" s="24" t="s">
        <v>15</v>
      </c>
      <c r="E791" s="21" t="s">
        <v>4022</v>
      </c>
      <c r="F791" s="22" t="s">
        <v>4023</v>
      </c>
      <c r="G791" s="23" t="s">
        <v>4024</v>
      </c>
      <c r="H791" s="23" t="s">
        <v>530</v>
      </c>
    </row>
    <row r="792" spans="1:15" s="16" customFormat="1" ht="15">
      <c r="A792" s="17"/>
      <c r="B792" s="43" t="s">
        <v>4025</v>
      </c>
      <c r="C792" s="44" t="s">
        <v>4026</v>
      </c>
      <c r="D792" s="29" t="s">
        <v>67</v>
      </c>
      <c r="E792" s="21" t="s">
        <v>4027</v>
      </c>
      <c r="F792" s="22" t="s">
        <v>4029</v>
      </c>
      <c r="G792" s="23" t="s">
        <v>4030</v>
      </c>
      <c r="H792" s="23" t="s">
        <v>4028</v>
      </c>
      <c r="I792" s="25"/>
      <c r="J792" s="25"/>
      <c r="K792" s="25"/>
      <c r="L792" s="25"/>
      <c r="M792" s="25"/>
      <c r="N792" s="25"/>
      <c r="O792" s="25"/>
    </row>
    <row r="793" spans="1:15" s="16" customFormat="1" ht="15">
      <c r="A793" s="17"/>
      <c r="B793" s="43" t="s">
        <v>4031</v>
      </c>
      <c r="C793" s="44" t="s">
        <v>4032</v>
      </c>
      <c r="D793" s="24" t="s">
        <v>15</v>
      </c>
      <c r="E793" s="21" t="s">
        <v>4032</v>
      </c>
      <c r="F793" s="22" t="s">
        <v>4033</v>
      </c>
      <c r="G793" s="23" t="s">
        <v>4034</v>
      </c>
      <c r="H793" s="23" t="s">
        <v>706</v>
      </c>
      <c r="I793" s="25"/>
      <c r="J793" s="25"/>
      <c r="K793" s="25"/>
      <c r="L793" s="25"/>
      <c r="M793" s="25"/>
      <c r="N793" s="25"/>
      <c r="O793" s="25"/>
    </row>
    <row r="794" spans="1:8" s="16" customFormat="1" ht="15">
      <c r="A794" s="17"/>
      <c r="B794" s="43" t="s">
        <v>4035</v>
      </c>
      <c r="C794" s="44" t="s">
        <v>4036</v>
      </c>
      <c r="D794" s="24" t="s">
        <v>15</v>
      </c>
      <c r="E794" s="21" t="s">
        <v>4036</v>
      </c>
      <c r="F794" s="22" t="s">
        <v>4037</v>
      </c>
      <c r="G794" s="23" t="s">
        <v>4038</v>
      </c>
      <c r="H794" s="23" t="s">
        <v>4039</v>
      </c>
    </row>
    <row r="795" spans="1:8" s="16" customFormat="1" ht="15">
      <c r="A795" s="17"/>
      <c r="B795" s="43" t="s">
        <v>4040</v>
      </c>
      <c r="C795" s="44" t="s">
        <v>4041</v>
      </c>
      <c r="D795" s="24" t="s">
        <v>15</v>
      </c>
      <c r="E795" s="21" t="s">
        <v>4041</v>
      </c>
      <c r="F795" s="22" t="s">
        <v>4042</v>
      </c>
      <c r="G795" s="23" t="s">
        <v>4043</v>
      </c>
      <c r="H795" s="23" t="s">
        <v>4044</v>
      </c>
    </row>
    <row r="796" spans="1:8" s="16" customFormat="1" ht="15">
      <c r="A796" s="17"/>
      <c r="B796" s="43" t="s">
        <v>4045</v>
      </c>
      <c r="C796" s="44" t="s">
        <v>4046</v>
      </c>
      <c r="D796" s="24" t="s">
        <v>15</v>
      </c>
      <c r="E796" s="21" t="s">
        <v>4046</v>
      </c>
      <c r="F796" s="22" t="s">
        <v>4047</v>
      </c>
      <c r="G796" s="23" t="s">
        <v>4048</v>
      </c>
      <c r="H796" s="23" t="s">
        <v>4049</v>
      </c>
    </row>
    <row r="797" spans="1:17" s="16" customFormat="1" ht="15">
      <c r="A797" s="17"/>
      <c r="B797" s="26" t="s">
        <v>4050</v>
      </c>
      <c r="C797" s="33" t="s">
        <v>4051</v>
      </c>
      <c r="D797" s="24" t="s">
        <v>15</v>
      </c>
      <c r="E797" s="21" t="s">
        <v>4051</v>
      </c>
      <c r="F797" s="22" t="s">
        <v>4052</v>
      </c>
      <c r="G797" s="23" t="s">
        <v>4053</v>
      </c>
      <c r="H797" s="23" t="s">
        <v>4054</v>
      </c>
      <c r="P797" s="25"/>
      <c r="Q797" s="25"/>
    </row>
    <row r="798" spans="1:15" s="16" customFormat="1" ht="15">
      <c r="A798" s="17"/>
      <c r="B798" s="26" t="s">
        <v>4055</v>
      </c>
      <c r="C798" s="33" t="s">
        <v>4056</v>
      </c>
      <c r="D798" s="24" t="s">
        <v>15</v>
      </c>
      <c r="E798" s="21" t="s">
        <v>4056</v>
      </c>
      <c r="F798" s="64" t="s">
        <v>4057</v>
      </c>
      <c r="G798" s="23" t="s">
        <v>4058</v>
      </c>
      <c r="H798" s="23" t="s">
        <v>4059</v>
      </c>
      <c r="I798" s="25"/>
      <c r="J798" s="25"/>
      <c r="K798" s="25"/>
      <c r="L798" s="25"/>
      <c r="M798" s="25"/>
      <c r="N798" s="25"/>
      <c r="O798" s="25"/>
    </row>
    <row r="799" spans="1:15" s="16" customFormat="1" ht="15">
      <c r="A799" s="17"/>
      <c r="B799" s="26" t="s">
        <v>4060</v>
      </c>
      <c r="C799" s="33" t="s">
        <v>4061</v>
      </c>
      <c r="D799" s="24" t="s">
        <v>15</v>
      </c>
      <c r="E799" s="21" t="s">
        <v>4061</v>
      </c>
      <c r="F799" s="64" t="s">
        <v>4062</v>
      </c>
      <c r="G799" s="23" t="s">
        <v>4063</v>
      </c>
      <c r="H799" s="23" t="s">
        <v>4064</v>
      </c>
      <c r="I799" s="25"/>
      <c r="J799" s="25"/>
      <c r="K799" s="25"/>
      <c r="L799" s="25"/>
      <c r="M799" s="25"/>
      <c r="N799" s="25"/>
      <c r="O799" s="25"/>
    </row>
    <row r="800" spans="1:17" s="25" customFormat="1" ht="15">
      <c r="A800" s="17"/>
      <c r="B800" s="26" t="s">
        <v>4065</v>
      </c>
      <c r="C800" s="33" t="s">
        <v>4066</v>
      </c>
      <c r="D800" s="29" t="s">
        <v>67</v>
      </c>
      <c r="E800" s="21" t="s">
        <v>4067</v>
      </c>
      <c r="F800" s="64" t="s">
        <v>4068</v>
      </c>
      <c r="G800" s="23" t="s">
        <v>4069</v>
      </c>
      <c r="H800" s="23" t="s">
        <v>4070</v>
      </c>
      <c r="P800" s="16"/>
      <c r="Q800" s="16"/>
    </row>
    <row r="801" spans="1:8" s="16" customFormat="1" ht="15">
      <c r="A801" s="17"/>
      <c r="B801" s="26" t="s">
        <v>4071</v>
      </c>
      <c r="C801" s="33" t="s">
        <v>4072</v>
      </c>
      <c r="D801" s="29" t="s">
        <v>67</v>
      </c>
      <c r="E801" s="21" t="s">
        <v>4073</v>
      </c>
      <c r="F801" s="22" t="s">
        <v>4074</v>
      </c>
      <c r="G801" s="23" t="s">
        <v>4075</v>
      </c>
      <c r="H801" s="23" t="s">
        <v>4076</v>
      </c>
    </row>
    <row r="802" spans="1:17" s="16" customFormat="1" ht="15">
      <c r="A802" s="17"/>
      <c r="B802" s="26" t="s">
        <v>4077</v>
      </c>
      <c r="C802" s="33" t="s">
        <v>4078</v>
      </c>
      <c r="D802" s="29" t="s">
        <v>67</v>
      </c>
      <c r="E802" s="21" t="s">
        <v>4079</v>
      </c>
      <c r="F802" s="64" t="s">
        <v>4080</v>
      </c>
      <c r="G802" s="23" t="s">
        <v>4081</v>
      </c>
      <c r="H802" s="23" t="s">
        <v>4082</v>
      </c>
      <c r="I802" s="25"/>
      <c r="J802" s="25"/>
      <c r="K802" s="25"/>
      <c r="L802" s="25"/>
      <c r="M802" s="25"/>
      <c r="N802" s="25"/>
      <c r="O802" s="25"/>
      <c r="P802" s="25"/>
      <c r="Q802" s="25"/>
    </row>
    <row r="803" spans="1:8" s="16" customFormat="1" ht="15">
      <c r="A803" s="17"/>
      <c r="B803" s="26" t="s">
        <v>4083</v>
      </c>
      <c r="C803" s="33" t="s">
        <v>4084</v>
      </c>
      <c r="D803" s="29" t="s">
        <v>67</v>
      </c>
      <c r="E803" s="21" t="s">
        <v>4085</v>
      </c>
      <c r="F803" s="64" t="s">
        <v>4086</v>
      </c>
      <c r="G803" s="23" t="s">
        <v>4087</v>
      </c>
      <c r="H803" s="23" t="s">
        <v>4088</v>
      </c>
    </row>
    <row r="804" spans="1:17" s="25" customFormat="1" ht="15">
      <c r="A804" s="17"/>
      <c r="B804" s="26" t="s">
        <v>4089</v>
      </c>
      <c r="C804" s="33" t="s">
        <v>4090</v>
      </c>
      <c r="D804" s="24" t="s">
        <v>15</v>
      </c>
      <c r="E804" s="21" t="s">
        <v>4090</v>
      </c>
      <c r="F804" s="22" t="s">
        <v>4091</v>
      </c>
      <c r="G804" s="23" t="s">
        <v>4092</v>
      </c>
      <c r="H804" s="23" t="s">
        <v>4091</v>
      </c>
      <c r="I804" s="5"/>
      <c r="J804" s="5"/>
      <c r="K804" s="5"/>
      <c r="L804" s="5"/>
      <c r="M804" s="5"/>
      <c r="N804" s="5"/>
      <c r="O804" s="5"/>
      <c r="P804" s="16"/>
      <c r="Q804" s="16"/>
    </row>
    <row r="805" spans="1:8" s="25" customFormat="1" ht="15">
      <c r="A805" s="17"/>
      <c r="B805" s="26" t="s">
        <v>4093</v>
      </c>
      <c r="C805" s="33" t="s">
        <v>4094</v>
      </c>
      <c r="D805" s="24" t="s">
        <v>15</v>
      </c>
      <c r="E805" s="21" t="s">
        <v>4094</v>
      </c>
      <c r="F805" s="22" t="s">
        <v>4095</v>
      </c>
      <c r="G805" s="23" t="s">
        <v>4096</v>
      </c>
      <c r="H805" s="23" t="s">
        <v>4097</v>
      </c>
    </row>
    <row r="806" spans="1:15" s="25" customFormat="1" ht="15">
      <c r="A806" s="17"/>
      <c r="B806" s="26" t="s">
        <v>4098</v>
      </c>
      <c r="C806" s="33" t="s">
        <v>4099</v>
      </c>
      <c r="D806" s="34"/>
      <c r="E806" s="21"/>
      <c r="F806" s="22" t="s">
        <v>4100</v>
      </c>
      <c r="G806" s="23" t="s">
        <v>4101</v>
      </c>
      <c r="H806" s="23" t="s">
        <v>4102</v>
      </c>
      <c r="I806" s="16"/>
      <c r="J806" s="16"/>
      <c r="K806" s="16"/>
      <c r="L806" s="16"/>
      <c r="M806" s="16"/>
      <c r="N806" s="16"/>
      <c r="O806" s="16"/>
    </row>
    <row r="807" spans="1:15" s="25" customFormat="1" ht="15">
      <c r="A807" s="17"/>
      <c r="B807" s="26" t="s">
        <v>4103</v>
      </c>
      <c r="C807" s="33" t="s">
        <v>4104</v>
      </c>
      <c r="D807" s="24" t="s">
        <v>15</v>
      </c>
      <c r="E807" s="21" t="s">
        <v>4104</v>
      </c>
      <c r="F807" s="22" t="s">
        <v>4105</v>
      </c>
      <c r="G807" s="23" t="s">
        <v>4106</v>
      </c>
      <c r="H807" s="23" t="s">
        <v>4107</v>
      </c>
      <c r="I807" s="16"/>
      <c r="J807" s="16"/>
      <c r="K807" s="16"/>
      <c r="L807" s="16"/>
      <c r="M807" s="16"/>
      <c r="N807" s="16"/>
      <c r="O807" s="16"/>
    </row>
    <row r="808" spans="1:8" s="16" customFormat="1" ht="15">
      <c r="A808" s="17"/>
      <c r="B808" s="26" t="s">
        <v>4108</v>
      </c>
      <c r="C808" s="33" t="s">
        <v>4109</v>
      </c>
      <c r="D808" s="24" t="s">
        <v>15</v>
      </c>
      <c r="E808" s="21" t="s">
        <v>4109</v>
      </c>
      <c r="F808" s="22" t="s">
        <v>4110</v>
      </c>
      <c r="G808" s="23" t="s">
        <v>4111</v>
      </c>
      <c r="H808" s="23" t="s">
        <v>4112</v>
      </c>
    </row>
    <row r="809" spans="1:15" s="16" customFormat="1" ht="15">
      <c r="A809" s="17"/>
      <c r="B809" s="26" t="s">
        <v>4113</v>
      </c>
      <c r="C809" s="65" t="s">
        <v>4114</v>
      </c>
      <c r="D809" s="66"/>
      <c r="E809" s="21"/>
      <c r="F809" s="22" t="s">
        <v>4115</v>
      </c>
      <c r="G809" s="23" t="s">
        <v>4116</v>
      </c>
      <c r="H809" s="23" t="s">
        <v>4117</v>
      </c>
      <c r="I809" s="25"/>
      <c r="J809" s="25"/>
      <c r="K809" s="25"/>
      <c r="L809" s="25"/>
      <c r="M809" s="25"/>
      <c r="N809" s="25"/>
      <c r="O809" s="25"/>
    </row>
    <row r="810" spans="1:17" s="16" customFormat="1" ht="15">
      <c r="A810" s="17"/>
      <c r="B810" s="26" t="s">
        <v>4118</v>
      </c>
      <c r="C810" s="33" t="s">
        <v>4119</v>
      </c>
      <c r="D810" s="24" t="s">
        <v>15</v>
      </c>
      <c r="E810" s="21" t="s">
        <v>4119</v>
      </c>
      <c r="F810" s="22" t="s">
        <v>4120</v>
      </c>
      <c r="G810" s="42" t="s">
        <v>4121</v>
      </c>
      <c r="H810" s="23" t="s">
        <v>4122</v>
      </c>
      <c r="P810" s="25"/>
      <c r="Q810" s="25"/>
    </row>
    <row r="811" spans="1:15" s="25" customFormat="1" ht="15">
      <c r="A811" s="17"/>
      <c r="B811" s="40" t="s">
        <v>4123</v>
      </c>
      <c r="C811" s="38" t="s">
        <v>4124</v>
      </c>
      <c r="D811" s="39"/>
      <c r="E811" s="21"/>
      <c r="F811" s="22" t="s">
        <v>4125</v>
      </c>
      <c r="G811" s="23" t="s">
        <v>4126</v>
      </c>
      <c r="H811" s="23" t="s">
        <v>4127</v>
      </c>
      <c r="I811" s="16"/>
      <c r="J811" s="16"/>
      <c r="K811" s="16"/>
      <c r="L811" s="16"/>
      <c r="M811" s="16"/>
      <c r="N811" s="16"/>
      <c r="O811" s="16"/>
    </row>
    <row r="812" spans="1:17" s="16" customFormat="1" ht="15">
      <c r="A812" s="17"/>
      <c r="B812" s="40" t="s">
        <v>4128</v>
      </c>
      <c r="C812" s="38" t="s">
        <v>4129</v>
      </c>
      <c r="D812" s="39"/>
      <c r="E812" s="21"/>
      <c r="F812" s="22" t="s">
        <v>4130</v>
      </c>
      <c r="G812" s="23" t="s">
        <v>4131</v>
      </c>
      <c r="H812" s="23" t="s">
        <v>4132</v>
      </c>
      <c r="P812" s="25"/>
      <c r="Q812" s="25"/>
    </row>
    <row r="813" spans="1:17" s="16" customFormat="1" ht="15">
      <c r="A813" s="17"/>
      <c r="B813" s="40" t="s">
        <v>4133</v>
      </c>
      <c r="C813" s="38" t="s">
        <v>4134</v>
      </c>
      <c r="D813" s="29" t="s">
        <v>67</v>
      </c>
      <c r="E813" s="21" t="s">
        <v>4135</v>
      </c>
      <c r="F813" s="22" t="s">
        <v>4136</v>
      </c>
      <c r="G813" s="42" t="s">
        <v>4137</v>
      </c>
      <c r="H813" s="23" t="s">
        <v>4138</v>
      </c>
      <c r="P813" s="25"/>
      <c r="Q813" s="25"/>
    </row>
    <row r="814" spans="1:8" s="25" customFormat="1" ht="15">
      <c r="A814" s="17"/>
      <c r="B814" s="40" t="s">
        <v>4139</v>
      </c>
      <c r="C814" s="38" t="s">
        <v>4140</v>
      </c>
      <c r="D814" s="29" t="s">
        <v>67</v>
      </c>
      <c r="E814" s="21" t="s">
        <v>4141</v>
      </c>
      <c r="F814" s="22" t="s">
        <v>4142</v>
      </c>
      <c r="G814" s="23" t="s">
        <v>4143</v>
      </c>
      <c r="H814" s="23" t="s">
        <v>4144</v>
      </c>
    </row>
    <row r="815" spans="1:17" s="16" customFormat="1" ht="15">
      <c r="A815" s="17"/>
      <c r="B815" s="40" t="s">
        <v>4145</v>
      </c>
      <c r="C815" s="38" t="s">
        <v>4146</v>
      </c>
      <c r="D815" s="39"/>
      <c r="E815" s="21"/>
      <c r="F815" s="22" t="s">
        <v>4146</v>
      </c>
      <c r="G815" s="23" t="s">
        <v>4147</v>
      </c>
      <c r="H815" s="23" t="s">
        <v>4148</v>
      </c>
      <c r="P815" s="25"/>
      <c r="Q815" s="25"/>
    </row>
    <row r="816" spans="1:17" s="25" customFormat="1" ht="15">
      <c r="A816" s="17"/>
      <c r="B816" s="40" t="s">
        <v>4149</v>
      </c>
      <c r="C816" s="38" t="s">
        <v>4150</v>
      </c>
      <c r="D816" s="29" t="s">
        <v>67</v>
      </c>
      <c r="E816" s="21" t="s">
        <v>4151</v>
      </c>
      <c r="F816" s="22" t="s">
        <v>4152</v>
      </c>
      <c r="G816" s="23" t="s">
        <v>4153</v>
      </c>
      <c r="H816" s="23" t="s">
        <v>4154</v>
      </c>
      <c r="P816" s="16"/>
      <c r="Q816" s="16"/>
    </row>
    <row r="817" spans="1:8" s="25" customFormat="1" ht="15">
      <c r="A817" s="17"/>
      <c r="B817" s="40" t="s">
        <v>4155</v>
      </c>
      <c r="C817" s="38" t="s">
        <v>4156</v>
      </c>
      <c r="D817" s="39"/>
      <c r="E817" s="21"/>
      <c r="F817" s="22" t="s">
        <v>4157</v>
      </c>
      <c r="G817" s="23" t="s">
        <v>4158</v>
      </c>
      <c r="H817" s="23" t="s">
        <v>4159</v>
      </c>
    </row>
    <row r="818" spans="1:8" s="25" customFormat="1" ht="15">
      <c r="A818" s="17"/>
      <c r="B818" s="40" t="s">
        <v>4160</v>
      </c>
      <c r="C818" s="38" t="s">
        <v>4161</v>
      </c>
      <c r="D818" s="39"/>
      <c r="E818" s="21"/>
      <c r="F818" s="22" t="s">
        <v>4162</v>
      </c>
      <c r="G818" s="23" t="s">
        <v>4163</v>
      </c>
      <c r="H818" s="23" t="s">
        <v>4164</v>
      </c>
    </row>
    <row r="819" spans="1:17" s="25" customFormat="1" ht="15">
      <c r="A819" s="17"/>
      <c r="B819" s="40" t="s">
        <v>4165</v>
      </c>
      <c r="C819" s="38" t="s">
        <v>4166</v>
      </c>
      <c r="D819" s="24" t="s">
        <v>15</v>
      </c>
      <c r="E819" s="21" t="s">
        <v>4166</v>
      </c>
      <c r="F819" s="22" t="s">
        <v>4167</v>
      </c>
      <c r="G819" s="23" t="s">
        <v>4168</v>
      </c>
      <c r="H819" s="23" t="s">
        <v>4169</v>
      </c>
      <c r="I819" s="16"/>
      <c r="J819" s="16"/>
      <c r="K819" s="16"/>
      <c r="L819" s="16"/>
      <c r="M819" s="16"/>
      <c r="N819" s="16"/>
      <c r="O819" s="16"/>
      <c r="P819" s="16"/>
      <c r="Q819" s="16"/>
    </row>
    <row r="820" spans="1:17" s="25" customFormat="1" ht="15">
      <c r="A820" s="17"/>
      <c r="B820" s="40" t="s">
        <v>4170</v>
      </c>
      <c r="C820" s="38" t="s">
        <v>4171</v>
      </c>
      <c r="D820" s="24" t="s">
        <v>15</v>
      </c>
      <c r="E820" s="21" t="s">
        <v>4171</v>
      </c>
      <c r="F820" s="22" t="s">
        <v>4173</v>
      </c>
      <c r="G820" s="23" t="s">
        <v>4174</v>
      </c>
      <c r="H820" s="23" t="s">
        <v>4172</v>
      </c>
      <c r="I820" s="16"/>
      <c r="J820" s="16"/>
      <c r="K820" s="16"/>
      <c r="L820" s="16"/>
      <c r="M820" s="16"/>
      <c r="N820" s="16"/>
      <c r="O820" s="16"/>
      <c r="P820" s="16"/>
      <c r="Q820" s="16"/>
    </row>
    <row r="821" spans="1:17" s="16" customFormat="1" ht="15">
      <c r="A821" s="17"/>
      <c r="B821" s="40" t="s">
        <v>4175</v>
      </c>
      <c r="C821" s="38" t="s">
        <v>4176</v>
      </c>
      <c r="D821" s="24" t="s">
        <v>15</v>
      </c>
      <c r="E821" s="21" t="s">
        <v>4176</v>
      </c>
      <c r="F821" s="22" t="s">
        <v>4177</v>
      </c>
      <c r="G821" s="23" t="s">
        <v>4178</v>
      </c>
      <c r="H821" s="23" t="s">
        <v>4119</v>
      </c>
      <c r="I821" s="25"/>
      <c r="J821" s="25"/>
      <c r="K821" s="25"/>
      <c r="L821" s="25"/>
      <c r="M821" s="25"/>
      <c r="N821" s="25"/>
      <c r="O821" s="25"/>
      <c r="P821" s="25"/>
      <c r="Q821" s="25"/>
    </row>
    <row r="822" spans="1:8" s="16" customFormat="1" ht="15">
      <c r="A822" s="17"/>
      <c r="B822" s="43" t="s">
        <v>4179</v>
      </c>
      <c r="C822" s="44" t="s">
        <v>4180</v>
      </c>
      <c r="D822" s="24" t="s">
        <v>15</v>
      </c>
      <c r="E822" s="21" t="s">
        <v>4180</v>
      </c>
      <c r="F822" s="22" t="s">
        <v>4181</v>
      </c>
      <c r="G822" s="23" t="s">
        <v>4182</v>
      </c>
      <c r="H822" s="23" t="s">
        <v>4183</v>
      </c>
    </row>
    <row r="823" spans="1:17" s="16" customFormat="1" ht="15">
      <c r="A823" s="17"/>
      <c r="B823" s="43" t="s">
        <v>4184</v>
      </c>
      <c r="C823" s="44" t="s">
        <v>4185</v>
      </c>
      <c r="D823" s="24" t="s">
        <v>15</v>
      </c>
      <c r="E823" s="21" t="s">
        <v>4185</v>
      </c>
      <c r="F823" s="64" t="s">
        <v>4186</v>
      </c>
      <c r="G823" s="23" t="s">
        <v>4187</v>
      </c>
      <c r="H823" s="23" t="s">
        <v>4188</v>
      </c>
      <c r="I823" s="25"/>
      <c r="J823" s="25"/>
      <c r="K823" s="25"/>
      <c r="L823" s="25"/>
      <c r="M823" s="25"/>
      <c r="N823" s="25"/>
      <c r="O823" s="25"/>
      <c r="P823" s="25"/>
      <c r="Q823" s="25"/>
    </row>
    <row r="824" spans="1:15" s="25" customFormat="1" ht="15">
      <c r="A824" s="17"/>
      <c r="B824" s="43" t="s">
        <v>4189</v>
      </c>
      <c r="C824" s="44" t="s">
        <v>4066</v>
      </c>
      <c r="D824" s="29" t="s">
        <v>67</v>
      </c>
      <c r="E824" s="21" t="s">
        <v>4067</v>
      </c>
      <c r="F824" s="64" t="s">
        <v>4190</v>
      </c>
      <c r="G824" s="23" t="s">
        <v>4191</v>
      </c>
      <c r="H824" s="23" t="s">
        <v>4192</v>
      </c>
      <c r="I824" s="16"/>
      <c r="J824" s="16"/>
      <c r="K824" s="16"/>
      <c r="L824" s="16"/>
      <c r="M824" s="16"/>
      <c r="N824" s="16"/>
      <c r="O824" s="16"/>
    </row>
    <row r="825" spans="1:17" s="16" customFormat="1" ht="15">
      <c r="A825" s="17"/>
      <c r="B825" s="43" t="s">
        <v>4193</v>
      </c>
      <c r="C825" s="44" t="s">
        <v>4194</v>
      </c>
      <c r="D825" s="46"/>
      <c r="E825" s="21"/>
      <c r="F825" s="64" t="s">
        <v>4196</v>
      </c>
      <c r="G825" s="23" t="s">
        <v>4197</v>
      </c>
      <c r="H825" s="23" t="s">
        <v>4195</v>
      </c>
      <c r="P825" s="25"/>
      <c r="Q825" s="25"/>
    </row>
    <row r="826" spans="1:17" s="16" customFormat="1" ht="15">
      <c r="A826" s="17"/>
      <c r="B826" s="43" t="s">
        <v>4198</v>
      </c>
      <c r="C826" s="44" t="s">
        <v>4199</v>
      </c>
      <c r="D826" s="24" t="s">
        <v>15</v>
      </c>
      <c r="E826" s="21" t="s">
        <v>4199</v>
      </c>
      <c r="F826" s="64" t="s">
        <v>4200</v>
      </c>
      <c r="G826" s="23" t="s">
        <v>4201</v>
      </c>
      <c r="H826" s="23" t="s">
        <v>4202</v>
      </c>
      <c r="P826" s="25"/>
      <c r="Q826" s="25"/>
    </row>
    <row r="827" spans="1:15" s="25" customFormat="1" ht="15">
      <c r="A827" s="17"/>
      <c r="B827" s="43" t="s">
        <v>4203</v>
      </c>
      <c r="C827" s="44" t="s">
        <v>4204</v>
      </c>
      <c r="D827" s="24" t="s">
        <v>15</v>
      </c>
      <c r="E827" s="21" t="s">
        <v>4204</v>
      </c>
      <c r="F827" s="64" t="s">
        <v>4205</v>
      </c>
      <c r="G827" s="23" t="s">
        <v>4206</v>
      </c>
      <c r="H827" s="23" t="s">
        <v>4207</v>
      </c>
      <c r="I827" s="16"/>
      <c r="J827" s="16"/>
      <c r="K827" s="16"/>
      <c r="L827" s="16"/>
      <c r="M827" s="16"/>
      <c r="N827" s="16"/>
      <c r="O827" s="16"/>
    </row>
    <row r="828" spans="1:8" s="16" customFormat="1" ht="15">
      <c r="A828" s="17"/>
      <c r="B828" s="43" t="s">
        <v>4208</v>
      </c>
      <c r="C828" s="44" t="s">
        <v>4209</v>
      </c>
      <c r="D828" s="46"/>
      <c r="E828" s="21"/>
      <c r="F828" s="22" t="s">
        <v>4210</v>
      </c>
      <c r="G828" s="23" t="s">
        <v>4211</v>
      </c>
      <c r="H828" s="23" t="s">
        <v>4212</v>
      </c>
    </row>
    <row r="829" spans="1:15" s="25" customFormat="1" ht="15">
      <c r="A829" s="17"/>
      <c r="B829" s="43" t="s">
        <v>4213</v>
      </c>
      <c r="C829" s="44" t="s">
        <v>4214</v>
      </c>
      <c r="D829" s="46"/>
      <c r="E829" s="21"/>
      <c r="F829" s="22" t="s">
        <v>4216</v>
      </c>
      <c r="G829" s="23" t="s">
        <v>4217</v>
      </c>
      <c r="H829" s="23" t="s">
        <v>4215</v>
      </c>
      <c r="I829" s="16"/>
      <c r="J829" s="16"/>
      <c r="K829" s="16"/>
      <c r="L829" s="16"/>
      <c r="M829" s="16"/>
      <c r="N829" s="16"/>
      <c r="O829" s="16"/>
    </row>
    <row r="830" spans="1:8" s="16" customFormat="1" ht="15">
      <c r="A830" s="17"/>
      <c r="B830" s="43" t="s">
        <v>4218</v>
      </c>
      <c r="C830" s="44" t="s">
        <v>4219</v>
      </c>
      <c r="D830" s="46"/>
      <c r="E830" s="21"/>
      <c r="F830" s="22" t="s">
        <v>4220</v>
      </c>
      <c r="G830" s="23" t="s">
        <v>4221</v>
      </c>
      <c r="H830" s="23" t="s">
        <v>4222</v>
      </c>
    </row>
    <row r="831" spans="1:8" s="16" customFormat="1" ht="15">
      <c r="A831" s="17"/>
      <c r="B831" s="43" t="s">
        <v>4223</v>
      </c>
      <c r="C831" s="44" t="s">
        <v>4224</v>
      </c>
      <c r="D831" s="24" t="s">
        <v>15</v>
      </c>
      <c r="E831" s="21" t="s">
        <v>4224</v>
      </c>
      <c r="F831" s="22" t="s">
        <v>4225</v>
      </c>
      <c r="G831" s="23" t="s">
        <v>4226</v>
      </c>
      <c r="H831" s="23" t="s">
        <v>4227</v>
      </c>
    </row>
    <row r="832" spans="1:15" s="25" customFormat="1" ht="15">
      <c r="A832" s="17"/>
      <c r="B832" s="43" t="s">
        <v>4228</v>
      </c>
      <c r="C832" s="44" t="s">
        <v>4229</v>
      </c>
      <c r="D832" s="24" t="s">
        <v>15</v>
      </c>
      <c r="E832" s="21" t="s">
        <v>4229</v>
      </c>
      <c r="F832" s="64" t="s">
        <v>4230</v>
      </c>
      <c r="G832" s="23" t="s">
        <v>4231</v>
      </c>
      <c r="H832" s="23" t="s">
        <v>4232</v>
      </c>
      <c r="I832" s="16"/>
      <c r="J832" s="16"/>
      <c r="K832" s="16"/>
      <c r="L832" s="16"/>
      <c r="M832" s="16"/>
      <c r="N832" s="16"/>
      <c r="O832" s="16"/>
    </row>
    <row r="833" spans="1:17" s="25" customFormat="1" ht="15">
      <c r="A833" s="17"/>
      <c r="B833" s="43" t="s">
        <v>4233</v>
      </c>
      <c r="C833" s="44" t="s">
        <v>4114</v>
      </c>
      <c r="D833" s="46"/>
      <c r="E833" s="21"/>
      <c r="F833" s="22" t="s">
        <v>4234</v>
      </c>
      <c r="G833" s="23" t="s">
        <v>4235</v>
      </c>
      <c r="H833" s="23" t="s">
        <v>4236</v>
      </c>
      <c r="I833" s="16"/>
      <c r="J833" s="16"/>
      <c r="K833" s="16"/>
      <c r="L833" s="16"/>
      <c r="M833" s="16"/>
      <c r="N833" s="16"/>
      <c r="O833" s="16"/>
      <c r="P833" s="16"/>
      <c r="Q833" s="16"/>
    </row>
    <row r="834" spans="1:8" s="25" customFormat="1" ht="15">
      <c r="A834" s="17"/>
      <c r="B834" s="43" t="s">
        <v>4237</v>
      </c>
      <c r="C834" s="44" t="s">
        <v>4238</v>
      </c>
      <c r="D834" s="24" t="s">
        <v>15</v>
      </c>
      <c r="E834" s="21" t="s">
        <v>4238</v>
      </c>
      <c r="F834" s="22" t="s">
        <v>4239</v>
      </c>
      <c r="G834" s="23" t="s">
        <v>4240</v>
      </c>
      <c r="H834" s="23" t="s">
        <v>4241</v>
      </c>
    </row>
    <row r="835" spans="1:17" s="16" customFormat="1" ht="15">
      <c r="A835" s="17"/>
      <c r="B835" s="43" t="s">
        <v>4242</v>
      </c>
      <c r="C835" s="44" t="s">
        <v>4243</v>
      </c>
      <c r="D835" s="29" t="s">
        <v>67</v>
      </c>
      <c r="E835" s="21" t="s">
        <v>4244</v>
      </c>
      <c r="F835" s="22" t="s">
        <v>4245</v>
      </c>
      <c r="G835" s="23" t="s">
        <v>4246</v>
      </c>
      <c r="H835" s="23" t="s">
        <v>4247</v>
      </c>
      <c r="P835" s="25"/>
      <c r="Q835" s="25"/>
    </row>
    <row r="836" spans="1:17" s="16" customFormat="1" ht="15">
      <c r="A836" s="17"/>
      <c r="B836" s="43" t="s">
        <v>4248</v>
      </c>
      <c r="C836" s="44" t="s">
        <v>4249</v>
      </c>
      <c r="D836" s="46"/>
      <c r="E836" s="21"/>
      <c r="F836" s="22" t="s">
        <v>4250</v>
      </c>
      <c r="G836" s="23" t="s">
        <v>4251</v>
      </c>
      <c r="H836" s="23" t="s">
        <v>4252</v>
      </c>
      <c r="I836" s="25"/>
      <c r="J836" s="25"/>
      <c r="K836" s="25"/>
      <c r="L836" s="25"/>
      <c r="M836" s="25"/>
      <c r="N836" s="25"/>
      <c r="O836" s="25"/>
      <c r="P836" s="25"/>
      <c r="Q836" s="25"/>
    </row>
    <row r="837" spans="1:17" s="25" customFormat="1" ht="15">
      <c r="A837" s="17"/>
      <c r="B837" s="18" t="s">
        <v>4253</v>
      </c>
      <c r="C837" s="19" t="s">
        <v>4254</v>
      </c>
      <c r="D837" s="24" t="s">
        <v>15</v>
      </c>
      <c r="E837" s="21" t="s">
        <v>4254</v>
      </c>
      <c r="F837" s="22" t="s">
        <v>4255</v>
      </c>
      <c r="G837" s="23" t="s">
        <v>4256</v>
      </c>
      <c r="H837" s="23" t="s">
        <v>4257</v>
      </c>
      <c r="P837" s="16"/>
      <c r="Q837" s="16"/>
    </row>
    <row r="838" spans="1:17" ht="15">
      <c r="A838" s="17"/>
      <c r="B838" s="26" t="s">
        <v>4258</v>
      </c>
      <c r="C838" s="33" t="s">
        <v>4259</v>
      </c>
      <c r="D838" s="24" t="s">
        <v>15</v>
      </c>
      <c r="E838" s="21" t="s">
        <v>4259</v>
      </c>
      <c r="F838" s="22" t="s">
        <v>4260</v>
      </c>
      <c r="G838" s="23" t="s">
        <v>1258</v>
      </c>
      <c r="H838" s="23" t="s">
        <v>1257</v>
      </c>
      <c r="I838" s="25"/>
      <c r="J838" s="25"/>
      <c r="K838" s="25"/>
      <c r="L838" s="25"/>
      <c r="M838" s="25"/>
      <c r="N838" s="25"/>
      <c r="O838" s="25"/>
      <c r="P838" s="16"/>
      <c r="Q838" s="16"/>
    </row>
    <row r="839" spans="1:15" s="16" customFormat="1" ht="15">
      <c r="A839" s="17"/>
      <c r="B839" s="26" t="s">
        <v>4261</v>
      </c>
      <c r="C839" s="33" t="s">
        <v>4262</v>
      </c>
      <c r="D839" s="29" t="s">
        <v>67</v>
      </c>
      <c r="E839" s="21" t="s">
        <v>4263</v>
      </c>
      <c r="F839" s="22" t="s">
        <v>4265</v>
      </c>
      <c r="G839" s="23" t="s">
        <v>4266</v>
      </c>
      <c r="H839" s="23" t="s">
        <v>4264</v>
      </c>
      <c r="I839" s="25"/>
      <c r="J839" s="25"/>
      <c r="K839" s="25"/>
      <c r="L839" s="25"/>
      <c r="M839" s="25"/>
      <c r="N839" s="25"/>
      <c r="O839" s="25"/>
    </row>
    <row r="840" spans="1:15" s="16" customFormat="1" ht="15">
      <c r="A840" s="17"/>
      <c r="B840" s="26" t="s">
        <v>4267</v>
      </c>
      <c r="C840" s="33" t="s">
        <v>4268</v>
      </c>
      <c r="D840" s="29" t="s">
        <v>67</v>
      </c>
      <c r="E840" s="21" t="s">
        <v>4269</v>
      </c>
      <c r="F840" s="22" t="s">
        <v>4270</v>
      </c>
      <c r="G840" s="23" t="s">
        <v>4271</v>
      </c>
      <c r="H840" s="23" t="s">
        <v>4272</v>
      </c>
      <c r="I840" s="25"/>
      <c r="J840" s="25"/>
      <c r="K840" s="25"/>
      <c r="L840" s="25"/>
      <c r="M840" s="25"/>
      <c r="N840" s="25"/>
      <c r="O840" s="25"/>
    </row>
    <row r="841" spans="1:8" s="25" customFormat="1" ht="15">
      <c r="A841" s="17"/>
      <c r="B841" s="26" t="s">
        <v>4273</v>
      </c>
      <c r="C841" s="33" t="s">
        <v>4274</v>
      </c>
      <c r="D841" s="29" t="s">
        <v>67</v>
      </c>
      <c r="E841" s="21" t="s">
        <v>4275</v>
      </c>
      <c r="F841" s="22" t="s">
        <v>4276</v>
      </c>
      <c r="G841" s="23" t="s">
        <v>4277</v>
      </c>
      <c r="H841" s="23" t="s">
        <v>4278</v>
      </c>
    </row>
    <row r="842" spans="1:17" s="16" customFormat="1" ht="15">
      <c r="A842" s="17"/>
      <c r="B842" s="26" t="s">
        <v>4279</v>
      </c>
      <c r="C842" s="33" t="s">
        <v>4280</v>
      </c>
      <c r="D842" s="34"/>
      <c r="E842" s="21"/>
      <c r="F842" s="22" t="s">
        <v>4281</v>
      </c>
      <c r="G842" s="23" t="s">
        <v>4282</v>
      </c>
      <c r="H842" s="23" t="s">
        <v>4283</v>
      </c>
      <c r="I842" s="25"/>
      <c r="J842" s="25"/>
      <c r="K842" s="25"/>
      <c r="L842" s="25"/>
      <c r="M842" s="25"/>
      <c r="N842" s="25"/>
      <c r="O842" s="25"/>
      <c r="P842" s="25"/>
      <c r="Q842" s="25"/>
    </row>
    <row r="843" spans="1:17" s="25" customFormat="1" ht="15">
      <c r="A843" s="17"/>
      <c r="B843" s="26" t="s">
        <v>4284</v>
      </c>
      <c r="C843" s="33" t="s">
        <v>4285</v>
      </c>
      <c r="D843" s="24" t="s">
        <v>15</v>
      </c>
      <c r="E843" s="21" t="s">
        <v>4285</v>
      </c>
      <c r="F843" s="22" t="s">
        <v>4286</v>
      </c>
      <c r="G843" s="23" t="s">
        <v>4287</v>
      </c>
      <c r="H843" s="23" t="s">
        <v>4288</v>
      </c>
      <c r="P843" s="16"/>
      <c r="Q843" s="16"/>
    </row>
    <row r="844" spans="1:8" s="25" customFormat="1" ht="15">
      <c r="A844" s="17"/>
      <c r="B844" s="26" t="s">
        <v>4289</v>
      </c>
      <c r="C844" s="33" t="s">
        <v>4290</v>
      </c>
      <c r="D844" s="29" t="s">
        <v>67</v>
      </c>
      <c r="E844" s="21" t="s">
        <v>4291</v>
      </c>
      <c r="F844" s="22" t="s">
        <v>4292</v>
      </c>
      <c r="G844" s="23" t="s">
        <v>4293</v>
      </c>
      <c r="H844" s="23" t="s">
        <v>4294</v>
      </c>
    </row>
    <row r="845" spans="1:17" s="25" customFormat="1" ht="15">
      <c r="A845" s="17"/>
      <c r="B845" s="26" t="s">
        <v>4295</v>
      </c>
      <c r="C845" s="33" t="s">
        <v>4296</v>
      </c>
      <c r="D845" s="24" t="s">
        <v>15</v>
      </c>
      <c r="E845" s="21" t="s">
        <v>4296</v>
      </c>
      <c r="F845" s="22" t="s">
        <v>4297</v>
      </c>
      <c r="G845" s="23" t="s">
        <v>4298</v>
      </c>
      <c r="H845" s="23" t="s">
        <v>4299</v>
      </c>
      <c r="P845" s="16"/>
      <c r="Q845" s="16"/>
    </row>
    <row r="846" spans="1:15" s="16" customFormat="1" ht="15">
      <c r="A846" s="17"/>
      <c r="B846" s="26" t="s">
        <v>4300</v>
      </c>
      <c r="C846" s="33" t="s">
        <v>4301</v>
      </c>
      <c r="D846" s="24" t="s">
        <v>15</v>
      </c>
      <c r="E846" s="21" t="s">
        <v>4301</v>
      </c>
      <c r="F846" s="22" t="s">
        <v>4302</v>
      </c>
      <c r="G846" s="23" t="s">
        <v>4303</v>
      </c>
      <c r="H846" s="23" t="s">
        <v>4304</v>
      </c>
      <c r="I846" s="25"/>
      <c r="J846" s="25"/>
      <c r="K846" s="25"/>
      <c r="L846" s="25"/>
      <c r="M846" s="25"/>
      <c r="N846" s="25"/>
      <c r="O846" s="25"/>
    </row>
    <row r="847" spans="1:15" s="16" customFormat="1" ht="15">
      <c r="A847" s="17"/>
      <c r="B847" s="26" t="s">
        <v>4305</v>
      </c>
      <c r="C847" s="33" t="s">
        <v>4306</v>
      </c>
      <c r="D847" s="24" t="s">
        <v>15</v>
      </c>
      <c r="E847" s="21" t="s">
        <v>4306</v>
      </c>
      <c r="F847" s="22" t="s">
        <v>4307</v>
      </c>
      <c r="G847" s="23" t="s">
        <v>4308</v>
      </c>
      <c r="H847" s="23" t="s">
        <v>4309</v>
      </c>
      <c r="I847" s="25"/>
      <c r="J847" s="25"/>
      <c r="K847" s="25"/>
      <c r="L847" s="25"/>
      <c r="M847" s="25"/>
      <c r="N847" s="25"/>
      <c r="O847" s="25"/>
    </row>
    <row r="848" spans="1:17" s="25" customFormat="1" ht="15">
      <c r="A848" s="17"/>
      <c r="B848" s="26" t="s">
        <v>4310</v>
      </c>
      <c r="C848" s="33" t="s">
        <v>4311</v>
      </c>
      <c r="D848" s="24" t="s">
        <v>15</v>
      </c>
      <c r="E848" s="21" t="s">
        <v>4311</v>
      </c>
      <c r="F848" s="22" t="s">
        <v>4312</v>
      </c>
      <c r="G848" s="23" t="s">
        <v>4313</v>
      </c>
      <c r="H848" s="23" t="s">
        <v>4314</v>
      </c>
      <c r="P848" s="16"/>
      <c r="Q848" s="16"/>
    </row>
    <row r="849" spans="1:8" s="25" customFormat="1" ht="15">
      <c r="A849" s="17"/>
      <c r="B849" s="26" t="s">
        <v>4315</v>
      </c>
      <c r="C849" s="33" t="s">
        <v>4316</v>
      </c>
      <c r="D849" s="29" t="s">
        <v>67</v>
      </c>
      <c r="E849" s="21" t="s">
        <v>4317</v>
      </c>
      <c r="F849" s="22" t="s">
        <v>4318</v>
      </c>
      <c r="G849" s="23" t="s">
        <v>4319</v>
      </c>
      <c r="H849" s="23" t="s">
        <v>4320</v>
      </c>
    </row>
    <row r="850" spans="1:17" s="16" customFormat="1" ht="15">
      <c r="A850" s="17"/>
      <c r="B850" s="26" t="s">
        <v>4321</v>
      </c>
      <c r="C850" s="33" t="s">
        <v>4322</v>
      </c>
      <c r="D850" s="29" t="s">
        <v>67</v>
      </c>
      <c r="E850" s="21" t="s">
        <v>4323</v>
      </c>
      <c r="F850" s="22" t="s">
        <v>4324</v>
      </c>
      <c r="G850" s="23" t="s">
        <v>4325</v>
      </c>
      <c r="H850" s="23" t="s">
        <v>4326</v>
      </c>
      <c r="I850" s="25"/>
      <c r="J850" s="25"/>
      <c r="K850" s="25"/>
      <c r="L850" s="25"/>
      <c r="M850" s="25"/>
      <c r="N850" s="25"/>
      <c r="O850" s="25"/>
      <c r="P850" s="25"/>
      <c r="Q850" s="25"/>
    </row>
    <row r="851" spans="1:17" s="16" customFormat="1" ht="15">
      <c r="A851" s="17"/>
      <c r="B851" s="26" t="s">
        <v>4327</v>
      </c>
      <c r="C851" s="33" t="s">
        <v>4328</v>
      </c>
      <c r="D851" s="24" t="s">
        <v>15</v>
      </c>
      <c r="E851" s="21" t="s">
        <v>4328</v>
      </c>
      <c r="F851" s="22" t="s">
        <v>4329</v>
      </c>
      <c r="G851" s="23" t="s">
        <v>4330</v>
      </c>
      <c r="H851" s="23" t="s">
        <v>4331</v>
      </c>
      <c r="I851" s="25"/>
      <c r="J851" s="25"/>
      <c r="K851" s="25"/>
      <c r="L851" s="25"/>
      <c r="M851" s="25"/>
      <c r="N851" s="25"/>
      <c r="O851" s="25"/>
      <c r="P851" s="25"/>
      <c r="Q851" s="25"/>
    </row>
    <row r="852" spans="1:17" s="16" customFormat="1" ht="15">
      <c r="A852" s="17"/>
      <c r="B852" s="26" t="s">
        <v>4332</v>
      </c>
      <c r="C852" s="33" t="s">
        <v>4333</v>
      </c>
      <c r="D852" s="24" t="s">
        <v>15</v>
      </c>
      <c r="E852" s="21" t="s">
        <v>4333</v>
      </c>
      <c r="F852" s="22" t="s">
        <v>4334</v>
      </c>
      <c r="G852" s="23" t="s">
        <v>4335</v>
      </c>
      <c r="H852" s="23" t="s">
        <v>4336</v>
      </c>
      <c r="I852" s="25"/>
      <c r="J852" s="25"/>
      <c r="K852" s="25"/>
      <c r="L852" s="25"/>
      <c r="M852" s="25"/>
      <c r="N852" s="25"/>
      <c r="O852" s="25"/>
      <c r="P852" s="25"/>
      <c r="Q852" s="25"/>
    </row>
    <row r="853" spans="1:15" s="16" customFormat="1" ht="15">
      <c r="A853" s="17"/>
      <c r="B853" s="26" t="s">
        <v>4337</v>
      </c>
      <c r="C853" s="33" t="s">
        <v>4338</v>
      </c>
      <c r="D853" s="34"/>
      <c r="E853" s="21"/>
      <c r="F853" s="22" t="s">
        <v>1454</v>
      </c>
      <c r="G853" s="23" t="s">
        <v>1455</v>
      </c>
      <c r="H853" s="23" t="s">
        <v>1453</v>
      </c>
      <c r="I853" s="25"/>
      <c r="J853" s="25"/>
      <c r="K853" s="25"/>
      <c r="L853" s="25"/>
      <c r="M853" s="25"/>
      <c r="N853" s="25"/>
      <c r="O853" s="25"/>
    </row>
    <row r="854" spans="1:15" s="16" customFormat="1" ht="15">
      <c r="A854" s="17"/>
      <c r="B854" s="26" t="s">
        <v>4339</v>
      </c>
      <c r="C854" s="33" t="s">
        <v>4340</v>
      </c>
      <c r="D854" s="29" t="s">
        <v>67</v>
      </c>
      <c r="E854" s="21" t="s">
        <v>4341</v>
      </c>
      <c r="F854" s="22" t="s">
        <v>4343</v>
      </c>
      <c r="G854" s="23" t="s">
        <v>4344</v>
      </c>
      <c r="H854" s="23" t="s">
        <v>4342</v>
      </c>
      <c r="I854" s="25"/>
      <c r="J854" s="25"/>
      <c r="K854" s="25"/>
      <c r="L854" s="25"/>
      <c r="M854" s="25"/>
      <c r="N854" s="25"/>
      <c r="O854" s="25"/>
    </row>
    <row r="855" spans="1:17" s="16" customFormat="1" ht="15">
      <c r="A855" s="17"/>
      <c r="B855" s="26" t="s">
        <v>4345</v>
      </c>
      <c r="C855" s="33" t="s">
        <v>4346</v>
      </c>
      <c r="D855" s="29" t="s">
        <v>67</v>
      </c>
      <c r="E855" s="21" t="s">
        <v>4347</v>
      </c>
      <c r="F855" s="22" t="s">
        <v>4348</v>
      </c>
      <c r="G855" s="23" t="s">
        <v>4349</v>
      </c>
      <c r="H855" s="23" t="s">
        <v>4350</v>
      </c>
      <c r="I855" s="25"/>
      <c r="J855" s="25"/>
      <c r="K855" s="25"/>
      <c r="L855" s="25"/>
      <c r="M855" s="25"/>
      <c r="N855" s="25"/>
      <c r="O855" s="25"/>
      <c r="P855" s="25"/>
      <c r="Q855" s="25"/>
    </row>
    <row r="856" spans="1:17" s="25" customFormat="1" ht="15">
      <c r="A856" s="17"/>
      <c r="B856" s="26" t="s">
        <v>4351</v>
      </c>
      <c r="C856" s="33" t="s">
        <v>4352</v>
      </c>
      <c r="D856" s="24" t="s">
        <v>15</v>
      </c>
      <c r="E856" s="21" t="s">
        <v>4352</v>
      </c>
      <c r="F856" s="22" t="s">
        <v>4353</v>
      </c>
      <c r="G856" s="23" t="s">
        <v>4354</v>
      </c>
      <c r="H856" s="23" t="s">
        <v>4355</v>
      </c>
      <c r="P856" s="16"/>
      <c r="Q856" s="16"/>
    </row>
    <row r="857" spans="1:17" s="16" customFormat="1" ht="15">
      <c r="A857" s="17"/>
      <c r="B857" s="26" t="s">
        <v>4356</v>
      </c>
      <c r="C857" s="33" t="s">
        <v>4357</v>
      </c>
      <c r="D857" s="34"/>
      <c r="E857" s="21"/>
      <c r="F857" s="22" t="s">
        <v>4358</v>
      </c>
      <c r="G857" s="23" t="s">
        <v>1342</v>
      </c>
      <c r="H857" s="23" t="s">
        <v>1343</v>
      </c>
      <c r="I857" s="25"/>
      <c r="J857" s="25"/>
      <c r="K857" s="25"/>
      <c r="L857" s="25"/>
      <c r="M857" s="25"/>
      <c r="N857" s="25"/>
      <c r="O857" s="25"/>
      <c r="P857" s="25"/>
      <c r="Q857" s="25"/>
    </row>
    <row r="858" spans="1:17" s="25" customFormat="1" ht="15">
      <c r="A858" s="17"/>
      <c r="B858" s="26" t="s">
        <v>4359</v>
      </c>
      <c r="C858" s="33" t="s">
        <v>4360</v>
      </c>
      <c r="D858" s="29" t="s">
        <v>67</v>
      </c>
      <c r="E858" s="21" t="s">
        <v>4361</v>
      </c>
      <c r="F858" s="22" t="s">
        <v>4362</v>
      </c>
      <c r="G858" s="23" t="s">
        <v>4363</v>
      </c>
      <c r="H858" s="23" t="s">
        <v>4364</v>
      </c>
      <c r="I858" s="16"/>
      <c r="J858" s="16"/>
      <c r="K858" s="16"/>
      <c r="L858" s="16"/>
      <c r="M858" s="16"/>
      <c r="N858" s="16"/>
      <c r="O858" s="16"/>
      <c r="P858" s="16"/>
      <c r="Q858" s="16"/>
    </row>
    <row r="859" spans="1:8" s="16" customFormat="1" ht="15">
      <c r="A859" s="17"/>
      <c r="B859" s="26" t="s">
        <v>4365</v>
      </c>
      <c r="C859" s="33" t="s">
        <v>4366</v>
      </c>
      <c r="D859" s="24" t="s">
        <v>15</v>
      </c>
      <c r="E859" s="21" t="s">
        <v>4366</v>
      </c>
      <c r="F859" s="22" t="s">
        <v>4367</v>
      </c>
      <c r="G859" s="23" t="s">
        <v>4368</v>
      </c>
      <c r="H859" s="23" t="s">
        <v>4369</v>
      </c>
    </row>
    <row r="860" spans="1:17" s="25" customFormat="1" ht="15">
      <c r="A860" s="17"/>
      <c r="B860" s="26" t="s">
        <v>4370</v>
      </c>
      <c r="C860" s="33" t="s">
        <v>4371</v>
      </c>
      <c r="D860" s="29" t="s">
        <v>67</v>
      </c>
      <c r="E860" s="21" t="s">
        <v>4372</v>
      </c>
      <c r="F860" s="22" t="s">
        <v>4373</v>
      </c>
      <c r="G860" s="23" t="s">
        <v>4374</v>
      </c>
      <c r="H860" s="23" t="s">
        <v>4375</v>
      </c>
      <c r="I860" s="16"/>
      <c r="J860" s="16"/>
      <c r="K860" s="16"/>
      <c r="L860" s="16"/>
      <c r="M860" s="16"/>
      <c r="N860" s="16"/>
      <c r="O860" s="16"/>
      <c r="P860" s="16"/>
      <c r="Q860" s="16"/>
    </row>
    <row r="861" spans="1:17" s="16" customFormat="1" ht="15">
      <c r="A861" s="17"/>
      <c r="B861" s="26" t="s">
        <v>4376</v>
      </c>
      <c r="C861" s="33" t="s">
        <v>4377</v>
      </c>
      <c r="D861" s="34"/>
      <c r="E861" s="21"/>
      <c r="F861" s="22" t="s">
        <v>4378</v>
      </c>
      <c r="G861" s="23" t="s">
        <v>4379</v>
      </c>
      <c r="H861" s="23" t="s">
        <v>4380</v>
      </c>
      <c r="P861" s="25"/>
      <c r="Q861" s="25"/>
    </row>
    <row r="862" spans="1:17" s="25" customFormat="1" ht="15">
      <c r="A862" s="17"/>
      <c r="B862" s="26" t="s">
        <v>4381</v>
      </c>
      <c r="C862" s="33" t="s">
        <v>4382</v>
      </c>
      <c r="D862" s="29" t="s">
        <v>67</v>
      </c>
      <c r="E862" s="21" t="s">
        <v>4383</v>
      </c>
      <c r="F862" s="22" t="s">
        <v>4384</v>
      </c>
      <c r="G862" s="23" t="s">
        <v>4385</v>
      </c>
      <c r="H862" s="23" t="s">
        <v>4386</v>
      </c>
      <c r="I862" s="16"/>
      <c r="J862" s="16"/>
      <c r="K862" s="16"/>
      <c r="L862" s="16"/>
      <c r="M862" s="16"/>
      <c r="N862" s="16"/>
      <c r="O862" s="16"/>
      <c r="P862" s="16"/>
      <c r="Q862" s="16"/>
    </row>
    <row r="863" spans="1:15" s="16" customFormat="1" ht="15">
      <c r="A863" s="17"/>
      <c r="B863" s="26" t="s">
        <v>4387</v>
      </c>
      <c r="C863" s="33" t="s">
        <v>4388</v>
      </c>
      <c r="D863" s="34"/>
      <c r="E863" s="21"/>
      <c r="F863" s="22" t="s">
        <v>4389</v>
      </c>
      <c r="G863" s="23" t="s">
        <v>4390</v>
      </c>
      <c r="H863" s="23" t="s">
        <v>4391</v>
      </c>
      <c r="I863" s="25"/>
      <c r="J863" s="25"/>
      <c r="K863" s="25"/>
      <c r="L863" s="25"/>
      <c r="M863" s="25"/>
      <c r="N863" s="25"/>
      <c r="O863" s="25"/>
    </row>
    <row r="864" spans="1:8" s="16" customFormat="1" ht="15">
      <c r="A864" s="17"/>
      <c r="B864" s="26" t="s">
        <v>4392</v>
      </c>
      <c r="C864" s="33" t="s">
        <v>4393</v>
      </c>
      <c r="D864" s="34"/>
      <c r="E864" s="21"/>
      <c r="F864" s="22" t="s">
        <v>4394</v>
      </c>
      <c r="G864" s="23" t="s">
        <v>4395</v>
      </c>
      <c r="H864" s="23" t="s">
        <v>4396</v>
      </c>
    </row>
    <row r="865" spans="1:17" s="25" customFormat="1" ht="15">
      <c r="A865" s="17"/>
      <c r="B865" s="26" t="s">
        <v>4397</v>
      </c>
      <c r="C865" s="33" t="s">
        <v>4398</v>
      </c>
      <c r="D865" s="29" t="s">
        <v>67</v>
      </c>
      <c r="E865" s="21" t="s">
        <v>4399</v>
      </c>
      <c r="F865" s="22" t="s">
        <v>4400</v>
      </c>
      <c r="G865" s="23" t="s">
        <v>4401</v>
      </c>
      <c r="H865" s="23" t="s">
        <v>4402</v>
      </c>
      <c r="P865" s="16"/>
      <c r="Q865" s="16"/>
    </row>
    <row r="866" spans="1:8" s="25" customFormat="1" ht="15">
      <c r="A866" s="17"/>
      <c r="B866" s="26" t="s">
        <v>4403</v>
      </c>
      <c r="C866" s="33" t="s">
        <v>4404</v>
      </c>
      <c r="D866" s="29" t="s">
        <v>67</v>
      </c>
      <c r="E866" s="21" t="s">
        <v>4405</v>
      </c>
      <c r="F866" s="22" t="s">
        <v>4406</v>
      </c>
      <c r="G866" s="23" t="s">
        <v>4407</v>
      </c>
      <c r="H866" s="23" t="s">
        <v>4408</v>
      </c>
    </row>
    <row r="867" spans="1:15" s="16" customFormat="1" ht="15">
      <c r="A867" s="17"/>
      <c r="B867" s="26" t="s">
        <v>4409</v>
      </c>
      <c r="C867" s="33" t="s">
        <v>4410</v>
      </c>
      <c r="D867" s="24" t="s">
        <v>15</v>
      </c>
      <c r="E867" s="21" t="s">
        <v>4410</v>
      </c>
      <c r="F867" s="22" t="s">
        <v>4411</v>
      </c>
      <c r="G867" s="23" t="s">
        <v>4412</v>
      </c>
      <c r="H867" s="23" t="s">
        <v>4411</v>
      </c>
      <c r="I867" s="25"/>
      <c r="J867" s="25"/>
      <c r="K867" s="25"/>
      <c r="L867" s="25"/>
      <c r="M867" s="25"/>
      <c r="N867" s="25"/>
      <c r="O867" s="25"/>
    </row>
    <row r="868" spans="1:15" s="16" customFormat="1" ht="15">
      <c r="A868" s="17"/>
      <c r="B868" s="26" t="s">
        <v>4413</v>
      </c>
      <c r="C868" s="33" t="s">
        <v>4414</v>
      </c>
      <c r="D868" s="24" t="s">
        <v>15</v>
      </c>
      <c r="E868" s="21" t="s">
        <v>4414</v>
      </c>
      <c r="F868" s="22" t="s">
        <v>3853</v>
      </c>
      <c r="G868" s="23" t="s">
        <v>3854</v>
      </c>
      <c r="H868" s="23" t="s">
        <v>3855</v>
      </c>
      <c r="I868" s="25"/>
      <c r="J868" s="25"/>
      <c r="K868" s="25"/>
      <c r="L868" s="25"/>
      <c r="M868" s="25"/>
      <c r="N868" s="25"/>
      <c r="O868" s="25"/>
    </row>
    <row r="869" spans="1:17" s="25" customFormat="1" ht="15">
      <c r="A869" s="17"/>
      <c r="B869" s="26" t="s">
        <v>4415</v>
      </c>
      <c r="C869" s="33" t="s">
        <v>4416</v>
      </c>
      <c r="D869" s="24" t="s">
        <v>15</v>
      </c>
      <c r="E869" s="21" t="s">
        <v>4416</v>
      </c>
      <c r="F869" s="22" t="s">
        <v>4418</v>
      </c>
      <c r="G869" s="23" t="s">
        <v>4419</v>
      </c>
      <c r="H869" s="23" t="s">
        <v>4417</v>
      </c>
      <c r="I869" s="16"/>
      <c r="J869" s="16"/>
      <c r="K869" s="16"/>
      <c r="L869" s="16"/>
      <c r="M869" s="16"/>
      <c r="N869" s="16"/>
      <c r="O869" s="16"/>
      <c r="P869" s="16"/>
      <c r="Q869" s="16"/>
    </row>
    <row r="870" spans="1:15" s="16" customFormat="1" ht="15">
      <c r="A870" s="17"/>
      <c r="B870" s="26" t="s">
        <v>4420</v>
      </c>
      <c r="C870" s="33" t="s">
        <v>4421</v>
      </c>
      <c r="D870" s="24" t="s">
        <v>15</v>
      </c>
      <c r="E870" s="21" t="s">
        <v>4421</v>
      </c>
      <c r="F870" s="22" t="s">
        <v>4422</v>
      </c>
      <c r="G870" s="23" t="s">
        <v>4423</v>
      </c>
      <c r="H870" s="23" t="s">
        <v>4424</v>
      </c>
      <c r="I870" s="25"/>
      <c r="J870" s="25"/>
      <c r="K870" s="25"/>
      <c r="L870" s="25"/>
      <c r="M870" s="25"/>
      <c r="N870" s="25"/>
      <c r="O870" s="25"/>
    </row>
    <row r="871" spans="1:15" s="16" customFormat="1" ht="15">
      <c r="A871" s="17"/>
      <c r="B871" s="26" t="s">
        <v>4425</v>
      </c>
      <c r="C871" s="33" t="s">
        <v>4426</v>
      </c>
      <c r="D871" s="29" t="s">
        <v>67</v>
      </c>
      <c r="E871" s="21" t="s">
        <v>4427</v>
      </c>
      <c r="F871" s="22" t="s">
        <v>4428</v>
      </c>
      <c r="G871" s="23" t="s">
        <v>4429</v>
      </c>
      <c r="H871" s="23" t="s">
        <v>4430</v>
      </c>
      <c r="I871" s="25"/>
      <c r="J871" s="25"/>
      <c r="K871" s="25"/>
      <c r="L871" s="25"/>
      <c r="M871" s="25"/>
      <c r="N871" s="25"/>
      <c r="O871" s="25"/>
    </row>
    <row r="872" spans="1:15" s="25" customFormat="1" ht="15">
      <c r="A872" s="17"/>
      <c r="B872" s="26" t="s">
        <v>4431</v>
      </c>
      <c r="C872" s="33" t="s">
        <v>4432</v>
      </c>
      <c r="D872" s="29" t="s">
        <v>67</v>
      </c>
      <c r="E872" s="21" t="s">
        <v>4433</v>
      </c>
      <c r="F872" s="22" t="s">
        <v>4434</v>
      </c>
      <c r="G872" s="23" t="s">
        <v>4435</v>
      </c>
      <c r="H872" s="23" t="s">
        <v>4436</v>
      </c>
      <c r="I872" s="16"/>
      <c r="J872" s="16"/>
      <c r="K872" s="16"/>
      <c r="L872" s="16"/>
      <c r="M872" s="16"/>
      <c r="N872" s="16"/>
      <c r="O872" s="16"/>
    </row>
    <row r="873" spans="1:8" s="25" customFormat="1" ht="15">
      <c r="A873" s="17"/>
      <c r="B873" s="26" t="s">
        <v>4437</v>
      </c>
      <c r="C873" s="33" t="s">
        <v>4438</v>
      </c>
      <c r="D873" s="24" t="s">
        <v>15</v>
      </c>
      <c r="E873" s="21" t="s">
        <v>4438</v>
      </c>
      <c r="F873" s="22" t="s">
        <v>4439</v>
      </c>
      <c r="G873" s="23" t="s">
        <v>4440</v>
      </c>
      <c r="H873" s="23" t="s">
        <v>4441</v>
      </c>
    </row>
    <row r="874" spans="1:17" s="25" customFormat="1" ht="15">
      <c r="A874" s="17"/>
      <c r="B874" s="26" t="s">
        <v>4442</v>
      </c>
      <c r="C874" s="33" t="s">
        <v>4443</v>
      </c>
      <c r="D874" s="24" t="s">
        <v>15</v>
      </c>
      <c r="E874" s="21" t="s">
        <v>4443</v>
      </c>
      <c r="F874" s="22" t="s">
        <v>4444</v>
      </c>
      <c r="G874" s="23" t="s">
        <v>4445</v>
      </c>
      <c r="H874" s="23" t="s">
        <v>4446</v>
      </c>
      <c r="I874" s="16"/>
      <c r="J874" s="16"/>
      <c r="K874" s="16"/>
      <c r="L874" s="16"/>
      <c r="M874" s="16"/>
      <c r="N874" s="16"/>
      <c r="O874" s="16"/>
      <c r="P874" s="16"/>
      <c r="Q874" s="16"/>
    </row>
    <row r="875" spans="1:17" s="25" customFormat="1" ht="15">
      <c r="A875" s="17"/>
      <c r="B875" s="26" t="s">
        <v>4447</v>
      </c>
      <c r="C875" s="33" t="s">
        <v>4448</v>
      </c>
      <c r="D875" s="29" t="s">
        <v>67</v>
      </c>
      <c r="E875" s="21" t="s">
        <v>4449</v>
      </c>
      <c r="F875" s="22" t="s">
        <v>4450</v>
      </c>
      <c r="G875" s="23" t="s">
        <v>4451</v>
      </c>
      <c r="H875" s="23" t="s">
        <v>4452</v>
      </c>
      <c r="P875" s="16"/>
      <c r="Q875" s="16"/>
    </row>
    <row r="876" spans="1:8" s="25" customFormat="1" ht="15">
      <c r="A876" s="17"/>
      <c r="B876" s="26" t="s">
        <v>4453</v>
      </c>
      <c r="C876" s="33" t="s">
        <v>4454</v>
      </c>
      <c r="D876" s="29" t="s">
        <v>67</v>
      </c>
      <c r="E876" s="21" t="s">
        <v>4455</v>
      </c>
      <c r="F876" s="22" t="s">
        <v>4456</v>
      </c>
      <c r="G876" s="23" t="s">
        <v>4457</v>
      </c>
      <c r="H876" s="23" t="s">
        <v>4458</v>
      </c>
    </row>
    <row r="877" spans="1:17" s="16" customFormat="1" ht="15">
      <c r="A877" s="17"/>
      <c r="B877" s="26" t="s">
        <v>4459</v>
      </c>
      <c r="C877" s="33" t="s">
        <v>4460</v>
      </c>
      <c r="D877" s="24" t="s">
        <v>15</v>
      </c>
      <c r="E877" s="21" t="s">
        <v>4460</v>
      </c>
      <c r="F877" s="22" t="s">
        <v>4461</v>
      </c>
      <c r="G877" s="23" t="s">
        <v>4462</v>
      </c>
      <c r="H877" s="23" t="s">
        <v>4463</v>
      </c>
      <c r="I877" s="25"/>
      <c r="J877" s="25"/>
      <c r="K877" s="25"/>
      <c r="L877" s="25"/>
      <c r="M877" s="25"/>
      <c r="N877" s="25"/>
      <c r="O877" s="25"/>
      <c r="P877" s="25"/>
      <c r="Q877" s="25"/>
    </row>
    <row r="878" spans="1:17" s="16" customFormat="1" ht="15">
      <c r="A878" s="17"/>
      <c r="B878" s="26" t="s">
        <v>4464</v>
      </c>
      <c r="C878" s="33" t="s">
        <v>4465</v>
      </c>
      <c r="D878" s="24" t="s">
        <v>15</v>
      </c>
      <c r="E878" s="21" t="s">
        <v>4465</v>
      </c>
      <c r="F878" s="22" t="s">
        <v>4466</v>
      </c>
      <c r="G878" s="23" t="s">
        <v>4467</v>
      </c>
      <c r="H878" s="23" t="s">
        <v>4468</v>
      </c>
      <c r="P878" s="25"/>
      <c r="Q878" s="25"/>
    </row>
    <row r="879" spans="1:8" s="16" customFormat="1" ht="15">
      <c r="A879" s="17"/>
      <c r="B879" s="26" t="s">
        <v>4469</v>
      </c>
      <c r="C879" s="33" t="s">
        <v>4470</v>
      </c>
      <c r="D879" s="24" t="s">
        <v>15</v>
      </c>
      <c r="E879" s="21" t="s">
        <v>4470</v>
      </c>
      <c r="F879" s="22" t="s">
        <v>4471</v>
      </c>
      <c r="G879" s="23" t="s">
        <v>4472</v>
      </c>
      <c r="H879" s="23" t="s">
        <v>4473</v>
      </c>
    </row>
    <row r="880" spans="1:17" s="16" customFormat="1" ht="15">
      <c r="A880" s="17"/>
      <c r="B880" s="26" t="s">
        <v>4474</v>
      </c>
      <c r="C880" s="33" t="s">
        <v>4475</v>
      </c>
      <c r="D880" s="34"/>
      <c r="E880" s="21"/>
      <c r="F880" s="22" t="s">
        <v>4476</v>
      </c>
      <c r="G880" s="23" t="s">
        <v>4477</v>
      </c>
      <c r="H880" s="23" t="s">
        <v>4478</v>
      </c>
      <c r="P880" s="25"/>
      <c r="Q880" s="25"/>
    </row>
    <row r="881" spans="1:8" s="16" customFormat="1" ht="15">
      <c r="A881" s="17"/>
      <c r="B881" s="26" t="s">
        <v>4479</v>
      </c>
      <c r="C881" s="33" t="s">
        <v>4480</v>
      </c>
      <c r="D881" s="34"/>
      <c r="E881" s="21"/>
      <c r="F881" s="22" t="s">
        <v>4481</v>
      </c>
      <c r="G881" s="23" t="s">
        <v>4482</v>
      </c>
      <c r="H881" s="23" t="s">
        <v>4483</v>
      </c>
    </row>
    <row r="882" spans="1:17" s="16" customFormat="1" ht="15">
      <c r="A882" s="17"/>
      <c r="B882" s="26" t="s">
        <v>4484</v>
      </c>
      <c r="C882" s="33" t="s">
        <v>4485</v>
      </c>
      <c r="D882" s="34"/>
      <c r="E882" s="21"/>
      <c r="F882" s="22" t="s">
        <v>4486</v>
      </c>
      <c r="G882" s="23" t="s">
        <v>4487</v>
      </c>
      <c r="H882" s="23" t="s">
        <v>4488</v>
      </c>
      <c r="P882" s="25"/>
      <c r="Q882" s="25"/>
    </row>
    <row r="883" spans="1:17" s="16" customFormat="1" ht="15">
      <c r="A883" s="17"/>
      <c r="B883" s="26" t="s">
        <v>4489</v>
      </c>
      <c r="C883" s="33" t="s">
        <v>4490</v>
      </c>
      <c r="D883" s="34"/>
      <c r="E883" s="21"/>
      <c r="F883" s="22" t="s">
        <v>4491</v>
      </c>
      <c r="G883" s="23" t="s">
        <v>4492</v>
      </c>
      <c r="H883" s="23" t="s">
        <v>4493</v>
      </c>
      <c r="P883" s="25"/>
      <c r="Q883" s="25"/>
    </row>
    <row r="884" spans="1:17" s="16" customFormat="1" ht="15">
      <c r="A884" s="17"/>
      <c r="B884" s="40" t="s">
        <v>4494</v>
      </c>
      <c r="C884" s="38" t="s">
        <v>4495</v>
      </c>
      <c r="D884" s="39"/>
      <c r="E884" s="21"/>
      <c r="F884" s="22" t="s">
        <v>4496</v>
      </c>
      <c r="G884" s="23" t="s">
        <v>4497</v>
      </c>
      <c r="H884" s="23" t="s">
        <v>4498</v>
      </c>
      <c r="I884" s="25"/>
      <c r="J884" s="25"/>
      <c r="K884" s="25"/>
      <c r="L884" s="25"/>
      <c r="M884" s="25"/>
      <c r="N884" s="25"/>
      <c r="O884" s="25"/>
      <c r="P884" s="25"/>
      <c r="Q884" s="25"/>
    </row>
    <row r="885" spans="1:17" s="16" customFormat="1" ht="15">
      <c r="A885" s="17"/>
      <c r="B885" s="40" t="s">
        <v>4499</v>
      </c>
      <c r="C885" s="38" t="s">
        <v>4500</v>
      </c>
      <c r="D885" s="39"/>
      <c r="E885" s="21"/>
      <c r="F885" s="22" t="s">
        <v>4501</v>
      </c>
      <c r="G885" s="23" t="s">
        <v>4502</v>
      </c>
      <c r="H885" s="23" t="s">
        <v>4503</v>
      </c>
      <c r="I885" s="25"/>
      <c r="J885" s="25"/>
      <c r="K885" s="25"/>
      <c r="L885" s="25"/>
      <c r="M885" s="25"/>
      <c r="N885" s="25"/>
      <c r="O885" s="25"/>
      <c r="P885" s="25"/>
      <c r="Q885" s="25"/>
    </row>
    <row r="886" spans="1:15" s="16" customFormat="1" ht="15">
      <c r="A886" s="17"/>
      <c r="B886" s="40" t="s">
        <v>4504</v>
      </c>
      <c r="C886" s="38" t="s">
        <v>4505</v>
      </c>
      <c r="D886" s="29" t="s">
        <v>67</v>
      </c>
      <c r="E886" s="21" t="s">
        <v>4506</v>
      </c>
      <c r="F886" s="22" t="s">
        <v>4507</v>
      </c>
      <c r="G886" s="41" t="s">
        <v>4508</v>
      </c>
      <c r="H886" s="23" t="s">
        <v>4509</v>
      </c>
      <c r="I886" s="25"/>
      <c r="J886" s="25"/>
      <c r="K886" s="25"/>
      <c r="L886" s="25"/>
      <c r="M886" s="25"/>
      <c r="N886" s="25"/>
      <c r="O886" s="25"/>
    </row>
    <row r="887" spans="1:15" s="16" customFormat="1" ht="15">
      <c r="A887" s="17"/>
      <c r="B887" s="40" t="s">
        <v>4510</v>
      </c>
      <c r="C887" s="38" t="s">
        <v>4511</v>
      </c>
      <c r="D887" s="24" t="s">
        <v>15</v>
      </c>
      <c r="E887" s="21" t="s">
        <v>4511</v>
      </c>
      <c r="F887" s="22" t="s">
        <v>4512</v>
      </c>
      <c r="G887" s="23" t="s">
        <v>4513</v>
      </c>
      <c r="H887" s="23" t="s">
        <v>4514</v>
      </c>
      <c r="I887" s="25"/>
      <c r="J887" s="25"/>
      <c r="K887" s="25"/>
      <c r="L887" s="25"/>
      <c r="M887" s="25"/>
      <c r="N887" s="25"/>
      <c r="O887" s="25"/>
    </row>
    <row r="888" spans="1:8" s="25" customFormat="1" ht="15">
      <c r="A888" s="17"/>
      <c r="B888" s="40" t="s">
        <v>4515</v>
      </c>
      <c r="C888" s="38" t="s">
        <v>4516</v>
      </c>
      <c r="D888" s="24" t="s">
        <v>15</v>
      </c>
      <c r="E888" s="21" t="s">
        <v>4516</v>
      </c>
      <c r="F888" s="22" t="s">
        <v>4517</v>
      </c>
      <c r="G888" s="23" t="s">
        <v>4518</v>
      </c>
      <c r="H888" s="23" t="s">
        <v>4519</v>
      </c>
    </row>
    <row r="889" spans="1:17" s="25" customFormat="1" ht="15">
      <c r="A889" s="17"/>
      <c r="B889" s="40" t="s">
        <v>4520</v>
      </c>
      <c r="C889" s="38" t="s">
        <v>4521</v>
      </c>
      <c r="D889" s="39"/>
      <c r="E889" s="21"/>
      <c r="F889" s="22" t="s">
        <v>4522</v>
      </c>
      <c r="G889" s="23" t="s">
        <v>4523</v>
      </c>
      <c r="H889" s="23" t="s">
        <v>4524</v>
      </c>
      <c r="P889" s="16"/>
      <c r="Q889" s="16"/>
    </row>
    <row r="890" spans="1:15" s="16" customFormat="1" ht="15">
      <c r="A890" s="17"/>
      <c r="B890" s="40" t="s">
        <v>4525</v>
      </c>
      <c r="C890" s="38" t="s">
        <v>4526</v>
      </c>
      <c r="D890" s="24" t="s">
        <v>15</v>
      </c>
      <c r="E890" s="21" t="s">
        <v>4526</v>
      </c>
      <c r="F890" s="22" t="s">
        <v>3384</v>
      </c>
      <c r="G890" s="23" t="s">
        <v>3385</v>
      </c>
      <c r="H890" s="23" t="s">
        <v>3384</v>
      </c>
      <c r="I890" s="25"/>
      <c r="J890" s="25"/>
      <c r="K890" s="25"/>
      <c r="L890" s="25"/>
      <c r="M890" s="25"/>
      <c r="N890" s="25"/>
      <c r="O890" s="25"/>
    </row>
    <row r="891" spans="1:15" s="16" customFormat="1" ht="15">
      <c r="A891" s="17"/>
      <c r="B891" s="40" t="s">
        <v>4527</v>
      </c>
      <c r="C891" s="38" t="s">
        <v>4528</v>
      </c>
      <c r="D891" s="24" t="s">
        <v>15</v>
      </c>
      <c r="E891" s="21" t="s">
        <v>4528</v>
      </c>
      <c r="F891" s="22" t="s">
        <v>4530</v>
      </c>
      <c r="G891" s="23" t="s">
        <v>4531</v>
      </c>
      <c r="H891" s="23" t="s">
        <v>4529</v>
      </c>
      <c r="I891" s="25"/>
      <c r="J891" s="25"/>
      <c r="K891" s="25"/>
      <c r="L891" s="25"/>
      <c r="M891" s="25"/>
      <c r="N891" s="25"/>
      <c r="O891" s="25"/>
    </row>
    <row r="892" spans="1:8" s="25" customFormat="1" ht="15">
      <c r="A892" s="17"/>
      <c r="B892" s="40" t="s">
        <v>4532</v>
      </c>
      <c r="C892" s="38" t="s">
        <v>4533</v>
      </c>
      <c r="D892" s="29" t="s">
        <v>67</v>
      </c>
      <c r="E892" s="21" t="s">
        <v>4534</v>
      </c>
      <c r="F892" s="22" t="s">
        <v>4535</v>
      </c>
      <c r="G892" s="23" t="s">
        <v>4536</v>
      </c>
      <c r="H892" s="23" t="s">
        <v>4534</v>
      </c>
    </row>
    <row r="893" spans="1:17" s="16" customFormat="1" ht="15">
      <c r="A893" s="17"/>
      <c r="B893" s="40" t="s">
        <v>4537</v>
      </c>
      <c r="C893" s="38" t="s">
        <v>4538</v>
      </c>
      <c r="D893" s="24" t="s">
        <v>15</v>
      </c>
      <c r="E893" s="21" t="s">
        <v>4538</v>
      </c>
      <c r="F893" s="22" t="s">
        <v>4539</v>
      </c>
      <c r="G893" s="23" t="s">
        <v>4540</v>
      </c>
      <c r="H893" s="23" t="s">
        <v>4541</v>
      </c>
      <c r="I893" s="25"/>
      <c r="J893" s="25"/>
      <c r="K893" s="25"/>
      <c r="L893" s="25"/>
      <c r="M893" s="25"/>
      <c r="N893" s="25"/>
      <c r="O893" s="25"/>
      <c r="P893" s="25"/>
      <c r="Q893" s="25"/>
    </row>
    <row r="894" spans="1:17" s="25" customFormat="1" ht="15">
      <c r="A894" s="17"/>
      <c r="B894" s="40" t="s">
        <v>4542</v>
      </c>
      <c r="C894" s="38" t="s">
        <v>4543</v>
      </c>
      <c r="D894" s="24" t="s">
        <v>15</v>
      </c>
      <c r="E894" s="21" t="s">
        <v>4543</v>
      </c>
      <c r="F894" s="22" t="s">
        <v>4544</v>
      </c>
      <c r="G894" s="23" t="s">
        <v>4545</v>
      </c>
      <c r="H894" s="23" t="s">
        <v>4546</v>
      </c>
      <c r="P894" s="16"/>
      <c r="Q894" s="16"/>
    </row>
    <row r="895" spans="1:8" s="25" customFormat="1" ht="15">
      <c r="A895" s="17"/>
      <c r="B895" s="40" t="s">
        <v>4547</v>
      </c>
      <c r="C895" s="38" t="s">
        <v>4548</v>
      </c>
      <c r="D895" s="24" t="s">
        <v>15</v>
      </c>
      <c r="E895" s="21" t="s">
        <v>4548</v>
      </c>
      <c r="F895" s="22" t="s">
        <v>4549</v>
      </c>
      <c r="G895" s="23" t="s">
        <v>4550</v>
      </c>
      <c r="H895" s="23" t="s">
        <v>4551</v>
      </c>
    </row>
    <row r="896" spans="1:17" s="16" customFormat="1" ht="15">
      <c r="A896" s="17"/>
      <c r="B896" s="40" t="s">
        <v>4552</v>
      </c>
      <c r="C896" s="38" t="s">
        <v>4553</v>
      </c>
      <c r="D896" s="39"/>
      <c r="E896" s="21"/>
      <c r="F896" s="22" t="s">
        <v>4554</v>
      </c>
      <c r="G896" s="23" t="s">
        <v>4555</v>
      </c>
      <c r="H896" s="23" t="s">
        <v>4556</v>
      </c>
      <c r="P896" s="25"/>
      <c r="Q896" s="25"/>
    </row>
    <row r="897" spans="1:17" s="16" customFormat="1" ht="15">
      <c r="A897" s="17"/>
      <c r="B897" s="40" t="s">
        <v>4557</v>
      </c>
      <c r="C897" s="38" t="s">
        <v>4558</v>
      </c>
      <c r="D897" s="24" t="s">
        <v>15</v>
      </c>
      <c r="E897" s="21" t="s">
        <v>4558</v>
      </c>
      <c r="F897" s="22" t="s">
        <v>4559</v>
      </c>
      <c r="G897" s="41" t="s">
        <v>4560</v>
      </c>
      <c r="H897" s="23" t="s">
        <v>4561</v>
      </c>
      <c r="I897" s="25"/>
      <c r="J897" s="25"/>
      <c r="K897" s="25"/>
      <c r="L897" s="25"/>
      <c r="M897" s="25"/>
      <c r="N897" s="25"/>
      <c r="O897" s="25"/>
      <c r="P897" s="25"/>
      <c r="Q897" s="25"/>
    </row>
    <row r="898" spans="1:8" s="16" customFormat="1" ht="15">
      <c r="A898" s="17"/>
      <c r="B898" s="40" t="s">
        <v>4562</v>
      </c>
      <c r="C898" s="38" t="s">
        <v>4563</v>
      </c>
      <c r="D898" s="39"/>
      <c r="E898" s="21"/>
      <c r="F898" s="22" t="s">
        <v>4564</v>
      </c>
      <c r="G898" s="23" t="s">
        <v>4565</v>
      </c>
      <c r="H898" s="23" t="s">
        <v>4566</v>
      </c>
    </row>
    <row r="899" spans="1:17" s="16" customFormat="1" ht="15">
      <c r="A899" s="17"/>
      <c r="B899" s="40" t="s">
        <v>4567</v>
      </c>
      <c r="C899" s="38" t="s">
        <v>4568</v>
      </c>
      <c r="D899" s="29" t="s">
        <v>67</v>
      </c>
      <c r="E899" s="21" t="s">
        <v>4569</v>
      </c>
      <c r="F899" s="22" t="s">
        <v>3370</v>
      </c>
      <c r="G899" s="23" t="s">
        <v>3371</v>
      </c>
      <c r="H899" s="23" t="s">
        <v>3372</v>
      </c>
      <c r="P899" s="25"/>
      <c r="Q899" s="25"/>
    </row>
    <row r="900" spans="1:17" s="16" customFormat="1" ht="15">
      <c r="A900" s="17"/>
      <c r="B900" s="40" t="s">
        <v>4570</v>
      </c>
      <c r="C900" s="38" t="s">
        <v>4571</v>
      </c>
      <c r="D900" s="29" t="s">
        <v>67</v>
      </c>
      <c r="E900" s="21" t="s">
        <v>4572</v>
      </c>
      <c r="F900" s="22" t="s">
        <v>4573</v>
      </c>
      <c r="G900" s="23" t="s">
        <v>4574</v>
      </c>
      <c r="H900" s="23" t="s">
        <v>4575</v>
      </c>
      <c r="P900" s="25"/>
      <c r="Q900" s="25"/>
    </row>
    <row r="901" spans="1:15" s="25" customFormat="1" ht="15">
      <c r="A901" s="17"/>
      <c r="B901" s="40" t="s">
        <v>4576</v>
      </c>
      <c r="C901" s="38" t="s">
        <v>4577</v>
      </c>
      <c r="D901" s="24" t="s">
        <v>15</v>
      </c>
      <c r="E901" s="21" t="s">
        <v>4577</v>
      </c>
      <c r="F901" s="22" t="s">
        <v>4578</v>
      </c>
      <c r="G901" s="23" t="s">
        <v>4579</v>
      </c>
      <c r="H901" s="23" t="s">
        <v>4580</v>
      </c>
      <c r="I901" s="16"/>
      <c r="J901" s="16"/>
      <c r="K901" s="16"/>
      <c r="L901" s="16"/>
      <c r="M901" s="16"/>
      <c r="N901" s="16"/>
      <c r="O901" s="16"/>
    </row>
    <row r="902" spans="1:15" s="16" customFormat="1" ht="15">
      <c r="A902" s="17"/>
      <c r="B902" s="43" t="s">
        <v>4581</v>
      </c>
      <c r="C902" s="44" t="s">
        <v>4582</v>
      </c>
      <c r="D902" s="46"/>
      <c r="E902" s="21"/>
      <c r="F902" s="22" t="s">
        <v>4583</v>
      </c>
      <c r="G902" s="23" t="s">
        <v>4584</v>
      </c>
      <c r="H902" s="23" t="s">
        <v>4585</v>
      </c>
      <c r="I902" s="25"/>
      <c r="J902" s="25"/>
      <c r="K902" s="25"/>
      <c r="L902" s="25"/>
      <c r="M902" s="25"/>
      <c r="N902" s="25"/>
      <c r="O902" s="25"/>
    </row>
    <row r="903" spans="1:17" s="25" customFormat="1" ht="15">
      <c r="A903" s="17"/>
      <c r="B903" s="43" t="s">
        <v>4586</v>
      </c>
      <c r="C903" s="44" t="s">
        <v>4587</v>
      </c>
      <c r="D903" s="46"/>
      <c r="E903" s="21"/>
      <c r="F903" s="22" t="s">
        <v>4588</v>
      </c>
      <c r="G903" s="23" t="s">
        <v>4589</v>
      </c>
      <c r="H903" s="23" t="s">
        <v>4590</v>
      </c>
      <c r="P903" s="16"/>
      <c r="Q903" s="16"/>
    </row>
    <row r="904" spans="1:17" s="25" customFormat="1" ht="15">
      <c r="A904" s="17"/>
      <c r="B904" s="43" t="s">
        <v>4591</v>
      </c>
      <c r="C904" s="44" t="s">
        <v>4592</v>
      </c>
      <c r="D904" s="24" t="s">
        <v>15</v>
      </c>
      <c r="E904" s="21" t="s">
        <v>4592</v>
      </c>
      <c r="F904" s="22" t="s">
        <v>4593</v>
      </c>
      <c r="G904" s="23" t="s">
        <v>4594</v>
      </c>
      <c r="H904" s="23" t="s">
        <v>4595</v>
      </c>
      <c r="P904" s="16"/>
      <c r="Q904" s="16"/>
    </row>
    <row r="905" spans="1:15" s="16" customFormat="1" ht="15">
      <c r="A905" s="17"/>
      <c r="B905" s="43" t="s">
        <v>4596</v>
      </c>
      <c r="C905" s="44" t="s">
        <v>4597</v>
      </c>
      <c r="D905" s="29" t="s">
        <v>67</v>
      </c>
      <c r="E905" s="21" t="s">
        <v>4598</v>
      </c>
      <c r="F905" s="22" t="s">
        <v>4599</v>
      </c>
      <c r="G905" s="23" t="s">
        <v>4600</v>
      </c>
      <c r="H905" s="23" t="s">
        <v>4601</v>
      </c>
      <c r="I905" s="25"/>
      <c r="J905" s="25"/>
      <c r="K905" s="25"/>
      <c r="L905" s="25"/>
      <c r="M905" s="25"/>
      <c r="N905" s="25"/>
      <c r="O905" s="25"/>
    </row>
    <row r="906" spans="1:17" s="25" customFormat="1" ht="15">
      <c r="A906" s="17"/>
      <c r="B906" s="43" t="s">
        <v>4602</v>
      </c>
      <c r="C906" s="44" t="s">
        <v>4603</v>
      </c>
      <c r="D906" s="29" t="s">
        <v>67</v>
      </c>
      <c r="E906" s="21" t="s">
        <v>4604</v>
      </c>
      <c r="F906" s="22" t="s">
        <v>4605</v>
      </c>
      <c r="G906" s="23" t="s">
        <v>4606</v>
      </c>
      <c r="H906" s="23" t="s">
        <v>4607</v>
      </c>
      <c r="P906" s="16"/>
      <c r="Q906" s="16"/>
    </row>
    <row r="907" spans="1:15" s="16" customFormat="1" ht="15">
      <c r="A907" s="17"/>
      <c r="B907" s="43" t="s">
        <v>4608</v>
      </c>
      <c r="C907" s="44" t="s">
        <v>4609</v>
      </c>
      <c r="D907" s="24" t="s">
        <v>15</v>
      </c>
      <c r="E907" s="21" t="s">
        <v>4609</v>
      </c>
      <c r="F907" s="22" t="s">
        <v>4610</v>
      </c>
      <c r="G907" s="23" t="s">
        <v>2958</v>
      </c>
      <c r="H907" s="23" t="s">
        <v>2959</v>
      </c>
      <c r="I907" s="25"/>
      <c r="J907" s="25"/>
      <c r="K907" s="25"/>
      <c r="L907" s="25"/>
      <c r="M907" s="25"/>
      <c r="N907" s="25"/>
      <c r="O907" s="25"/>
    </row>
    <row r="908" spans="1:15" s="16" customFormat="1" ht="15">
      <c r="A908" s="17"/>
      <c r="B908" s="43" t="s">
        <v>4611</v>
      </c>
      <c r="C908" s="44" t="s">
        <v>4612</v>
      </c>
      <c r="D908" s="24" t="s">
        <v>15</v>
      </c>
      <c r="E908" s="21" t="s">
        <v>4612</v>
      </c>
      <c r="F908" s="22" t="s">
        <v>4613</v>
      </c>
      <c r="G908" s="23" t="s">
        <v>4614</v>
      </c>
      <c r="H908" s="23" t="s">
        <v>4615</v>
      </c>
      <c r="I908" s="25"/>
      <c r="J908" s="25"/>
      <c r="K908" s="25"/>
      <c r="L908" s="25"/>
      <c r="M908" s="25"/>
      <c r="N908" s="25"/>
      <c r="O908" s="25"/>
    </row>
    <row r="909" spans="1:17" s="16" customFormat="1" ht="15">
      <c r="A909" s="17"/>
      <c r="B909" s="43" t="s">
        <v>4616</v>
      </c>
      <c r="C909" s="44" t="s">
        <v>1371</v>
      </c>
      <c r="D909" s="29" t="s">
        <v>67</v>
      </c>
      <c r="E909" s="21" t="s">
        <v>1372</v>
      </c>
      <c r="F909" s="22" t="s">
        <v>4617</v>
      </c>
      <c r="G909" s="23" t="s">
        <v>4618</v>
      </c>
      <c r="H909" s="23" t="s">
        <v>4619</v>
      </c>
      <c r="I909" s="25"/>
      <c r="J909" s="25"/>
      <c r="K909" s="25"/>
      <c r="L909" s="25"/>
      <c r="M909" s="25"/>
      <c r="N909" s="25"/>
      <c r="O909" s="25"/>
      <c r="P909" s="25"/>
      <c r="Q909" s="25"/>
    </row>
    <row r="910" spans="1:17" s="25" customFormat="1" ht="15">
      <c r="A910" s="17"/>
      <c r="B910" s="43" t="s">
        <v>4620</v>
      </c>
      <c r="C910" s="44" t="s">
        <v>4521</v>
      </c>
      <c r="D910" s="24" t="s">
        <v>15</v>
      </c>
      <c r="E910" s="21" t="s">
        <v>4521</v>
      </c>
      <c r="F910" s="22" t="s">
        <v>4621</v>
      </c>
      <c r="G910" s="23" t="s">
        <v>4622</v>
      </c>
      <c r="H910" s="23" t="s">
        <v>4623</v>
      </c>
      <c r="P910" s="16"/>
      <c r="Q910" s="16"/>
    </row>
    <row r="911" spans="1:15" s="16" customFormat="1" ht="15">
      <c r="A911" s="17"/>
      <c r="B911" s="43" t="s">
        <v>4624</v>
      </c>
      <c r="C911" s="44" t="s">
        <v>4625</v>
      </c>
      <c r="D911" s="29" t="s">
        <v>67</v>
      </c>
      <c r="E911" s="21" t="s">
        <v>4626</v>
      </c>
      <c r="F911" s="22" t="s">
        <v>4627</v>
      </c>
      <c r="G911" s="23" t="s">
        <v>4628</v>
      </c>
      <c r="H911" s="23" t="s">
        <v>4629</v>
      </c>
      <c r="I911" s="25"/>
      <c r="J911" s="25"/>
      <c r="K911" s="25"/>
      <c r="L911" s="25"/>
      <c r="M911" s="25"/>
      <c r="N911" s="25"/>
      <c r="O911" s="25"/>
    </row>
    <row r="912" spans="1:17" s="25" customFormat="1" ht="15">
      <c r="A912" s="17"/>
      <c r="B912" s="43" t="s">
        <v>4630</v>
      </c>
      <c r="C912" s="44" t="s">
        <v>4631</v>
      </c>
      <c r="D912" s="29" t="s">
        <v>67</v>
      </c>
      <c r="E912" s="21" t="s">
        <v>4632</v>
      </c>
      <c r="F912" s="22" t="s">
        <v>4633</v>
      </c>
      <c r="G912" s="23" t="s">
        <v>4634</v>
      </c>
      <c r="H912" s="23" t="s">
        <v>4635</v>
      </c>
      <c r="P912" s="16"/>
      <c r="Q912" s="16"/>
    </row>
    <row r="913" spans="1:17" s="25" customFormat="1" ht="15">
      <c r="A913" s="17"/>
      <c r="B913" s="43" t="s">
        <v>4636</v>
      </c>
      <c r="C913" s="44" t="s">
        <v>4637</v>
      </c>
      <c r="D913" s="46"/>
      <c r="E913" s="21"/>
      <c r="F913" s="22" t="s">
        <v>4638</v>
      </c>
      <c r="G913" s="23" t="s">
        <v>4639</v>
      </c>
      <c r="H913" s="23" t="s">
        <v>4640</v>
      </c>
      <c r="P913" s="16"/>
      <c r="Q913" s="16"/>
    </row>
    <row r="914" spans="1:8" s="25" customFormat="1" ht="15">
      <c r="A914" s="17"/>
      <c r="B914" s="43" t="s">
        <v>4641</v>
      </c>
      <c r="C914" s="44" t="s">
        <v>4642</v>
      </c>
      <c r="D914" s="24" t="s">
        <v>15</v>
      </c>
      <c r="E914" s="21" t="s">
        <v>4642</v>
      </c>
      <c r="F914" s="22" t="s">
        <v>4643</v>
      </c>
      <c r="G914" s="23" t="s">
        <v>4644</v>
      </c>
      <c r="H914" s="23" t="s">
        <v>4645</v>
      </c>
    </row>
    <row r="915" spans="1:8" s="25" customFormat="1" ht="15">
      <c r="A915" s="17"/>
      <c r="B915" s="43" t="s">
        <v>4646</v>
      </c>
      <c r="C915" s="44" t="s">
        <v>4647</v>
      </c>
      <c r="D915" s="29" t="s">
        <v>67</v>
      </c>
      <c r="E915" s="21" t="s">
        <v>4648</v>
      </c>
      <c r="F915" s="22" t="s">
        <v>4649</v>
      </c>
      <c r="G915" s="23" t="s">
        <v>4650</v>
      </c>
      <c r="H915" s="23" t="s">
        <v>4651</v>
      </c>
    </row>
    <row r="916" spans="1:8" s="25" customFormat="1" ht="15">
      <c r="A916" s="17"/>
      <c r="B916" s="43" t="s">
        <v>4652</v>
      </c>
      <c r="C916" s="44" t="s">
        <v>4653</v>
      </c>
      <c r="D916" s="24" t="s">
        <v>15</v>
      </c>
      <c r="E916" s="21" t="s">
        <v>4653</v>
      </c>
      <c r="F916" s="22" t="s">
        <v>4654</v>
      </c>
      <c r="G916" s="23" t="s">
        <v>4655</v>
      </c>
      <c r="H916" s="23" t="s">
        <v>4656</v>
      </c>
    </row>
    <row r="917" spans="1:15" s="16" customFormat="1" ht="15">
      <c r="A917" s="17"/>
      <c r="B917" s="43" t="s">
        <v>4657</v>
      </c>
      <c r="C917" s="44" t="s">
        <v>4658</v>
      </c>
      <c r="D917" s="24" t="s">
        <v>15</v>
      </c>
      <c r="E917" s="21" t="s">
        <v>4658</v>
      </c>
      <c r="F917" s="22" t="s">
        <v>4659</v>
      </c>
      <c r="G917" s="23" t="s">
        <v>4660</v>
      </c>
      <c r="H917" s="23" t="s">
        <v>4658</v>
      </c>
      <c r="I917" s="25"/>
      <c r="J917" s="25"/>
      <c r="K917" s="25"/>
      <c r="L917" s="25"/>
      <c r="M917" s="25"/>
      <c r="N917" s="25"/>
      <c r="O917" s="25"/>
    </row>
    <row r="918" spans="1:8" s="25" customFormat="1" ht="15">
      <c r="A918" s="17"/>
      <c r="B918" s="43" t="s">
        <v>4661</v>
      </c>
      <c r="C918" s="44" t="s">
        <v>4662</v>
      </c>
      <c r="D918" s="29" t="s">
        <v>67</v>
      </c>
      <c r="E918" s="21" t="s">
        <v>4663</v>
      </c>
      <c r="F918" s="22" t="s">
        <v>4664</v>
      </c>
      <c r="G918" s="23" t="s">
        <v>4665</v>
      </c>
      <c r="H918" s="23" t="s">
        <v>4666</v>
      </c>
    </row>
    <row r="919" spans="1:15" s="16" customFormat="1" ht="15">
      <c r="A919" s="17"/>
      <c r="B919" s="43" t="s">
        <v>4667</v>
      </c>
      <c r="C919" s="44" t="s">
        <v>4668</v>
      </c>
      <c r="D919" s="24" t="s">
        <v>15</v>
      </c>
      <c r="E919" s="21" t="s">
        <v>4668</v>
      </c>
      <c r="F919" s="22" t="s">
        <v>4669</v>
      </c>
      <c r="G919" s="23" t="s">
        <v>4670</v>
      </c>
      <c r="H919" s="23" t="s">
        <v>4671</v>
      </c>
      <c r="I919" s="25"/>
      <c r="J919" s="25"/>
      <c r="K919" s="25"/>
      <c r="L919" s="25"/>
      <c r="M919" s="25"/>
      <c r="N919" s="25"/>
      <c r="O919" s="25"/>
    </row>
    <row r="920" spans="1:8" s="16" customFormat="1" ht="15">
      <c r="A920" s="17"/>
      <c r="B920" s="43" t="s">
        <v>4672</v>
      </c>
      <c r="C920" s="44" t="s">
        <v>4673</v>
      </c>
      <c r="D920" s="24" t="s">
        <v>15</v>
      </c>
      <c r="E920" s="21" t="s">
        <v>4673</v>
      </c>
      <c r="F920" s="22" t="s">
        <v>4674</v>
      </c>
      <c r="G920" s="23" t="s">
        <v>4675</v>
      </c>
      <c r="H920" s="23" t="s">
        <v>4676</v>
      </c>
    </row>
    <row r="921" spans="1:8" s="16" customFormat="1" ht="15">
      <c r="A921" s="17"/>
      <c r="B921" s="43" t="s">
        <v>4677</v>
      </c>
      <c r="C921" s="44" t="s">
        <v>4678</v>
      </c>
      <c r="D921" s="24" t="s">
        <v>15</v>
      </c>
      <c r="E921" s="21" t="s">
        <v>4678</v>
      </c>
      <c r="F921" s="22" t="s">
        <v>4169</v>
      </c>
      <c r="G921" s="23" t="s">
        <v>4679</v>
      </c>
      <c r="H921" s="23" t="s">
        <v>4169</v>
      </c>
    </row>
    <row r="922" spans="1:17" s="25" customFormat="1" ht="15">
      <c r="A922" s="17"/>
      <c r="B922" s="43" t="s">
        <v>4680</v>
      </c>
      <c r="C922" s="44" t="s">
        <v>4681</v>
      </c>
      <c r="D922" s="24" t="s">
        <v>15</v>
      </c>
      <c r="E922" s="21" t="s">
        <v>4681</v>
      </c>
      <c r="F922" s="22" t="s">
        <v>4682</v>
      </c>
      <c r="G922" s="23" t="s">
        <v>4683</v>
      </c>
      <c r="H922" s="23" t="s">
        <v>4681</v>
      </c>
      <c r="I922" s="16"/>
      <c r="J922" s="16"/>
      <c r="K922" s="16"/>
      <c r="L922" s="16"/>
      <c r="M922" s="16"/>
      <c r="N922" s="16"/>
      <c r="O922" s="16"/>
      <c r="P922" s="16"/>
      <c r="Q922" s="16"/>
    </row>
    <row r="923" spans="1:8" s="25" customFormat="1" ht="15">
      <c r="A923" s="17"/>
      <c r="B923" s="43" t="s">
        <v>4684</v>
      </c>
      <c r="C923" s="44" t="s">
        <v>4685</v>
      </c>
      <c r="D923" s="24" t="s">
        <v>15</v>
      </c>
      <c r="E923" s="21" t="s">
        <v>4685</v>
      </c>
      <c r="F923" s="22" t="s">
        <v>4686</v>
      </c>
      <c r="G923" s="23" t="s">
        <v>4687</v>
      </c>
      <c r="H923" s="23" t="s">
        <v>4688</v>
      </c>
    </row>
    <row r="924" spans="1:8" s="16" customFormat="1" ht="15">
      <c r="A924" s="17"/>
      <c r="B924" s="43" t="s">
        <v>4689</v>
      </c>
      <c r="C924" s="44" t="s">
        <v>4690</v>
      </c>
      <c r="D924" s="24" t="s">
        <v>15</v>
      </c>
      <c r="E924" s="21" t="s">
        <v>4690</v>
      </c>
      <c r="F924" s="22" t="s">
        <v>4691</v>
      </c>
      <c r="G924" s="23" t="s">
        <v>4692</v>
      </c>
      <c r="H924" s="23" t="s">
        <v>4693</v>
      </c>
    </row>
    <row r="925" spans="1:17" s="16" customFormat="1" ht="15">
      <c r="A925" s="17"/>
      <c r="B925" s="43" t="s">
        <v>4694</v>
      </c>
      <c r="C925" s="44" t="s">
        <v>4695</v>
      </c>
      <c r="D925" s="24" t="s">
        <v>15</v>
      </c>
      <c r="E925" s="21" t="s">
        <v>4695</v>
      </c>
      <c r="F925" s="22" t="s">
        <v>4696</v>
      </c>
      <c r="G925" s="23" t="s">
        <v>4697</v>
      </c>
      <c r="H925" s="23" t="s">
        <v>4698</v>
      </c>
      <c r="I925" s="25"/>
      <c r="J925" s="25"/>
      <c r="K925" s="25"/>
      <c r="L925" s="25"/>
      <c r="M925" s="25"/>
      <c r="N925" s="25"/>
      <c r="O925" s="25"/>
      <c r="P925" s="25"/>
      <c r="Q925" s="25"/>
    </row>
    <row r="926" spans="1:8" s="25" customFormat="1" ht="15">
      <c r="A926" s="17"/>
      <c r="B926" s="43" t="s">
        <v>4699</v>
      </c>
      <c r="C926" s="44" t="s">
        <v>4700</v>
      </c>
      <c r="D926" s="24" t="s">
        <v>15</v>
      </c>
      <c r="E926" s="21" t="s">
        <v>4701</v>
      </c>
      <c r="F926" s="22" t="s">
        <v>4703</v>
      </c>
      <c r="G926" s="23" t="s">
        <v>4704</v>
      </c>
      <c r="H926" s="23" t="s">
        <v>4702</v>
      </c>
    </row>
    <row r="927" spans="1:17" s="16" customFormat="1" ht="15">
      <c r="A927" s="17"/>
      <c r="B927" s="43" t="s">
        <v>4705</v>
      </c>
      <c r="C927" s="44" t="s">
        <v>4706</v>
      </c>
      <c r="D927" s="46"/>
      <c r="E927" s="21"/>
      <c r="F927" s="22" t="s">
        <v>4707</v>
      </c>
      <c r="G927" s="23" t="s">
        <v>4708</v>
      </c>
      <c r="H927" s="23" t="s">
        <v>4709</v>
      </c>
      <c r="I927" s="25"/>
      <c r="J927" s="25"/>
      <c r="K927" s="25"/>
      <c r="L927" s="25"/>
      <c r="M927" s="25"/>
      <c r="N927" s="25"/>
      <c r="O927" s="25"/>
      <c r="P927" s="25"/>
      <c r="Q927" s="25"/>
    </row>
    <row r="928" spans="1:8" s="25" customFormat="1" ht="15">
      <c r="A928" s="17"/>
      <c r="B928" s="43" t="s">
        <v>4710</v>
      </c>
      <c r="C928" s="44" t="s">
        <v>4357</v>
      </c>
      <c r="D928" s="46"/>
      <c r="E928" s="21"/>
      <c r="F928" s="22" t="s">
        <v>4711</v>
      </c>
      <c r="G928" s="23" t="s">
        <v>4712</v>
      </c>
      <c r="H928" s="23" t="s">
        <v>4713</v>
      </c>
    </row>
    <row r="929" spans="1:17" s="16" customFormat="1" ht="15">
      <c r="A929" s="17"/>
      <c r="B929" s="43" t="s">
        <v>4714</v>
      </c>
      <c r="C929" s="44" t="s">
        <v>4715</v>
      </c>
      <c r="D929" s="24" t="s">
        <v>15</v>
      </c>
      <c r="E929" s="21" t="s">
        <v>4715</v>
      </c>
      <c r="F929" s="22" t="s">
        <v>4716</v>
      </c>
      <c r="G929" s="23" t="s">
        <v>4717</v>
      </c>
      <c r="H929" s="23" t="s">
        <v>4718</v>
      </c>
      <c r="I929" s="25"/>
      <c r="J929" s="25"/>
      <c r="K929" s="25"/>
      <c r="L929" s="25"/>
      <c r="M929" s="25"/>
      <c r="N929" s="25"/>
      <c r="O929" s="25"/>
      <c r="P929" s="25"/>
      <c r="Q929" s="25"/>
    </row>
    <row r="930" spans="1:17" s="25" customFormat="1" ht="15">
      <c r="A930" s="17"/>
      <c r="B930" s="43" t="s">
        <v>4719</v>
      </c>
      <c r="C930" s="44" t="s">
        <v>4720</v>
      </c>
      <c r="D930" s="46"/>
      <c r="E930" s="21"/>
      <c r="F930" s="22" t="s">
        <v>4721</v>
      </c>
      <c r="G930" s="23" t="s">
        <v>4722</v>
      </c>
      <c r="H930" s="23" t="s">
        <v>4723</v>
      </c>
      <c r="I930" s="16"/>
      <c r="J930" s="16"/>
      <c r="K930" s="16"/>
      <c r="L930" s="16"/>
      <c r="M930" s="16"/>
      <c r="N930" s="16"/>
      <c r="O930" s="16"/>
      <c r="P930" s="16"/>
      <c r="Q930" s="16"/>
    </row>
    <row r="931" spans="1:17" s="25" customFormat="1" ht="15">
      <c r="A931" s="17"/>
      <c r="B931" s="43" t="s">
        <v>4724</v>
      </c>
      <c r="C931" s="44" t="s">
        <v>4725</v>
      </c>
      <c r="D931" s="24" t="s">
        <v>15</v>
      </c>
      <c r="E931" s="21" t="s">
        <v>4725</v>
      </c>
      <c r="F931" s="22" t="s">
        <v>4726</v>
      </c>
      <c r="G931" s="23" t="s">
        <v>4727</v>
      </c>
      <c r="H931" s="23" t="s">
        <v>4728</v>
      </c>
      <c r="P931" s="16"/>
      <c r="Q931" s="16"/>
    </row>
    <row r="932" spans="1:17" s="16" customFormat="1" ht="15">
      <c r="A932" s="17"/>
      <c r="B932" s="43" t="s">
        <v>4729</v>
      </c>
      <c r="C932" s="44" t="s">
        <v>4730</v>
      </c>
      <c r="D932" s="29" t="s">
        <v>67</v>
      </c>
      <c r="E932" s="21" t="s">
        <v>4731</v>
      </c>
      <c r="F932" s="22" t="s">
        <v>4732</v>
      </c>
      <c r="G932" s="23" t="s">
        <v>4733</v>
      </c>
      <c r="H932" s="23" t="s">
        <v>4734</v>
      </c>
      <c r="P932" s="25"/>
      <c r="Q932" s="25"/>
    </row>
    <row r="933" spans="1:17" s="25" customFormat="1" ht="15">
      <c r="A933" s="17"/>
      <c r="B933" s="43" t="s">
        <v>4735</v>
      </c>
      <c r="C933" s="44" t="s">
        <v>4736</v>
      </c>
      <c r="D933" s="29" t="s">
        <v>67</v>
      </c>
      <c r="E933" s="21" t="s">
        <v>4737</v>
      </c>
      <c r="F933" s="22" t="s">
        <v>4738</v>
      </c>
      <c r="G933" s="23" t="s">
        <v>3565</v>
      </c>
      <c r="H933" s="23" t="s">
        <v>3566</v>
      </c>
      <c r="P933" s="16"/>
      <c r="Q933" s="16"/>
    </row>
    <row r="934" spans="1:8" s="25" customFormat="1" ht="15">
      <c r="A934" s="17"/>
      <c r="B934" s="43" t="s">
        <v>4739</v>
      </c>
      <c r="C934" s="44" t="s">
        <v>4740</v>
      </c>
      <c r="D934" s="24" t="s">
        <v>15</v>
      </c>
      <c r="E934" s="21" t="s">
        <v>4740</v>
      </c>
      <c r="F934" s="22" t="s">
        <v>4741</v>
      </c>
      <c r="G934" s="23" t="s">
        <v>4742</v>
      </c>
      <c r="H934" s="23" t="s">
        <v>4743</v>
      </c>
    </row>
    <row r="935" spans="1:15" s="25" customFormat="1" ht="15">
      <c r="A935" s="17"/>
      <c r="B935" s="43" t="s">
        <v>4744</v>
      </c>
      <c r="C935" s="44" t="s">
        <v>4745</v>
      </c>
      <c r="D935" s="46"/>
      <c r="E935" s="21"/>
      <c r="F935" s="22" t="s">
        <v>4746</v>
      </c>
      <c r="G935" s="23" t="s">
        <v>4747</v>
      </c>
      <c r="H935" s="23" t="s">
        <v>4748</v>
      </c>
      <c r="I935" s="16"/>
      <c r="J935" s="16"/>
      <c r="K935" s="16"/>
      <c r="L935" s="16"/>
      <c r="M935" s="16"/>
      <c r="N935" s="16"/>
      <c r="O935" s="16"/>
    </row>
    <row r="936" spans="1:17" s="16" customFormat="1" ht="15">
      <c r="A936" s="17"/>
      <c r="B936" s="43" t="s">
        <v>4749</v>
      </c>
      <c r="C936" s="44" t="s">
        <v>4750</v>
      </c>
      <c r="D936" s="24" t="s">
        <v>15</v>
      </c>
      <c r="E936" s="21" t="s">
        <v>4750</v>
      </c>
      <c r="F936" s="22" t="s">
        <v>4751</v>
      </c>
      <c r="G936" s="23" t="s">
        <v>4752</v>
      </c>
      <c r="H936" s="23" t="s">
        <v>4753</v>
      </c>
      <c r="I936" s="25"/>
      <c r="J936" s="25"/>
      <c r="K936" s="25"/>
      <c r="L936" s="25"/>
      <c r="M936" s="25"/>
      <c r="N936" s="25"/>
      <c r="O936" s="25"/>
      <c r="P936" s="25"/>
      <c r="Q936" s="25"/>
    </row>
    <row r="937" spans="1:8" s="16" customFormat="1" ht="15">
      <c r="A937" s="17"/>
      <c r="B937" s="43" t="s">
        <v>4754</v>
      </c>
      <c r="C937" s="44" t="s">
        <v>4755</v>
      </c>
      <c r="D937" s="46"/>
      <c r="E937" s="21"/>
      <c r="F937" s="22" t="s">
        <v>4756</v>
      </c>
      <c r="G937" s="23" t="s">
        <v>4757</v>
      </c>
      <c r="H937" s="23" t="s">
        <v>4758</v>
      </c>
    </row>
    <row r="938" spans="1:15" s="25" customFormat="1" ht="15">
      <c r="A938" s="17"/>
      <c r="B938" s="43" t="s">
        <v>4759</v>
      </c>
      <c r="C938" s="44" t="s">
        <v>4760</v>
      </c>
      <c r="D938" s="46"/>
      <c r="E938" s="21"/>
      <c r="F938" s="22" t="s">
        <v>4761</v>
      </c>
      <c r="G938" s="23" t="s">
        <v>4762</v>
      </c>
      <c r="H938" s="23" t="s">
        <v>2227</v>
      </c>
      <c r="I938" s="16"/>
      <c r="J938" s="16"/>
      <c r="K938" s="16"/>
      <c r="L938" s="16"/>
      <c r="M938" s="16"/>
      <c r="N938" s="16"/>
      <c r="O938" s="16"/>
    </row>
    <row r="939" spans="1:17" s="25" customFormat="1" ht="15">
      <c r="A939" s="17"/>
      <c r="B939" s="43" t="s">
        <v>4763</v>
      </c>
      <c r="C939" s="44" t="s">
        <v>4460</v>
      </c>
      <c r="D939" s="24" t="s">
        <v>15</v>
      </c>
      <c r="E939" s="21" t="s">
        <v>4460</v>
      </c>
      <c r="F939" s="22" t="s">
        <v>4764</v>
      </c>
      <c r="G939" s="23" t="s">
        <v>4765</v>
      </c>
      <c r="H939" s="23" t="s">
        <v>4766</v>
      </c>
      <c r="I939" s="16"/>
      <c r="J939" s="16"/>
      <c r="K939" s="16"/>
      <c r="L939" s="16"/>
      <c r="M939" s="16"/>
      <c r="N939" s="16"/>
      <c r="O939" s="16"/>
      <c r="P939" s="16"/>
      <c r="Q939" s="16"/>
    </row>
    <row r="940" spans="1:15" s="25" customFormat="1" ht="15">
      <c r="A940" s="17"/>
      <c r="B940" s="43" t="s">
        <v>4767</v>
      </c>
      <c r="C940" s="44" t="s">
        <v>4768</v>
      </c>
      <c r="D940" s="46"/>
      <c r="E940" s="21"/>
      <c r="F940" s="22" t="s">
        <v>4769</v>
      </c>
      <c r="G940" s="23" t="s">
        <v>4770</v>
      </c>
      <c r="H940" s="23" t="s">
        <v>4771</v>
      </c>
      <c r="I940" s="16"/>
      <c r="J940" s="16"/>
      <c r="K940" s="16"/>
      <c r="L940" s="16"/>
      <c r="M940" s="16"/>
      <c r="N940" s="16"/>
      <c r="O940" s="16"/>
    </row>
    <row r="941" spans="1:8" s="16" customFormat="1" ht="15">
      <c r="A941" s="17"/>
      <c r="B941" s="43" t="s">
        <v>4772</v>
      </c>
      <c r="C941" s="44" t="s">
        <v>4773</v>
      </c>
      <c r="D941" s="46"/>
      <c r="E941" s="21"/>
      <c r="F941" s="22" t="s">
        <v>4774</v>
      </c>
      <c r="G941" s="23" t="s">
        <v>4775</v>
      </c>
      <c r="H941" s="23" t="s">
        <v>4776</v>
      </c>
    </row>
    <row r="942" spans="1:8" s="16" customFormat="1" ht="15">
      <c r="A942" s="17"/>
      <c r="B942" s="43" t="s">
        <v>4777</v>
      </c>
      <c r="C942" s="44" t="s">
        <v>4778</v>
      </c>
      <c r="D942" s="29" t="s">
        <v>67</v>
      </c>
      <c r="E942" s="21" t="s">
        <v>4779</v>
      </c>
      <c r="F942" s="22" t="s">
        <v>4780</v>
      </c>
      <c r="G942" s="23" t="s">
        <v>4781</v>
      </c>
      <c r="H942" s="23" t="s">
        <v>4782</v>
      </c>
    </row>
    <row r="943" spans="1:8" s="16" customFormat="1" ht="15">
      <c r="A943" s="17"/>
      <c r="B943" s="43" t="s">
        <v>4783</v>
      </c>
      <c r="C943" s="44" t="s">
        <v>4784</v>
      </c>
      <c r="D943" s="24" t="s">
        <v>15</v>
      </c>
      <c r="E943" s="21" t="s">
        <v>4784</v>
      </c>
      <c r="F943" s="22" t="s">
        <v>3400</v>
      </c>
      <c r="G943" s="23" t="s">
        <v>4785</v>
      </c>
      <c r="H943" s="23" t="s">
        <v>4786</v>
      </c>
    </row>
    <row r="944" spans="1:15" s="25" customFormat="1" ht="15">
      <c r="A944" s="17"/>
      <c r="B944" s="43" t="s">
        <v>4787</v>
      </c>
      <c r="C944" s="44" t="s">
        <v>4788</v>
      </c>
      <c r="D944" s="24" t="s">
        <v>15</v>
      </c>
      <c r="E944" s="21" t="s">
        <v>4788</v>
      </c>
      <c r="F944" s="22" t="s">
        <v>4789</v>
      </c>
      <c r="G944" s="23" t="s">
        <v>4790</v>
      </c>
      <c r="H944" s="23" t="s">
        <v>4791</v>
      </c>
      <c r="I944" s="16"/>
      <c r="J944" s="16"/>
      <c r="K944" s="16"/>
      <c r="L944" s="16"/>
      <c r="M944" s="16"/>
      <c r="N944" s="16"/>
      <c r="O944" s="16"/>
    </row>
    <row r="945" spans="1:17" s="16" customFormat="1" ht="15">
      <c r="A945" s="17"/>
      <c r="B945" s="43" t="s">
        <v>4792</v>
      </c>
      <c r="C945" s="44" t="s">
        <v>4793</v>
      </c>
      <c r="D945" s="29" t="s">
        <v>67</v>
      </c>
      <c r="E945" s="21" t="s">
        <v>4794</v>
      </c>
      <c r="F945" s="22" t="s">
        <v>4795</v>
      </c>
      <c r="G945" s="23" t="s">
        <v>4796</v>
      </c>
      <c r="H945" s="23" t="s">
        <v>4797</v>
      </c>
      <c r="I945" s="25"/>
      <c r="J945" s="25"/>
      <c r="K945" s="25"/>
      <c r="L945" s="25"/>
      <c r="M945" s="25"/>
      <c r="N945" s="25"/>
      <c r="O945" s="25"/>
      <c r="P945" s="25"/>
      <c r="Q945" s="25"/>
    </row>
    <row r="946" spans="1:17" s="16" customFormat="1" ht="15">
      <c r="A946" s="17"/>
      <c r="B946" s="43" t="s">
        <v>4798</v>
      </c>
      <c r="C946" s="44" t="s">
        <v>4799</v>
      </c>
      <c r="D946" s="24" t="s">
        <v>15</v>
      </c>
      <c r="E946" s="21" t="s">
        <v>4799</v>
      </c>
      <c r="F946" s="22" t="s">
        <v>4800</v>
      </c>
      <c r="G946" s="23" t="s">
        <v>4801</v>
      </c>
      <c r="H946" s="23" t="s">
        <v>4802</v>
      </c>
      <c r="P946" s="25"/>
      <c r="Q946" s="25"/>
    </row>
    <row r="947" spans="1:8" s="16" customFormat="1" ht="15">
      <c r="A947" s="17"/>
      <c r="B947" s="43" t="s">
        <v>4803</v>
      </c>
      <c r="C947" s="44" t="s">
        <v>4804</v>
      </c>
      <c r="D947" s="29" t="s">
        <v>67</v>
      </c>
      <c r="E947" s="21" t="s">
        <v>4805</v>
      </c>
      <c r="F947" s="22" t="s">
        <v>4806</v>
      </c>
      <c r="G947" s="23" t="s">
        <v>4807</v>
      </c>
      <c r="H947" s="23" t="s">
        <v>4808</v>
      </c>
    </row>
    <row r="948" spans="1:8" s="16" customFormat="1" ht="15">
      <c r="A948" s="17"/>
      <c r="B948" s="43" t="s">
        <v>4809</v>
      </c>
      <c r="C948" s="44" t="s">
        <v>4810</v>
      </c>
      <c r="D948" s="24" t="s">
        <v>15</v>
      </c>
      <c r="E948" s="21" t="s">
        <v>4810</v>
      </c>
      <c r="F948" s="22" t="s">
        <v>4811</v>
      </c>
      <c r="G948" s="23" t="s">
        <v>4812</v>
      </c>
      <c r="H948" s="23" t="s">
        <v>4813</v>
      </c>
    </row>
    <row r="949" spans="1:8" s="16" customFormat="1" ht="15">
      <c r="A949" s="17"/>
      <c r="B949" s="43" t="s">
        <v>4814</v>
      </c>
      <c r="C949" s="44" t="s">
        <v>4815</v>
      </c>
      <c r="D949" s="24" t="s">
        <v>15</v>
      </c>
      <c r="E949" s="21" t="s">
        <v>4815</v>
      </c>
      <c r="F949" s="22" t="s">
        <v>4816</v>
      </c>
      <c r="G949" s="23" t="s">
        <v>4817</v>
      </c>
      <c r="H949" s="23" t="s">
        <v>4818</v>
      </c>
    </row>
    <row r="950" spans="1:8" s="16" customFormat="1" ht="15">
      <c r="A950" s="17"/>
      <c r="B950" s="43" t="s">
        <v>4819</v>
      </c>
      <c r="C950" s="44" t="s">
        <v>4820</v>
      </c>
      <c r="D950" s="29" t="s">
        <v>67</v>
      </c>
      <c r="E950" s="21" t="s">
        <v>4821</v>
      </c>
      <c r="F950" s="22" t="s">
        <v>4822</v>
      </c>
      <c r="G950" s="23" t="s">
        <v>4823</v>
      </c>
      <c r="H950" s="23" t="s">
        <v>4824</v>
      </c>
    </row>
    <row r="951" spans="1:17" s="16" customFormat="1" ht="15">
      <c r="A951" s="17"/>
      <c r="B951" s="43" t="s">
        <v>4825</v>
      </c>
      <c r="C951" s="44" t="s">
        <v>4826</v>
      </c>
      <c r="D951" s="29" t="s">
        <v>67</v>
      </c>
      <c r="E951" s="21" t="s">
        <v>4827</v>
      </c>
      <c r="F951" s="22" t="s">
        <v>4828</v>
      </c>
      <c r="G951" s="23" t="s">
        <v>4829</v>
      </c>
      <c r="H951" s="23" t="s">
        <v>4830</v>
      </c>
      <c r="I951" s="25"/>
      <c r="J951" s="25"/>
      <c r="K951" s="25"/>
      <c r="L951" s="25"/>
      <c r="M951" s="25"/>
      <c r="N951" s="25"/>
      <c r="O951" s="25"/>
      <c r="P951" s="25"/>
      <c r="Q951" s="25"/>
    </row>
    <row r="952" spans="1:8" s="16" customFormat="1" ht="15">
      <c r="A952" s="17"/>
      <c r="B952" s="43" t="s">
        <v>4831</v>
      </c>
      <c r="C952" s="44" t="s">
        <v>4832</v>
      </c>
      <c r="D952" s="24" t="s">
        <v>15</v>
      </c>
      <c r="E952" s="21" t="s">
        <v>4832</v>
      </c>
      <c r="F952" s="22" t="s">
        <v>4833</v>
      </c>
      <c r="G952" s="23" t="s">
        <v>4834</v>
      </c>
      <c r="H952" s="23" t="s">
        <v>4835</v>
      </c>
    </row>
    <row r="953" spans="1:8" s="16" customFormat="1" ht="15">
      <c r="A953" s="17"/>
      <c r="B953" s="43" t="s">
        <v>4836</v>
      </c>
      <c r="C953" s="44" t="s">
        <v>4837</v>
      </c>
      <c r="D953" s="24" t="s">
        <v>15</v>
      </c>
      <c r="E953" s="21" t="s">
        <v>4837</v>
      </c>
      <c r="F953" s="22" t="s">
        <v>4838</v>
      </c>
      <c r="G953" s="23" t="s">
        <v>4839</v>
      </c>
      <c r="H953" s="23" t="s">
        <v>4840</v>
      </c>
    </row>
    <row r="954" spans="1:8" s="16" customFormat="1" ht="15">
      <c r="A954" s="17"/>
      <c r="B954" s="43" t="s">
        <v>4841</v>
      </c>
      <c r="C954" s="44" t="s">
        <v>4842</v>
      </c>
      <c r="D954" s="29" t="s">
        <v>67</v>
      </c>
      <c r="E954" s="21" t="s">
        <v>4843</v>
      </c>
      <c r="F954" s="22" t="s">
        <v>4844</v>
      </c>
      <c r="G954" s="23" t="s">
        <v>4845</v>
      </c>
      <c r="H954" s="23" t="s">
        <v>4846</v>
      </c>
    </row>
    <row r="955" spans="1:15" s="16" customFormat="1" ht="15">
      <c r="A955" s="17"/>
      <c r="B955" s="43" t="s">
        <v>4847</v>
      </c>
      <c r="C955" s="44" t="s">
        <v>4848</v>
      </c>
      <c r="D955" s="24" t="s">
        <v>15</v>
      </c>
      <c r="E955" s="21" t="s">
        <v>4848</v>
      </c>
      <c r="F955" s="22" t="s">
        <v>4849</v>
      </c>
      <c r="G955" s="23" t="s">
        <v>4850</v>
      </c>
      <c r="H955" s="23" t="s">
        <v>4851</v>
      </c>
      <c r="I955" s="25"/>
      <c r="J955" s="25"/>
      <c r="K955" s="25"/>
      <c r="L955" s="25"/>
      <c r="M955" s="25"/>
      <c r="N955" s="25"/>
      <c r="O955" s="25"/>
    </row>
    <row r="956" spans="1:15" s="16" customFormat="1" ht="34.5">
      <c r="A956" s="17"/>
      <c r="B956" s="18" t="s">
        <v>4852</v>
      </c>
      <c r="C956" s="19" t="s">
        <v>4853</v>
      </c>
      <c r="D956" s="29" t="s">
        <v>67</v>
      </c>
      <c r="E956" s="21" t="s">
        <v>4854</v>
      </c>
      <c r="F956" s="22" t="s">
        <v>4855</v>
      </c>
      <c r="G956" s="23" t="s">
        <v>4856</v>
      </c>
      <c r="H956" s="57" t="s">
        <v>4857</v>
      </c>
      <c r="I956" s="25"/>
      <c r="J956" s="25"/>
      <c r="K956" s="25"/>
      <c r="L956" s="25"/>
      <c r="M956" s="25"/>
      <c r="N956" s="25"/>
      <c r="O956" s="25"/>
    </row>
    <row r="957" spans="1:15" s="16" customFormat="1" ht="15">
      <c r="A957" s="17"/>
      <c r="B957" s="18" t="s">
        <v>4858</v>
      </c>
      <c r="C957" s="19" t="s">
        <v>3837</v>
      </c>
      <c r="D957" s="24" t="s">
        <v>15</v>
      </c>
      <c r="E957" s="21" t="s">
        <v>3837</v>
      </c>
      <c r="F957" s="22" t="s">
        <v>4859</v>
      </c>
      <c r="G957" s="23" t="s">
        <v>4860</v>
      </c>
      <c r="H957" s="23" t="s">
        <v>4861</v>
      </c>
      <c r="I957" s="25"/>
      <c r="J957" s="25"/>
      <c r="K957" s="25"/>
      <c r="L957" s="25"/>
      <c r="M957" s="25"/>
      <c r="N957" s="25"/>
      <c r="O957" s="25"/>
    </row>
    <row r="958" spans="1:17" s="25" customFormat="1" ht="15">
      <c r="A958" s="17"/>
      <c r="B958" s="18" t="s">
        <v>4862</v>
      </c>
      <c r="C958" s="19" t="s">
        <v>4863</v>
      </c>
      <c r="D958" s="24" t="s">
        <v>15</v>
      </c>
      <c r="E958" s="21" t="s">
        <v>4863</v>
      </c>
      <c r="F958" s="22" t="s">
        <v>4864</v>
      </c>
      <c r="G958" s="23" t="s">
        <v>4865</v>
      </c>
      <c r="H958" s="23" t="s">
        <v>4866</v>
      </c>
      <c r="P958" s="16"/>
      <c r="Q958" s="16"/>
    </row>
    <row r="959" spans="1:8" s="16" customFormat="1" ht="15">
      <c r="A959" s="17"/>
      <c r="B959" s="18" t="s">
        <v>4867</v>
      </c>
      <c r="C959" s="19" t="s">
        <v>3241</v>
      </c>
      <c r="D959" s="24" t="s">
        <v>15</v>
      </c>
      <c r="E959" s="21" t="s">
        <v>3241</v>
      </c>
      <c r="F959" s="22" t="s">
        <v>4868</v>
      </c>
      <c r="G959" s="23" t="s">
        <v>4869</v>
      </c>
      <c r="H959" s="23" t="s">
        <v>4870</v>
      </c>
    </row>
    <row r="960" spans="1:15" s="16" customFormat="1" ht="15">
      <c r="A960" s="17"/>
      <c r="B960" s="18" t="s">
        <v>4871</v>
      </c>
      <c r="C960" s="19" t="s">
        <v>4872</v>
      </c>
      <c r="D960" s="24" t="s">
        <v>15</v>
      </c>
      <c r="E960" s="21" t="s">
        <v>4872</v>
      </c>
      <c r="F960" s="22" t="s">
        <v>4873</v>
      </c>
      <c r="G960" s="23" t="s">
        <v>4874</v>
      </c>
      <c r="H960" s="23" t="s">
        <v>4875</v>
      </c>
      <c r="I960" s="25"/>
      <c r="J960" s="25"/>
      <c r="K960" s="25"/>
      <c r="L960" s="25"/>
      <c r="M960" s="25"/>
      <c r="N960" s="25"/>
      <c r="O960" s="25"/>
    </row>
    <row r="961" spans="1:8" s="16" customFormat="1" ht="15">
      <c r="A961" s="17"/>
      <c r="B961" s="18" t="s">
        <v>4876</v>
      </c>
      <c r="C961" s="19" t="s">
        <v>4877</v>
      </c>
      <c r="D961" s="24" t="s">
        <v>15</v>
      </c>
      <c r="E961" s="21" t="s">
        <v>4877</v>
      </c>
      <c r="F961" s="22" t="s">
        <v>4878</v>
      </c>
      <c r="G961" s="23" t="s">
        <v>4879</v>
      </c>
      <c r="H961" s="28" t="s">
        <v>4880</v>
      </c>
    </row>
    <row r="962" spans="1:17" s="16" customFormat="1" ht="15">
      <c r="A962" s="17"/>
      <c r="B962" s="18" t="s">
        <v>4881</v>
      </c>
      <c r="C962" s="19" t="s">
        <v>4882</v>
      </c>
      <c r="D962" s="20"/>
      <c r="E962" s="21"/>
      <c r="F962" s="22" t="s">
        <v>4883</v>
      </c>
      <c r="G962" s="23" t="s">
        <v>4884</v>
      </c>
      <c r="H962" s="23" t="s">
        <v>3390</v>
      </c>
      <c r="I962" s="25"/>
      <c r="J962" s="25"/>
      <c r="K962" s="25"/>
      <c r="L962" s="25"/>
      <c r="M962" s="25"/>
      <c r="N962" s="25"/>
      <c r="O962" s="25"/>
      <c r="P962" s="25"/>
      <c r="Q962" s="25"/>
    </row>
    <row r="963" spans="1:8" s="16" customFormat="1" ht="15">
      <c r="A963" s="17"/>
      <c r="B963" s="18" t="s">
        <v>4885</v>
      </c>
      <c r="C963" s="19" t="s">
        <v>4886</v>
      </c>
      <c r="D963" s="29" t="s">
        <v>67</v>
      </c>
      <c r="E963" s="21" t="s">
        <v>4887</v>
      </c>
      <c r="F963" s="22" t="s">
        <v>4888</v>
      </c>
      <c r="G963" s="23" t="s">
        <v>4889</v>
      </c>
      <c r="H963" s="23" t="s">
        <v>4890</v>
      </c>
    </row>
    <row r="964" spans="1:17" s="25" customFormat="1" ht="15">
      <c r="A964" s="17"/>
      <c r="B964" s="18" t="s">
        <v>4891</v>
      </c>
      <c r="C964" s="19" t="s">
        <v>4892</v>
      </c>
      <c r="D964" s="20"/>
      <c r="E964" s="21"/>
      <c r="F964" s="22" t="s">
        <v>4893</v>
      </c>
      <c r="G964" s="23" t="s">
        <v>4894</v>
      </c>
      <c r="H964" s="23" t="s">
        <v>4895</v>
      </c>
      <c r="I964" s="16"/>
      <c r="J964" s="16"/>
      <c r="K964" s="16"/>
      <c r="L964" s="16"/>
      <c r="M964" s="16"/>
      <c r="N964" s="16"/>
      <c r="O964" s="16"/>
      <c r="P964" s="16"/>
      <c r="Q964" s="16"/>
    </row>
    <row r="965" spans="1:15" s="16" customFormat="1" ht="15">
      <c r="A965" s="17"/>
      <c r="B965" s="18" t="s">
        <v>4896</v>
      </c>
      <c r="C965" s="19" t="s">
        <v>4897</v>
      </c>
      <c r="D965" s="24" t="s">
        <v>15</v>
      </c>
      <c r="E965" s="21" t="s">
        <v>4897</v>
      </c>
      <c r="F965" s="22" t="s">
        <v>4898</v>
      </c>
      <c r="G965" s="23" t="s">
        <v>4899</v>
      </c>
      <c r="H965" s="23" t="s">
        <v>4900</v>
      </c>
      <c r="I965" s="25"/>
      <c r="J965" s="25"/>
      <c r="K965" s="25"/>
      <c r="L965" s="25"/>
      <c r="M965" s="25"/>
      <c r="N965" s="25"/>
      <c r="O965" s="25"/>
    </row>
    <row r="966" spans="1:15" s="16" customFormat="1" ht="15">
      <c r="A966" s="17"/>
      <c r="B966" s="18" t="s">
        <v>4901</v>
      </c>
      <c r="C966" s="19" t="s">
        <v>4902</v>
      </c>
      <c r="D966" s="20"/>
      <c r="E966" s="21"/>
      <c r="F966" s="22" t="s">
        <v>4903</v>
      </c>
      <c r="G966" s="23" t="s">
        <v>4904</v>
      </c>
      <c r="H966" s="23" t="s">
        <v>4905</v>
      </c>
      <c r="I966" s="25"/>
      <c r="J966" s="25"/>
      <c r="K966" s="25"/>
      <c r="L966" s="25"/>
      <c r="M966" s="25"/>
      <c r="N966" s="25"/>
      <c r="O966" s="25"/>
    </row>
    <row r="967" spans="1:15" s="16" customFormat="1" ht="15">
      <c r="A967" s="17"/>
      <c r="B967" s="18" t="s">
        <v>4906</v>
      </c>
      <c r="C967" s="19" t="s">
        <v>4907</v>
      </c>
      <c r="D967" s="24" t="s">
        <v>15</v>
      </c>
      <c r="E967" s="21" t="s">
        <v>4907</v>
      </c>
      <c r="F967" s="22" t="s">
        <v>4908</v>
      </c>
      <c r="G967" s="23" t="s">
        <v>4909</v>
      </c>
      <c r="H967" s="23" t="s">
        <v>4910</v>
      </c>
      <c r="I967" s="25"/>
      <c r="J967" s="25"/>
      <c r="K967" s="25"/>
      <c r="L967" s="25"/>
      <c r="M967" s="25"/>
      <c r="N967" s="25"/>
      <c r="O967" s="25"/>
    </row>
    <row r="968" spans="1:15" s="16" customFormat="1" ht="15">
      <c r="A968" s="17"/>
      <c r="B968" s="18" t="s">
        <v>4911</v>
      </c>
      <c r="C968" s="19" t="s">
        <v>4912</v>
      </c>
      <c r="D968" s="24" t="s">
        <v>15</v>
      </c>
      <c r="E968" s="21" t="s">
        <v>4912</v>
      </c>
      <c r="F968" s="22" t="s">
        <v>4913</v>
      </c>
      <c r="G968" s="23" t="s">
        <v>4914</v>
      </c>
      <c r="H968" s="23" t="s">
        <v>4915</v>
      </c>
      <c r="I968" s="25"/>
      <c r="J968" s="25"/>
      <c r="K968" s="25"/>
      <c r="L968" s="25"/>
      <c r="M968" s="25"/>
      <c r="N968" s="25"/>
      <c r="O968" s="25"/>
    </row>
    <row r="969" spans="1:15" s="16" customFormat="1" ht="15">
      <c r="A969" s="17"/>
      <c r="B969" s="18" t="s">
        <v>4916</v>
      </c>
      <c r="C969" s="19" t="s">
        <v>4917</v>
      </c>
      <c r="D969" s="29" t="s">
        <v>67</v>
      </c>
      <c r="E969" s="21" t="s">
        <v>4918</v>
      </c>
      <c r="F969" s="22" t="s">
        <v>4919</v>
      </c>
      <c r="G969" s="23" t="s">
        <v>4920</v>
      </c>
      <c r="H969" s="23" t="s">
        <v>3506</v>
      </c>
      <c r="I969" s="25"/>
      <c r="J969" s="25"/>
      <c r="K969" s="25"/>
      <c r="L969" s="25"/>
      <c r="M969" s="25"/>
      <c r="N969" s="25"/>
      <c r="O969" s="25"/>
    </row>
    <row r="970" spans="1:15" s="16" customFormat="1" ht="15">
      <c r="A970" s="17"/>
      <c r="B970" s="18" t="s">
        <v>4921</v>
      </c>
      <c r="C970" s="19" t="s">
        <v>4922</v>
      </c>
      <c r="D970" s="24" t="s">
        <v>15</v>
      </c>
      <c r="E970" s="21" t="s">
        <v>4922</v>
      </c>
      <c r="F970" s="22" t="s">
        <v>4923</v>
      </c>
      <c r="G970" s="23" t="s">
        <v>4924</v>
      </c>
      <c r="H970" s="23" t="s">
        <v>4925</v>
      </c>
      <c r="I970" s="25"/>
      <c r="J970" s="25"/>
      <c r="K970" s="25"/>
      <c r="L970" s="25"/>
      <c r="M970" s="25"/>
      <c r="N970" s="25"/>
      <c r="O970" s="25"/>
    </row>
    <row r="971" spans="1:17" s="16" customFormat="1" ht="15">
      <c r="A971" s="17"/>
      <c r="B971" s="18" t="s">
        <v>4926</v>
      </c>
      <c r="C971" s="19" t="s">
        <v>4927</v>
      </c>
      <c r="D971" s="24" t="s">
        <v>15</v>
      </c>
      <c r="E971" s="21" t="s">
        <v>4927</v>
      </c>
      <c r="F971" s="22" t="s">
        <v>4928</v>
      </c>
      <c r="G971" s="23" t="s">
        <v>4929</v>
      </c>
      <c r="H971" s="23" t="s">
        <v>4930</v>
      </c>
      <c r="I971" s="25"/>
      <c r="J971" s="25"/>
      <c r="K971" s="25"/>
      <c r="L971" s="25"/>
      <c r="M971" s="25"/>
      <c r="N971" s="25"/>
      <c r="O971" s="25"/>
      <c r="P971" s="25"/>
      <c r="Q971" s="25"/>
    </row>
    <row r="972" spans="1:15" s="16" customFormat="1" ht="15">
      <c r="A972" s="17"/>
      <c r="B972" s="18" t="s">
        <v>4931</v>
      </c>
      <c r="C972" s="19" t="s">
        <v>4932</v>
      </c>
      <c r="D972" s="24" t="s">
        <v>15</v>
      </c>
      <c r="E972" s="21" t="s">
        <v>4932</v>
      </c>
      <c r="F972" s="22" t="s">
        <v>4933</v>
      </c>
      <c r="G972" s="23" t="s">
        <v>4934</v>
      </c>
      <c r="H972" s="23" t="s">
        <v>4935</v>
      </c>
      <c r="I972" s="25"/>
      <c r="J972" s="25"/>
      <c r="K972" s="25"/>
      <c r="L972" s="25"/>
      <c r="M972" s="25"/>
      <c r="N972" s="25"/>
      <c r="O972" s="25"/>
    </row>
    <row r="973" spans="1:17" s="16" customFormat="1" ht="15">
      <c r="A973" s="17"/>
      <c r="B973" s="18" t="s">
        <v>4936</v>
      </c>
      <c r="C973" s="19" t="s">
        <v>4937</v>
      </c>
      <c r="D973" s="24" t="s">
        <v>15</v>
      </c>
      <c r="E973" s="21" t="s">
        <v>4937</v>
      </c>
      <c r="F973" s="22" t="s">
        <v>4938</v>
      </c>
      <c r="G973" s="23" t="s">
        <v>4939</v>
      </c>
      <c r="H973" s="23" t="s">
        <v>4940</v>
      </c>
      <c r="I973" s="25"/>
      <c r="J973" s="25"/>
      <c r="K973" s="25"/>
      <c r="L973" s="25"/>
      <c r="M973" s="25"/>
      <c r="N973" s="25"/>
      <c r="O973" s="25"/>
      <c r="P973" s="25"/>
      <c r="Q973" s="25"/>
    </row>
    <row r="974" spans="1:17" s="16" customFormat="1" ht="15">
      <c r="A974" s="17"/>
      <c r="B974" s="18" t="s">
        <v>4941</v>
      </c>
      <c r="C974" s="19" t="s">
        <v>4942</v>
      </c>
      <c r="D974" s="20"/>
      <c r="E974" s="21"/>
      <c r="F974" s="22" t="s">
        <v>4944</v>
      </c>
      <c r="G974" s="23" t="s">
        <v>4945</v>
      </c>
      <c r="H974" s="23" t="s">
        <v>4943</v>
      </c>
      <c r="I974" s="25"/>
      <c r="J974" s="25"/>
      <c r="K974" s="25"/>
      <c r="L974" s="25"/>
      <c r="M974" s="25"/>
      <c r="N974" s="25"/>
      <c r="O974" s="25"/>
      <c r="P974" s="25"/>
      <c r="Q974" s="25"/>
    </row>
    <row r="975" spans="1:15" s="16" customFormat="1" ht="15">
      <c r="A975" s="17"/>
      <c r="B975" s="18" t="s">
        <v>4946</v>
      </c>
      <c r="C975" s="19" t="s">
        <v>4947</v>
      </c>
      <c r="D975" s="24" t="s">
        <v>15</v>
      </c>
      <c r="E975" s="21" t="s">
        <v>4947</v>
      </c>
      <c r="F975" s="22" t="s">
        <v>4948</v>
      </c>
      <c r="G975" s="23" t="s">
        <v>4949</v>
      </c>
      <c r="H975" s="23" t="s">
        <v>4950</v>
      </c>
      <c r="I975" s="25"/>
      <c r="J975" s="25"/>
      <c r="K975" s="25"/>
      <c r="L975" s="25"/>
      <c r="M975" s="25"/>
      <c r="N975" s="25"/>
      <c r="O975" s="25"/>
    </row>
    <row r="976" spans="1:17" s="16" customFormat="1" ht="15">
      <c r="A976" s="17"/>
      <c r="B976" s="18" t="s">
        <v>4951</v>
      </c>
      <c r="C976" s="19" t="s">
        <v>4952</v>
      </c>
      <c r="D976" s="29" t="s">
        <v>67</v>
      </c>
      <c r="E976" s="21" t="s">
        <v>4953</v>
      </c>
      <c r="F976" s="22" t="s">
        <v>4954</v>
      </c>
      <c r="G976" s="23" t="s">
        <v>4955</v>
      </c>
      <c r="H976" s="23" t="s">
        <v>4956</v>
      </c>
      <c r="I976" s="25"/>
      <c r="J976" s="25"/>
      <c r="K976" s="25"/>
      <c r="L976" s="25"/>
      <c r="M976" s="25"/>
      <c r="N976" s="25"/>
      <c r="O976" s="25"/>
      <c r="P976" s="25"/>
      <c r="Q976" s="25"/>
    </row>
    <row r="977" spans="1:17" s="16" customFormat="1" ht="15">
      <c r="A977" s="17"/>
      <c r="B977" s="18" t="s">
        <v>4957</v>
      </c>
      <c r="C977" s="19" t="s">
        <v>4958</v>
      </c>
      <c r="D977" s="24" t="s">
        <v>15</v>
      </c>
      <c r="E977" s="21" t="s">
        <v>4958</v>
      </c>
      <c r="F977" s="22" t="s">
        <v>4959</v>
      </c>
      <c r="G977" s="23" t="s">
        <v>4960</v>
      </c>
      <c r="H977" s="23" t="s">
        <v>4961</v>
      </c>
      <c r="P977" s="25"/>
      <c r="Q977" s="25"/>
    </row>
    <row r="978" spans="1:8" s="16" customFormat="1" ht="15">
      <c r="A978" s="17"/>
      <c r="B978" s="18" t="s">
        <v>4962</v>
      </c>
      <c r="C978" s="19" t="s">
        <v>4963</v>
      </c>
      <c r="D978" s="20"/>
      <c r="E978" s="21"/>
      <c r="F978" s="22" t="s">
        <v>4964</v>
      </c>
      <c r="G978" s="23" t="s">
        <v>4965</v>
      </c>
      <c r="H978" s="23" t="s">
        <v>4966</v>
      </c>
    </row>
    <row r="979" spans="1:8" s="16" customFormat="1" ht="15">
      <c r="A979" s="17"/>
      <c r="B979" s="18" t="s">
        <v>4967</v>
      </c>
      <c r="C979" s="19" t="s">
        <v>4968</v>
      </c>
      <c r="D979" s="24" t="s">
        <v>15</v>
      </c>
      <c r="E979" s="21" t="s">
        <v>4968</v>
      </c>
      <c r="F979" s="22" t="s">
        <v>4969</v>
      </c>
      <c r="G979" s="23" t="s">
        <v>4970</v>
      </c>
      <c r="H979" s="23" t="s">
        <v>4971</v>
      </c>
    </row>
    <row r="980" spans="1:15" s="16" customFormat="1" ht="15">
      <c r="A980" s="17"/>
      <c r="B980" s="18" t="s">
        <v>4972</v>
      </c>
      <c r="C980" s="19" t="s">
        <v>4973</v>
      </c>
      <c r="D980" s="24" t="s">
        <v>15</v>
      </c>
      <c r="E980" s="21" t="s">
        <v>4973</v>
      </c>
      <c r="F980" s="22" t="s">
        <v>4974</v>
      </c>
      <c r="G980" s="23" t="s">
        <v>4975</v>
      </c>
      <c r="H980" s="23" t="s">
        <v>4976</v>
      </c>
      <c r="I980" s="25"/>
      <c r="J980" s="25"/>
      <c r="K980" s="25"/>
      <c r="L980" s="25"/>
      <c r="M980" s="25"/>
      <c r="N980" s="25"/>
      <c r="O980" s="25"/>
    </row>
    <row r="981" spans="1:15" s="16" customFormat="1" ht="15">
      <c r="A981" s="17"/>
      <c r="B981" s="18" t="s">
        <v>4977</v>
      </c>
      <c r="C981" s="19" t="s">
        <v>4978</v>
      </c>
      <c r="D981" s="24" t="s">
        <v>15</v>
      </c>
      <c r="E981" s="21" t="s">
        <v>4978</v>
      </c>
      <c r="F981" s="22" t="s">
        <v>4980</v>
      </c>
      <c r="G981" s="23" t="s">
        <v>4981</v>
      </c>
      <c r="H981" s="23" t="s">
        <v>4979</v>
      </c>
      <c r="I981" s="25"/>
      <c r="J981" s="25"/>
      <c r="K981" s="25"/>
      <c r="L981" s="25"/>
      <c r="M981" s="25"/>
      <c r="N981" s="25"/>
      <c r="O981" s="25"/>
    </row>
    <row r="982" spans="1:15" s="16" customFormat="1" ht="15">
      <c r="A982" s="17"/>
      <c r="B982" s="18" t="s">
        <v>4982</v>
      </c>
      <c r="C982" s="19" t="s">
        <v>4983</v>
      </c>
      <c r="D982" s="24" t="s">
        <v>15</v>
      </c>
      <c r="E982" s="21" t="s">
        <v>4983</v>
      </c>
      <c r="F982" s="22" t="s">
        <v>4984</v>
      </c>
      <c r="G982" s="23" t="s">
        <v>4985</v>
      </c>
      <c r="H982" s="23" t="s">
        <v>4986</v>
      </c>
      <c r="I982" s="25"/>
      <c r="J982" s="25"/>
      <c r="K982" s="25"/>
      <c r="L982" s="25"/>
      <c r="M982" s="25"/>
      <c r="N982" s="25"/>
      <c r="O982" s="25"/>
    </row>
    <row r="983" spans="1:8" s="16" customFormat="1" ht="15">
      <c r="A983" s="17"/>
      <c r="B983" s="18" t="s">
        <v>4987</v>
      </c>
      <c r="C983" s="19" t="s">
        <v>4988</v>
      </c>
      <c r="D983" s="24" t="s">
        <v>15</v>
      </c>
      <c r="E983" s="21" t="s">
        <v>4988</v>
      </c>
      <c r="F983" s="22" t="s">
        <v>4989</v>
      </c>
      <c r="G983" s="23" t="s">
        <v>4990</v>
      </c>
      <c r="H983" s="23" t="s">
        <v>4991</v>
      </c>
    </row>
    <row r="984" spans="1:15" s="16" customFormat="1" ht="15">
      <c r="A984" s="17"/>
      <c r="B984" s="18" t="s">
        <v>4992</v>
      </c>
      <c r="C984" s="19" t="s">
        <v>4993</v>
      </c>
      <c r="D984" s="20"/>
      <c r="E984" s="21"/>
      <c r="F984" s="22" t="s">
        <v>4994</v>
      </c>
      <c r="G984" s="23" t="s">
        <v>4995</v>
      </c>
      <c r="H984" s="23" t="s">
        <v>4996</v>
      </c>
      <c r="I984" s="25"/>
      <c r="J984" s="25"/>
      <c r="K984" s="25"/>
      <c r="L984" s="25"/>
      <c r="M984" s="25"/>
      <c r="N984" s="25"/>
      <c r="O984" s="25"/>
    </row>
    <row r="985" spans="1:8" s="16" customFormat="1" ht="15">
      <c r="A985" s="17"/>
      <c r="B985" s="18" t="s">
        <v>4997</v>
      </c>
      <c r="C985" s="19" t="s">
        <v>4998</v>
      </c>
      <c r="D985" s="29" t="s">
        <v>67</v>
      </c>
      <c r="E985" s="21" t="s">
        <v>4999</v>
      </c>
      <c r="F985" s="22" t="s">
        <v>5000</v>
      </c>
      <c r="G985" s="23" t="s">
        <v>5001</v>
      </c>
      <c r="H985" s="23" t="s">
        <v>5002</v>
      </c>
    </row>
    <row r="986" spans="1:17" s="16" customFormat="1" ht="15">
      <c r="A986" s="17"/>
      <c r="B986" s="18" t="s">
        <v>5003</v>
      </c>
      <c r="C986" s="19" t="s">
        <v>5004</v>
      </c>
      <c r="D986" s="29" t="s">
        <v>67</v>
      </c>
      <c r="E986" s="21" t="s">
        <v>5005</v>
      </c>
      <c r="F986" s="22" t="s">
        <v>5006</v>
      </c>
      <c r="G986" s="23" t="s">
        <v>5007</v>
      </c>
      <c r="H986" s="23" t="s">
        <v>5008</v>
      </c>
      <c r="P986" s="25"/>
      <c r="Q986" s="25"/>
    </row>
    <row r="987" spans="1:17" s="16" customFormat="1" ht="15">
      <c r="A987" s="17"/>
      <c r="B987" s="18" t="s">
        <v>5009</v>
      </c>
      <c r="C987" s="19" t="s">
        <v>5010</v>
      </c>
      <c r="D987" s="29" t="s">
        <v>67</v>
      </c>
      <c r="E987" s="21" t="s">
        <v>5011</v>
      </c>
      <c r="F987" s="22" t="s">
        <v>5012</v>
      </c>
      <c r="G987" s="23" t="s">
        <v>5013</v>
      </c>
      <c r="H987" s="23" t="s">
        <v>5014</v>
      </c>
      <c r="P987" s="25"/>
      <c r="Q987" s="25"/>
    </row>
    <row r="988" spans="1:15" s="16" customFormat="1" ht="15">
      <c r="A988" s="17"/>
      <c r="B988" s="18" t="s">
        <v>5015</v>
      </c>
      <c r="C988" s="19" t="s">
        <v>5016</v>
      </c>
      <c r="D988" s="24" t="s">
        <v>15</v>
      </c>
      <c r="E988" s="21" t="s">
        <v>5016</v>
      </c>
      <c r="F988" s="22" t="s">
        <v>5017</v>
      </c>
      <c r="G988" s="23" t="s">
        <v>5018</v>
      </c>
      <c r="H988" s="23" t="s">
        <v>5019</v>
      </c>
      <c r="I988" s="25"/>
      <c r="J988" s="25"/>
      <c r="K988" s="25"/>
      <c r="L988" s="25"/>
      <c r="M988" s="25"/>
      <c r="N988" s="25"/>
      <c r="O988" s="25"/>
    </row>
    <row r="989" spans="1:8" s="16" customFormat="1" ht="15">
      <c r="A989" s="17"/>
      <c r="B989" s="18" t="s">
        <v>5020</v>
      </c>
      <c r="C989" s="19" t="s">
        <v>5021</v>
      </c>
      <c r="D989" s="29" t="s">
        <v>67</v>
      </c>
      <c r="E989" s="21" t="s">
        <v>5022</v>
      </c>
      <c r="F989" s="22" t="s">
        <v>5024</v>
      </c>
      <c r="G989" s="23" t="s">
        <v>5025</v>
      </c>
      <c r="H989" s="28" t="s">
        <v>5023</v>
      </c>
    </row>
    <row r="990" spans="1:17" s="16" customFormat="1" ht="15">
      <c r="A990" s="17"/>
      <c r="B990" s="18" t="s">
        <v>5026</v>
      </c>
      <c r="C990" s="19" t="s">
        <v>5027</v>
      </c>
      <c r="D990" s="29" t="s">
        <v>67</v>
      </c>
      <c r="E990" s="21" t="s">
        <v>5028</v>
      </c>
      <c r="F990" s="22" t="s">
        <v>5030</v>
      </c>
      <c r="G990" s="23" t="s">
        <v>5031</v>
      </c>
      <c r="H990" s="23" t="s">
        <v>5029</v>
      </c>
      <c r="P990" s="25"/>
      <c r="Q990" s="25"/>
    </row>
    <row r="991" spans="1:17" s="16" customFormat="1" ht="15">
      <c r="A991" s="17"/>
      <c r="B991" s="18" t="s">
        <v>5032</v>
      </c>
      <c r="C991" s="19" t="s">
        <v>5033</v>
      </c>
      <c r="D991" s="29" t="s">
        <v>67</v>
      </c>
      <c r="E991" s="21" t="s">
        <v>5034</v>
      </c>
      <c r="F991" s="22" t="s">
        <v>5035</v>
      </c>
      <c r="G991" s="23" t="s">
        <v>5036</v>
      </c>
      <c r="H991" s="23" t="s">
        <v>5037</v>
      </c>
      <c r="I991" s="25"/>
      <c r="J991" s="25"/>
      <c r="K991" s="25"/>
      <c r="L991" s="25"/>
      <c r="M991" s="25"/>
      <c r="N991" s="25"/>
      <c r="O991" s="25"/>
      <c r="P991" s="25"/>
      <c r="Q991" s="25"/>
    </row>
    <row r="992" spans="1:15" s="16" customFormat="1" ht="15">
      <c r="A992" s="17"/>
      <c r="B992" s="18" t="s">
        <v>5038</v>
      </c>
      <c r="C992" s="19" t="s">
        <v>5039</v>
      </c>
      <c r="D992" s="24" t="s">
        <v>15</v>
      </c>
      <c r="E992" s="21" t="s">
        <v>5039</v>
      </c>
      <c r="F992" s="22" t="s">
        <v>5040</v>
      </c>
      <c r="G992" s="23" t="s">
        <v>5041</v>
      </c>
      <c r="H992" s="23" t="s">
        <v>5042</v>
      </c>
      <c r="I992" s="25"/>
      <c r="J992" s="25"/>
      <c r="K992" s="25"/>
      <c r="L992" s="25"/>
      <c r="M992" s="25"/>
      <c r="N992" s="25"/>
      <c r="O992" s="25"/>
    </row>
    <row r="993" spans="1:17" s="16" customFormat="1" ht="15">
      <c r="A993" s="17"/>
      <c r="B993" s="26" t="s">
        <v>5043</v>
      </c>
      <c r="C993" s="33" t="s">
        <v>5044</v>
      </c>
      <c r="D993" s="24" t="s">
        <v>15</v>
      </c>
      <c r="E993" s="21" t="s">
        <v>5044</v>
      </c>
      <c r="F993" s="22" t="s">
        <v>5045</v>
      </c>
      <c r="G993" s="23" t="s">
        <v>5046</v>
      </c>
      <c r="H993" s="23" t="s">
        <v>5047</v>
      </c>
      <c r="I993" s="25"/>
      <c r="J993" s="25"/>
      <c r="K993" s="25"/>
      <c r="L993" s="25"/>
      <c r="M993" s="25"/>
      <c r="N993" s="25"/>
      <c r="O993" s="25"/>
      <c r="P993" s="25"/>
      <c r="Q993" s="25"/>
    </row>
    <row r="994" spans="1:17" s="16" customFormat="1" ht="15">
      <c r="A994" s="17"/>
      <c r="B994" s="26" t="s">
        <v>5048</v>
      </c>
      <c r="C994" s="33" t="s">
        <v>5049</v>
      </c>
      <c r="D994" s="24" t="s">
        <v>15</v>
      </c>
      <c r="E994" s="21" t="s">
        <v>5049</v>
      </c>
      <c r="F994" s="22" t="s">
        <v>5050</v>
      </c>
      <c r="G994" s="23" t="s">
        <v>5051</v>
      </c>
      <c r="H994" s="23" t="s">
        <v>5052</v>
      </c>
      <c r="I994" s="25"/>
      <c r="J994" s="25"/>
      <c r="K994" s="25"/>
      <c r="L994" s="25"/>
      <c r="M994" s="25"/>
      <c r="N994" s="25"/>
      <c r="O994" s="25"/>
      <c r="P994" s="25"/>
      <c r="Q994" s="25"/>
    </row>
    <row r="995" spans="1:15" s="16" customFormat="1" ht="15">
      <c r="A995" s="17"/>
      <c r="B995" s="26" t="s">
        <v>5053</v>
      </c>
      <c r="C995" s="33" t="s">
        <v>5054</v>
      </c>
      <c r="D995" s="24" t="s">
        <v>15</v>
      </c>
      <c r="E995" s="21" t="s">
        <v>5054</v>
      </c>
      <c r="F995" s="22" t="s">
        <v>5055</v>
      </c>
      <c r="G995" s="23" t="s">
        <v>5056</v>
      </c>
      <c r="H995" s="23" t="s">
        <v>5057</v>
      </c>
      <c r="I995" s="25"/>
      <c r="J995" s="25"/>
      <c r="K995" s="25"/>
      <c r="L995" s="25"/>
      <c r="M995" s="25"/>
      <c r="N995" s="25"/>
      <c r="O995" s="25"/>
    </row>
    <row r="996" spans="1:17" s="16" customFormat="1" ht="15">
      <c r="A996" s="17"/>
      <c r="B996" s="26" t="s">
        <v>5058</v>
      </c>
      <c r="C996" s="33" t="s">
        <v>5059</v>
      </c>
      <c r="D996" s="24" t="s">
        <v>15</v>
      </c>
      <c r="E996" s="21" t="s">
        <v>5059</v>
      </c>
      <c r="F996" s="22" t="s">
        <v>5060</v>
      </c>
      <c r="G996" s="23" t="s">
        <v>5061</v>
      </c>
      <c r="H996" s="23" t="s">
        <v>5060</v>
      </c>
      <c r="P996" s="25"/>
      <c r="Q996" s="25"/>
    </row>
    <row r="997" spans="1:17" s="16" customFormat="1" ht="15">
      <c r="A997" s="17"/>
      <c r="B997" s="40" t="s">
        <v>5062</v>
      </c>
      <c r="C997" s="38" t="s">
        <v>5063</v>
      </c>
      <c r="D997" s="24" t="s">
        <v>15</v>
      </c>
      <c r="E997" s="21" t="s">
        <v>5063</v>
      </c>
      <c r="F997" s="22" t="s">
        <v>5064</v>
      </c>
      <c r="G997" s="23" t="s">
        <v>5065</v>
      </c>
      <c r="H997" s="57" t="s">
        <v>5066</v>
      </c>
      <c r="I997" s="25"/>
      <c r="J997" s="25"/>
      <c r="K997" s="25"/>
      <c r="L997" s="25"/>
      <c r="M997" s="25"/>
      <c r="N997" s="25"/>
      <c r="O997" s="25"/>
      <c r="P997" s="25"/>
      <c r="Q997" s="25"/>
    </row>
    <row r="998" spans="1:17" s="25" customFormat="1" ht="15">
      <c r="A998" s="17"/>
      <c r="B998" s="40" t="s">
        <v>5067</v>
      </c>
      <c r="C998" s="38" t="s">
        <v>5068</v>
      </c>
      <c r="D998" s="39"/>
      <c r="E998" s="21"/>
      <c r="F998" s="22" t="s">
        <v>5069</v>
      </c>
      <c r="G998" s="23" t="s">
        <v>5070</v>
      </c>
      <c r="H998" s="23" t="s">
        <v>5071</v>
      </c>
      <c r="I998" s="16"/>
      <c r="J998" s="16"/>
      <c r="K998" s="16"/>
      <c r="L998" s="16"/>
      <c r="M998" s="16"/>
      <c r="N998" s="16"/>
      <c r="O998" s="16"/>
      <c r="P998" s="16"/>
      <c r="Q998" s="16"/>
    </row>
    <row r="999" spans="1:8" s="25" customFormat="1" ht="15">
      <c r="A999" s="17"/>
      <c r="B999" s="40" t="s">
        <v>5072</v>
      </c>
      <c r="C999" s="38" t="s">
        <v>5073</v>
      </c>
      <c r="D999" s="24" t="s">
        <v>15</v>
      </c>
      <c r="E999" s="21" t="s">
        <v>5073</v>
      </c>
      <c r="F999" s="22" t="s">
        <v>5074</v>
      </c>
      <c r="G999" s="23" t="s">
        <v>5075</v>
      </c>
      <c r="H999" s="23" t="s">
        <v>5076</v>
      </c>
    </row>
    <row r="1000" spans="1:8" s="16" customFormat="1" ht="15">
      <c r="A1000" s="17"/>
      <c r="B1000" s="40" t="s">
        <v>5077</v>
      </c>
      <c r="C1000" s="38" t="s">
        <v>5078</v>
      </c>
      <c r="D1000" s="24" t="s">
        <v>15</v>
      </c>
      <c r="E1000" s="21" t="s">
        <v>5078</v>
      </c>
      <c r="F1000" s="22" t="s">
        <v>821</v>
      </c>
      <c r="G1000" s="42" t="s">
        <v>5079</v>
      </c>
      <c r="H1000" s="23" t="s">
        <v>821</v>
      </c>
    </row>
    <row r="1001" spans="1:15" s="16" customFormat="1" ht="15">
      <c r="A1001" s="17"/>
      <c r="B1001" s="40" t="s">
        <v>5080</v>
      </c>
      <c r="C1001" s="38" t="s">
        <v>5081</v>
      </c>
      <c r="D1001" s="39"/>
      <c r="E1001" s="21"/>
      <c r="F1001" s="22" t="s">
        <v>5082</v>
      </c>
      <c r="G1001" s="23" t="s">
        <v>5083</v>
      </c>
      <c r="H1001" s="28" t="s">
        <v>5084</v>
      </c>
      <c r="I1001" s="25"/>
      <c r="J1001" s="25"/>
      <c r="K1001" s="25"/>
      <c r="L1001" s="25"/>
      <c r="M1001" s="25"/>
      <c r="N1001" s="25"/>
      <c r="O1001" s="25"/>
    </row>
    <row r="1002" spans="1:8" s="16" customFormat="1" ht="15">
      <c r="A1002" s="17"/>
      <c r="B1002" s="40" t="s">
        <v>5085</v>
      </c>
      <c r="C1002" s="38" t="s">
        <v>5086</v>
      </c>
      <c r="D1002" s="24" t="s">
        <v>15</v>
      </c>
      <c r="E1002" s="21" t="s">
        <v>5086</v>
      </c>
      <c r="F1002" s="22" t="s">
        <v>5088</v>
      </c>
      <c r="G1002" s="23" t="s">
        <v>5089</v>
      </c>
      <c r="H1002" s="28" t="s">
        <v>5087</v>
      </c>
    </row>
    <row r="1003" spans="1:15" s="25" customFormat="1" ht="15">
      <c r="A1003" s="17"/>
      <c r="B1003" s="40" t="s">
        <v>5090</v>
      </c>
      <c r="C1003" s="38" t="s">
        <v>5091</v>
      </c>
      <c r="D1003" s="39"/>
      <c r="E1003" s="21"/>
      <c r="F1003" s="22" t="s">
        <v>5092</v>
      </c>
      <c r="G1003" s="23" t="s">
        <v>5093</v>
      </c>
      <c r="H1003" s="23" t="s">
        <v>5094</v>
      </c>
      <c r="I1003" s="16"/>
      <c r="J1003" s="16"/>
      <c r="K1003" s="16"/>
      <c r="L1003" s="16"/>
      <c r="M1003" s="16"/>
      <c r="N1003" s="16"/>
      <c r="O1003" s="16"/>
    </row>
    <row r="1004" spans="1:17" s="25" customFormat="1" ht="15">
      <c r="A1004" s="17"/>
      <c r="B1004" s="40" t="s">
        <v>5095</v>
      </c>
      <c r="C1004" s="38" t="s">
        <v>5096</v>
      </c>
      <c r="D1004" s="24" t="s">
        <v>15</v>
      </c>
      <c r="E1004" s="21" t="s">
        <v>5096</v>
      </c>
      <c r="F1004" s="22" t="s">
        <v>5097</v>
      </c>
      <c r="G1004" s="23" t="s">
        <v>5098</v>
      </c>
      <c r="H1004" s="23" t="s">
        <v>5099</v>
      </c>
      <c r="I1004" s="16"/>
      <c r="J1004" s="16"/>
      <c r="K1004" s="16"/>
      <c r="L1004" s="16"/>
      <c r="M1004" s="16"/>
      <c r="N1004" s="16"/>
      <c r="O1004" s="16"/>
      <c r="P1004" s="16"/>
      <c r="Q1004" s="16"/>
    </row>
    <row r="1005" spans="1:15" s="16" customFormat="1" ht="15">
      <c r="A1005" s="17"/>
      <c r="B1005" s="40" t="s">
        <v>5100</v>
      </c>
      <c r="C1005" s="38" t="s">
        <v>5101</v>
      </c>
      <c r="D1005" s="24" t="s">
        <v>15</v>
      </c>
      <c r="E1005" s="21" t="s">
        <v>5102</v>
      </c>
      <c r="F1005" s="22" t="s">
        <v>5104</v>
      </c>
      <c r="G1005" s="23" t="s">
        <v>5105</v>
      </c>
      <c r="H1005" s="23" t="s">
        <v>5103</v>
      </c>
      <c r="I1005" s="25"/>
      <c r="J1005" s="25"/>
      <c r="K1005" s="25"/>
      <c r="L1005" s="25"/>
      <c r="M1005" s="25"/>
      <c r="N1005" s="25"/>
      <c r="O1005" s="25"/>
    </row>
    <row r="1006" spans="1:15" s="16" customFormat="1" ht="15">
      <c r="A1006" s="17"/>
      <c r="B1006" s="40" t="s">
        <v>5106</v>
      </c>
      <c r="C1006" s="38" t="s">
        <v>5107</v>
      </c>
      <c r="D1006" s="24" t="s">
        <v>15</v>
      </c>
      <c r="E1006" s="21" t="s">
        <v>5107</v>
      </c>
      <c r="F1006" s="22" t="s">
        <v>5108</v>
      </c>
      <c r="G1006" s="23" t="s">
        <v>5109</v>
      </c>
      <c r="H1006" s="23" t="s">
        <v>5110</v>
      </c>
      <c r="I1006" s="25"/>
      <c r="J1006" s="25"/>
      <c r="K1006" s="25"/>
      <c r="L1006" s="25"/>
      <c r="M1006" s="25"/>
      <c r="N1006" s="25"/>
      <c r="O1006" s="25"/>
    </row>
    <row r="1007" spans="1:15" s="16" customFormat="1" ht="15">
      <c r="A1007" s="17"/>
      <c r="B1007" s="37" t="s">
        <v>5111</v>
      </c>
      <c r="C1007" s="52" t="s">
        <v>5112</v>
      </c>
      <c r="D1007" s="68"/>
      <c r="E1007" s="21"/>
      <c r="F1007" s="22" t="s">
        <v>5113</v>
      </c>
      <c r="G1007" s="23" t="s">
        <v>5114</v>
      </c>
      <c r="H1007" s="23" t="s">
        <v>5115</v>
      </c>
      <c r="I1007" s="25"/>
      <c r="J1007" s="25"/>
      <c r="K1007" s="25"/>
      <c r="L1007" s="25"/>
      <c r="M1007" s="25"/>
      <c r="N1007" s="25"/>
      <c r="O1007" s="25"/>
    </row>
    <row r="1008" spans="1:17" ht="15">
      <c r="A1008" s="17"/>
      <c r="B1008" s="40" t="s">
        <v>5116</v>
      </c>
      <c r="C1008" s="38" t="s">
        <v>5117</v>
      </c>
      <c r="D1008" s="29" t="s">
        <v>67</v>
      </c>
      <c r="E1008" s="21" t="s">
        <v>5118</v>
      </c>
      <c r="F1008" s="22" t="s">
        <v>5119</v>
      </c>
      <c r="G1008" s="23" t="s">
        <v>5120</v>
      </c>
      <c r="H1008" s="23" t="s">
        <v>5121</v>
      </c>
      <c r="I1008" s="16"/>
      <c r="J1008" s="16"/>
      <c r="K1008" s="16"/>
      <c r="L1008" s="16"/>
      <c r="M1008" s="16"/>
      <c r="N1008" s="16"/>
      <c r="O1008" s="16"/>
      <c r="P1008" s="16"/>
      <c r="Q1008" s="16"/>
    </row>
    <row r="1009" spans="1:17" s="25" customFormat="1" ht="15">
      <c r="A1009" s="17"/>
      <c r="B1009" s="40" t="s">
        <v>5122</v>
      </c>
      <c r="C1009" s="38" t="s">
        <v>5123</v>
      </c>
      <c r="D1009" s="24" t="s">
        <v>15</v>
      </c>
      <c r="E1009" s="21" t="s">
        <v>5123</v>
      </c>
      <c r="F1009" s="22" t="s">
        <v>5124</v>
      </c>
      <c r="G1009" s="41" t="s">
        <v>5125</v>
      </c>
      <c r="H1009" s="23" t="s">
        <v>5126</v>
      </c>
      <c r="I1009" s="16"/>
      <c r="J1009" s="16"/>
      <c r="K1009" s="16"/>
      <c r="L1009" s="16"/>
      <c r="M1009" s="16"/>
      <c r="N1009" s="16"/>
      <c r="O1009" s="16"/>
      <c r="P1009" s="16"/>
      <c r="Q1009" s="16"/>
    </row>
    <row r="1010" spans="1:8" s="16" customFormat="1" ht="15">
      <c r="A1010" s="17"/>
      <c r="B1010" s="40" t="s">
        <v>5127</v>
      </c>
      <c r="C1010" s="38" t="s">
        <v>5128</v>
      </c>
      <c r="D1010" s="24" t="s">
        <v>15</v>
      </c>
      <c r="E1010" s="21" t="s">
        <v>5128</v>
      </c>
      <c r="F1010" s="22" t="s">
        <v>5129</v>
      </c>
      <c r="G1010" s="23" t="s">
        <v>5130</v>
      </c>
      <c r="H1010" s="23" t="s">
        <v>5131</v>
      </c>
    </row>
    <row r="1011" spans="1:17" s="16" customFormat="1" ht="15">
      <c r="A1011" s="17"/>
      <c r="B1011" s="40" t="s">
        <v>5132</v>
      </c>
      <c r="C1011" s="38" t="s">
        <v>5133</v>
      </c>
      <c r="D1011" s="24" t="s">
        <v>15</v>
      </c>
      <c r="E1011" s="21" t="s">
        <v>5133</v>
      </c>
      <c r="F1011" s="22" t="s">
        <v>5134</v>
      </c>
      <c r="G1011" s="23" t="s">
        <v>5135</v>
      </c>
      <c r="H1011" s="23" t="s">
        <v>5133</v>
      </c>
      <c r="P1011" s="25"/>
      <c r="Q1011" s="25"/>
    </row>
    <row r="1012" spans="1:8" s="16" customFormat="1" ht="15">
      <c r="A1012" s="17"/>
      <c r="B1012" s="40" t="s">
        <v>5136</v>
      </c>
      <c r="C1012" s="38" t="s">
        <v>5137</v>
      </c>
      <c r="D1012" s="24" t="s">
        <v>15</v>
      </c>
      <c r="E1012" s="21" t="s">
        <v>5137</v>
      </c>
      <c r="F1012" s="22" t="s">
        <v>5138</v>
      </c>
      <c r="G1012" s="23" t="s">
        <v>5139</v>
      </c>
      <c r="H1012" s="23" t="s">
        <v>4671</v>
      </c>
    </row>
    <row r="1013" spans="1:8" s="16" customFormat="1" ht="15">
      <c r="A1013" s="17"/>
      <c r="B1013" s="40" t="s">
        <v>5140</v>
      </c>
      <c r="C1013" s="38" t="s">
        <v>5141</v>
      </c>
      <c r="D1013" s="39"/>
      <c r="E1013" s="21"/>
      <c r="F1013" s="22" t="s">
        <v>5142</v>
      </c>
      <c r="G1013" s="23" t="s">
        <v>5143</v>
      </c>
      <c r="H1013" s="23" t="s">
        <v>5144</v>
      </c>
    </row>
    <row r="1014" spans="1:15" s="16" customFormat="1" ht="15">
      <c r="A1014" s="17"/>
      <c r="B1014" s="40" t="s">
        <v>5145</v>
      </c>
      <c r="C1014" s="38" t="s">
        <v>5146</v>
      </c>
      <c r="D1014" s="24" t="s">
        <v>15</v>
      </c>
      <c r="E1014" s="21" t="s">
        <v>5146</v>
      </c>
      <c r="F1014" s="22" t="s">
        <v>5147</v>
      </c>
      <c r="G1014" s="23" t="s">
        <v>5148</v>
      </c>
      <c r="H1014" s="23" t="s">
        <v>5149</v>
      </c>
      <c r="I1014" s="25"/>
      <c r="J1014" s="25"/>
      <c r="K1014" s="25"/>
      <c r="L1014" s="25"/>
      <c r="M1014" s="25"/>
      <c r="N1014" s="25"/>
      <c r="O1014" s="25"/>
    </row>
    <row r="1015" spans="1:17" s="16" customFormat="1" ht="15">
      <c r="A1015" s="17"/>
      <c r="B1015" s="40" t="s">
        <v>5150</v>
      </c>
      <c r="C1015" s="38" t="s">
        <v>5151</v>
      </c>
      <c r="D1015" s="24" t="s">
        <v>15</v>
      </c>
      <c r="E1015" s="21" t="s">
        <v>5151</v>
      </c>
      <c r="F1015" s="22" t="s">
        <v>5152</v>
      </c>
      <c r="G1015" s="42" t="s">
        <v>5153</v>
      </c>
      <c r="H1015" s="23" t="s">
        <v>5154</v>
      </c>
      <c r="P1015" s="25"/>
      <c r="Q1015" s="25"/>
    </row>
    <row r="1016" spans="1:17" s="25" customFormat="1" ht="15">
      <c r="A1016" s="17"/>
      <c r="B1016" s="40" t="s">
        <v>5155</v>
      </c>
      <c r="C1016" s="38" t="s">
        <v>5156</v>
      </c>
      <c r="D1016" s="29" t="s">
        <v>67</v>
      </c>
      <c r="E1016" s="21" t="s">
        <v>5157</v>
      </c>
      <c r="F1016" s="22" t="s">
        <v>5158</v>
      </c>
      <c r="G1016" s="23" t="s">
        <v>2938</v>
      </c>
      <c r="H1016" s="23" t="s">
        <v>2939</v>
      </c>
      <c r="I1016" s="16"/>
      <c r="J1016" s="16"/>
      <c r="K1016" s="16"/>
      <c r="L1016" s="16"/>
      <c r="M1016" s="16"/>
      <c r="N1016" s="16"/>
      <c r="O1016" s="16"/>
      <c r="P1016" s="16"/>
      <c r="Q1016" s="16"/>
    </row>
    <row r="1017" spans="1:17" s="25" customFormat="1" ht="15">
      <c r="A1017" s="17"/>
      <c r="B1017" s="40" t="s">
        <v>5159</v>
      </c>
      <c r="C1017" s="38" t="s">
        <v>5160</v>
      </c>
      <c r="D1017" s="24" t="s">
        <v>15</v>
      </c>
      <c r="E1017" s="21" t="s">
        <v>5160</v>
      </c>
      <c r="F1017" s="22" t="s">
        <v>5161</v>
      </c>
      <c r="G1017" s="42" t="s">
        <v>5162</v>
      </c>
      <c r="H1017" s="23" t="s">
        <v>5163</v>
      </c>
      <c r="I1017" s="16"/>
      <c r="J1017" s="16"/>
      <c r="K1017" s="16"/>
      <c r="L1017" s="16"/>
      <c r="M1017" s="16"/>
      <c r="N1017" s="16"/>
      <c r="O1017" s="16"/>
      <c r="P1017" s="16"/>
      <c r="Q1017" s="16"/>
    </row>
    <row r="1018" spans="1:17" s="16" customFormat="1" ht="15">
      <c r="A1018" s="17"/>
      <c r="B1018" s="40" t="s">
        <v>5164</v>
      </c>
      <c r="C1018" s="38" t="s">
        <v>5165</v>
      </c>
      <c r="D1018" s="24" t="s">
        <v>15</v>
      </c>
      <c r="E1018" s="21" t="s">
        <v>5165</v>
      </c>
      <c r="F1018" s="22" t="s">
        <v>5166</v>
      </c>
      <c r="G1018" s="42" t="s">
        <v>5167</v>
      </c>
      <c r="H1018" s="23" t="s">
        <v>5168</v>
      </c>
      <c r="P1018" s="25"/>
      <c r="Q1018" s="25"/>
    </row>
    <row r="1019" spans="1:15" s="25" customFormat="1" ht="15">
      <c r="A1019" s="17"/>
      <c r="B1019" s="40" t="s">
        <v>5169</v>
      </c>
      <c r="C1019" s="38" t="s">
        <v>5170</v>
      </c>
      <c r="D1019" s="29" t="s">
        <v>67</v>
      </c>
      <c r="E1019" s="21" t="s">
        <v>5171</v>
      </c>
      <c r="F1019" s="22" t="s">
        <v>5172</v>
      </c>
      <c r="G1019" s="23" t="s">
        <v>5173</v>
      </c>
      <c r="H1019" s="23" t="s">
        <v>5174</v>
      </c>
      <c r="I1019" s="16"/>
      <c r="J1019" s="16"/>
      <c r="K1019" s="16"/>
      <c r="L1019" s="16"/>
      <c r="M1019" s="16"/>
      <c r="N1019" s="16"/>
      <c r="O1019" s="16"/>
    </row>
    <row r="1020" spans="1:17" s="16" customFormat="1" ht="15">
      <c r="A1020" s="17"/>
      <c r="B1020" s="40" t="s">
        <v>5175</v>
      </c>
      <c r="C1020" s="38" t="s">
        <v>5176</v>
      </c>
      <c r="D1020" s="39"/>
      <c r="E1020" s="21"/>
      <c r="F1020" s="22" t="s">
        <v>5177</v>
      </c>
      <c r="G1020" s="23" t="s">
        <v>410</v>
      </c>
      <c r="H1020" s="23" t="s">
        <v>411</v>
      </c>
      <c r="P1020" s="25"/>
      <c r="Q1020" s="25"/>
    </row>
    <row r="1021" spans="1:17" s="16" customFormat="1" ht="15">
      <c r="A1021" s="17"/>
      <c r="B1021" s="40" t="s">
        <v>5178</v>
      </c>
      <c r="C1021" s="38" t="s">
        <v>5179</v>
      </c>
      <c r="D1021" s="29" t="s">
        <v>67</v>
      </c>
      <c r="E1021" s="21" t="s">
        <v>5180</v>
      </c>
      <c r="F1021" s="22" t="s">
        <v>5182</v>
      </c>
      <c r="G1021" s="41" t="s">
        <v>5183</v>
      </c>
      <c r="H1021" s="23" t="s">
        <v>5181</v>
      </c>
      <c r="I1021" s="25"/>
      <c r="J1021" s="25"/>
      <c r="K1021" s="25"/>
      <c r="L1021" s="25"/>
      <c r="M1021" s="25"/>
      <c r="N1021" s="25"/>
      <c r="O1021" s="25"/>
      <c r="P1021" s="25"/>
      <c r="Q1021" s="25"/>
    </row>
    <row r="1022" spans="1:15" s="16" customFormat="1" ht="15">
      <c r="A1022" s="17"/>
      <c r="B1022" s="43" t="s">
        <v>5184</v>
      </c>
      <c r="C1022" s="44" t="s">
        <v>5185</v>
      </c>
      <c r="D1022" s="24" t="s">
        <v>15</v>
      </c>
      <c r="E1022" s="21" t="s">
        <v>5185</v>
      </c>
      <c r="F1022" s="22" t="s">
        <v>5186</v>
      </c>
      <c r="G1022" s="23" t="s">
        <v>3344</v>
      </c>
      <c r="H1022" s="57" t="s">
        <v>3345</v>
      </c>
      <c r="I1022" s="25"/>
      <c r="J1022" s="25"/>
      <c r="K1022" s="25"/>
      <c r="L1022" s="25"/>
      <c r="M1022" s="25"/>
      <c r="N1022" s="25"/>
      <c r="O1022" s="25"/>
    </row>
    <row r="1023" spans="1:15" s="16" customFormat="1" ht="15">
      <c r="A1023" s="17"/>
      <c r="B1023" s="43" t="s">
        <v>5187</v>
      </c>
      <c r="C1023" s="44" t="s">
        <v>5188</v>
      </c>
      <c r="D1023" s="29" t="s">
        <v>67</v>
      </c>
      <c r="E1023" s="21" t="s">
        <v>5189</v>
      </c>
      <c r="F1023" s="22" t="s">
        <v>5190</v>
      </c>
      <c r="G1023" s="23" t="s">
        <v>5191</v>
      </c>
      <c r="H1023" s="57" t="s">
        <v>5192</v>
      </c>
      <c r="I1023" s="25"/>
      <c r="J1023" s="25"/>
      <c r="K1023" s="25"/>
      <c r="L1023" s="25"/>
      <c r="M1023" s="25"/>
      <c r="N1023" s="25"/>
      <c r="O1023" s="25"/>
    </row>
    <row r="1024" spans="1:15" s="16" customFormat="1" ht="15">
      <c r="A1024" s="17"/>
      <c r="B1024" s="43" t="s">
        <v>5193</v>
      </c>
      <c r="C1024" s="44" t="s">
        <v>4863</v>
      </c>
      <c r="D1024" s="24" t="s">
        <v>15</v>
      </c>
      <c r="E1024" s="21" t="s">
        <v>4863</v>
      </c>
      <c r="F1024" s="22" t="s">
        <v>5194</v>
      </c>
      <c r="G1024" s="23" t="s">
        <v>5195</v>
      </c>
      <c r="H1024" s="23" t="s">
        <v>5196</v>
      </c>
      <c r="I1024" s="25"/>
      <c r="J1024" s="25"/>
      <c r="K1024" s="25"/>
      <c r="L1024" s="25"/>
      <c r="M1024" s="25"/>
      <c r="N1024" s="25"/>
      <c r="O1024" s="25"/>
    </row>
    <row r="1025" spans="1:8" s="16" customFormat="1" ht="15">
      <c r="A1025" s="17"/>
      <c r="B1025" s="43" t="s">
        <v>5197</v>
      </c>
      <c r="C1025" s="44" t="s">
        <v>5198</v>
      </c>
      <c r="D1025" s="24" t="s">
        <v>15</v>
      </c>
      <c r="E1025" s="21" t="s">
        <v>5198</v>
      </c>
      <c r="F1025" s="22" t="s">
        <v>5199</v>
      </c>
      <c r="G1025" s="23" t="s">
        <v>5200</v>
      </c>
      <c r="H1025" s="23" t="s">
        <v>5201</v>
      </c>
    </row>
    <row r="1026" spans="1:15" s="16" customFormat="1" ht="15">
      <c r="A1026" s="17"/>
      <c r="B1026" s="43" t="s">
        <v>5202</v>
      </c>
      <c r="C1026" s="44" t="s">
        <v>5203</v>
      </c>
      <c r="D1026" s="29" t="s">
        <v>67</v>
      </c>
      <c r="E1026" s="21" t="s">
        <v>5204</v>
      </c>
      <c r="F1026" s="22" t="s">
        <v>5205</v>
      </c>
      <c r="G1026" s="23" t="s">
        <v>5206</v>
      </c>
      <c r="H1026" s="23" t="s">
        <v>5207</v>
      </c>
      <c r="I1026" s="25"/>
      <c r="J1026" s="25"/>
      <c r="K1026" s="25"/>
      <c r="L1026" s="25"/>
      <c r="M1026" s="25"/>
      <c r="N1026" s="25"/>
      <c r="O1026" s="25"/>
    </row>
    <row r="1027" spans="1:15" s="16" customFormat="1" ht="15">
      <c r="A1027" s="17"/>
      <c r="B1027" s="43" t="s">
        <v>5208</v>
      </c>
      <c r="C1027" s="44" t="s">
        <v>5209</v>
      </c>
      <c r="D1027" s="29" t="s">
        <v>67</v>
      </c>
      <c r="E1027" s="21" t="s">
        <v>5210</v>
      </c>
      <c r="F1027" s="22" t="s">
        <v>5211</v>
      </c>
      <c r="G1027" s="23" t="s">
        <v>5212</v>
      </c>
      <c r="H1027" s="23" t="s">
        <v>5213</v>
      </c>
      <c r="I1027" s="25"/>
      <c r="J1027" s="25"/>
      <c r="K1027" s="25"/>
      <c r="L1027" s="25"/>
      <c r="M1027" s="25"/>
      <c r="N1027" s="25"/>
      <c r="O1027" s="25"/>
    </row>
    <row r="1028" spans="1:15" s="16" customFormat="1" ht="15">
      <c r="A1028" s="17"/>
      <c r="B1028" s="43" t="s">
        <v>5214</v>
      </c>
      <c r="C1028" s="44" t="s">
        <v>5215</v>
      </c>
      <c r="D1028" s="46"/>
      <c r="E1028" s="21"/>
      <c r="F1028" s="22" t="s">
        <v>5216</v>
      </c>
      <c r="G1028" s="23" t="s">
        <v>5217</v>
      </c>
      <c r="H1028" s="23" t="s">
        <v>5218</v>
      </c>
      <c r="I1028" s="25"/>
      <c r="J1028" s="25"/>
      <c r="K1028" s="25"/>
      <c r="L1028" s="25"/>
      <c r="M1028" s="25"/>
      <c r="N1028" s="25"/>
      <c r="O1028" s="25"/>
    </row>
    <row r="1029" spans="1:8" s="25" customFormat="1" ht="15">
      <c r="A1029" s="17"/>
      <c r="B1029" s="43" t="s">
        <v>5219</v>
      </c>
      <c r="C1029" s="44" t="s">
        <v>5220</v>
      </c>
      <c r="D1029" s="29" t="s">
        <v>67</v>
      </c>
      <c r="E1029" s="21" t="s">
        <v>5221</v>
      </c>
      <c r="F1029" s="22" t="s">
        <v>5222</v>
      </c>
      <c r="G1029" s="23" t="s">
        <v>5223</v>
      </c>
      <c r="H1029" s="23" t="s">
        <v>5224</v>
      </c>
    </row>
    <row r="1030" spans="1:8" s="25" customFormat="1" ht="15">
      <c r="A1030" s="17"/>
      <c r="B1030" s="43" t="s">
        <v>5225</v>
      </c>
      <c r="C1030" s="44" t="s">
        <v>5226</v>
      </c>
      <c r="D1030" s="24" t="s">
        <v>15</v>
      </c>
      <c r="E1030" s="21" t="s">
        <v>5226</v>
      </c>
      <c r="F1030" s="22" t="s">
        <v>5227</v>
      </c>
      <c r="G1030" s="23" t="s">
        <v>5228</v>
      </c>
      <c r="H1030" s="23" t="s">
        <v>5229</v>
      </c>
    </row>
    <row r="1031" spans="1:15" s="16" customFormat="1" ht="15">
      <c r="A1031" s="17"/>
      <c r="B1031" s="43" t="s">
        <v>5230</v>
      </c>
      <c r="C1031" s="44" t="s">
        <v>5231</v>
      </c>
      <c r="D1031" s="24" t="s">
        <v>15</v>
      </c>
      <c r="E1031" s="21" t="s">
        <v>5231</v>
      </c>
      <c r="F1031" s="22" t="s">
        <v>5232</v>
      </c>
      <c r="G1031" s="23" t="s">
        <v>5233</v>
      </c>
      <c r="H1031" s="23" t="s">
        <v>5232</v>
      </c>
      <c r="I1031" s="25"/>
      <c r="J1031" s="25"/>
      <c r="K1031" s="25"/>
      <c r="L1031" s="25"/>
      <c r="M1031" s="25"/>
      <c r="N1031" s="25"/>
      <c r="O1031" s="25"/>
    </row>
    <row r="1032" spans="1:8" s="16" customFormat="1" ht="15">
      <c r="A1032" s="17"/>
      <c r="B1032" s="43" t="s">
        <v>5234</v>
      </c>
      <c r="C1032" s="44" t="s">
        <v>5235</v>
      </c>
      <c r="D1032" s="29" t="s">
        <v>67</v>
      </c>
      <c r="E1032" s="21" t="s">
        <v>5236</v>
      </c>
      <c r="F1032" s="22" t="s">
        <v>5237</v>
      </c>
      <c r="G1032" s="23" t="s">
        <v>5238</v>
      </c>
      <c r="H1032" s="23" t="s">
        <v>5239</v>
      </c>
    </row>
    <row r="1033" spans="1:15" s="16" customFormat="1" ht="15">
      <c r="A1033" s="17"/>
      <c r="B1033" s="43" t="s">
        <v>5240</v>
      </c>
      <c r="C1033" s="44" t="s">
        <v>4973</v>
      </c>
      <c r="D1033" s="24" t="s">
        <v>15</v>
      </c>
      <c r="E1033" s="21" t="s">
        <v>4973</v>
      </c>
      <c r="F1033" s="22" t="s">
        <v>5241</v>
      </c>
      <c r="G1033" s="23" t="s">
        <v>5242</v>
      </c>
      <c r="H1033" s="23" t="s">
        <v>5243</v>
      </c>
      <c r="I1033" s="25"/>
      <c r="J1033" s="25"/>
      <c r="K1033" s="25"/>
      <c r="L1033" s="25"/>
      <c r="M1033" s="25"/>
      <c r="N1033" s="25"/>
      <c r="O1033" s="25"/>
    </row>
    <row r="1034" spans="1:17" s="25" customFormat="1" ht="15">
      <c r="A1034" s="17"/>
      <c r="B1034" s="43" t="s">
        <v>5244</v>
      </c>
      <c r="C1034" s="44" t="s">
        <v>5245</v>
      </c>
      <c r="D1034" s="24" t="s">
        <v>15</v>
      </c>
      <c r="E1034" s="21" t="s">
        <v>5245</v>
      </c>
      <c r="F1034" s="22" t="s">
        <v>5246</v>
      </c>
      <c r="G1034" s="23" t="s">
        <v>5247</v>
      </c>
      <c r="H1034" s="23" t="s">
        <v>5248</v>
      </c>
      <c r="P1034" s="16"/>
      <c r="Q1034" s="16"/>
    </row>
    <row r="1035" spans="1:17" s="25" customFormat="1" ht="15">
      <c r="A1035" s="17"/>
      <c r="B1035" s="43" t="s">
        <v>5249</v>
      </c>
      <c r="C1035" s="44" t="s">
        <v>5250</v>
      </c>
      <c r="D1035" s="24" t="s">
        <v>15</v>
      </c>
      <c r="E1035" s="21" t="s">
        <v>5250</v>
      </c>
      <c r="F1035" s="22" t="s">
        <v>5251</v>
      </c>
      <c r="G1035" s="23" t="s">
        <v>5252</v>
      </c>
      <c r="H1035" s="23" t="s">
        <v>5253</v>
      </c>
      <c r="I1035" s="16"/>
      <c r="J1035" s="16"/>
      <c r="K1035" s="16"/>
      <c r="L1035" s="16"/>
      <c r="M1035" s="16"/>
      <c r="N1035" s="16"/>
      <c r="O1035" s="16"/>
      <c r="P1035" s="16"/>
      <c r="Q1035" s="16"/>
    </row>
    <row r="1036" spans="1:8" s="25" customFormat="1" ht="15">
      <c r="A1036" s="17"/>
      <c r="B1036" s="43" t="s">
        <v>5254</v>
      </c>
      <c r="C1036" s="44" t="s">
        <v>5255</v>
      </c>
      <c r="D1036" s="24" t="s">
        <v>15</v>
      </c>
      <c r="E1036" s="21" t="s">
        <v>5255</v>
      </c>
      <c r="F1036" s="22" t="s">
        <v>5256</v>
      </c>
      <c r="G1036" s="23" t="s">
        <v>5257</v>
      </c>
      <c r="H1036" s="23" t="s">
        <v>5258</v>
      </c>
    </row>
    <row r="1037" spans="1:8" s="25" customFormat="1" ht="15">
      <c r="A1037" s="17"/>
      <c r="B1037" s="43" t="s">
        <v>5259</v>
      </c>
      <c r="C1037" s="44" t="s">
        <v>5260</v>
      </c>
      <c r="D1037" s="29" t="s">
        <v>67</v>
      </c>
      <c r="E1037" s="21" t="s">
        <v>5261</v>
      </c>
      <c r="F1037" s="22" t="s">
        <v>5262</v>
      </c>
      <c r="G1037" s="23" t="s">
        <v>5263</v>
      </c>
      <c r="H1037" s="23" t="s">
        <v>5264</v>
      </c>
    </row>
    <row r="1038" spans="1:17" s="25" customFormat="1" ht="15">
      <c r="A1038" s="17"/>
      <c r="B1038" s="43" t="s">
        <v>5265</v>
      </c>
      <c r="C1038" s="44" t="s">
        <v>5266</v>
      </c>
      <c r="D1038" s="29" t="s">
        <v>67</v>
      </c>
      <c r="E1038" s="21" t="s">
        <v>5267</v>
      </c>
      <c r="F1038" s="22" t="s">
        <v>5268</v>
      </c>
      <c r="G1038" s="23" t="s">
        <v>5269</v>
      </c>
      <c r="H1038" s="23" t="s">
        <v>5270</v>
      </c>
      <c r="I1038" s="16"/>
      <c r="J1038" s="16"/>
      <c r="K1038" s="16"/>
      <c r="L1038" s="16"/>
      <c r="M1038" s="16"/>
      <c r="N1038" s="16"/>
      <c r="O1038" s="16"/>
      <c r="P1038" s="16"/>
      <c r="Q1038" s="16"/>
    </row>
    <row r="1039" spans="1:17" s="25" customFormat="1" ht="15">
      <c r="A1039" s="17"/>
      <c r="B1039" s="43" t="s">
        <v>5271</v>
      </c>
      <c r="C1039" s="44" t="s">
        <v>5272</v>
      </c>
      <c r="D1039" s="29" t="s">
        <v>67</v>
      </c>
      <c r="E1039" s="21" t="s">
        <v>5273</v>
      </c>
      <c r="F1039" s="22" t="s">
        <v>5274</v>
      </c>
      <c r="G1039" s="23" t="s">
        <v>5275</v>
      </c>
      <c r="H1039" s="23" t="s">
        <v>5276</v>
      </c>
      <c r="I1039" s="16"/>
      <c r="J1039" s="16"/>
      <c r="K1039" s="16"/>
      <c r="L1039" s="16"/>
      <c r="M1039" s="16"/>
      <c r="N1039" s="16"/>
      <c r="O1039" s="16"/>
      <c r="P1039" s="16"/>
      <c r="Q1039" s="16"/>
    </row>
    <row r="1040" spans="1:17" s="16" customFormat="1" ht="15">
      <c r="A1040" s="17"/>
      <c r="B1040" s="43" t="s">
        <v>5277</v>
      </c>
      <c r="C1040" s="44" t="s">
        <v>5278</v>
      </c>
      <c r="D1040" s="24" t="s">
        <v>15</v>
      </c>
      <c r="E1040" s="21" t="s">
        <v>5278</v>
      </c>
      <c r="F1040" s="22" t="s">
        <v>5279</v>
      </c>
      <c r="G1040" s="23" t="s">
        <v>5280</v>
      </c>
      <c r="H1040" s="23" t="s">
        <v>5281</v>
      </c>
      <c r="I1040" s="25"/>
      <c r="J1040" s="25"/>
      <c r="K1040" s="25"/>
      <c r="L1040" s="25"/>
      <c r="M1040" s="25"/>
      <c r="N1040" s="25"/>
      <c r="O1040" s="25"/>
      <c r="P1040" s="25"/>
      <c r="Q1040" s="25"/>
    </row>
    <row r="1041" spans="1:8" s="16" customFormat="1" ht="15">
      <c r="A1041" s="17"/>
      <c r="B1041" s="43" t="s">
        <v>5282</v>
      </c>
      <c r="C1041" s="44" t="s">
        <v>5283</v>
      </c>
      <c r="D1041" s="24" t="s">
        <v>15</v>
      </c>
      <c r="E1041" s="21" t="s">
        <v>5283</v>
      </c>
      <c r="F1041" s="22" t="s">
        <v>5284</v>
      </c>
      <c r="G1041" s="23" t="s">
        <v>5285</v>
      </c>
      <c r="H1041" s="23" t="s">
        <v>5286</v>
      </c>
    </row>
    <row r="1042" spans="1:8" s="16" customFormat="1" ht="15">
      <c r="A1042" s="17"/>
      <c r="B1042" s="43" t="s">
        <v>5287</v>
      </c>
      <c r="C1042" s="44" t="s">
        <v>5288</v>
      </c>
      <c r="D1042" s="29" t="s">
        <v>67</v>
      </c>
      <c r="E1042" s="21" t="s">
        <v>5289</v>
      </c>
      <c r="F1042" s="22" t="s">
        <v>5290</v>
      </c>
      <c r="G1042" s="23" t="s">
        <v>5291</v>
      </c>
      <c r="H1042" s="23" t="s">
        <v>5292</v>
      </c>
    </row>
    <row r="1043" spans="1:8" s="25" customFormat="1" ht="15">
      <c r="A1043" s="17"/>
      <c r="B1043" s="43" t="s">
        <v>5293</v>
      </c>
      <c r="C1043" s="44" t="s">
        <v>5294</v>
      </c>
      <c r="D1043" s="29" t="s">
        <v>67</v>
      </c>
      <c r="E1043" s="21" t="s">
        <v>5295</v>
      </c>
      <c r="F1043" s="22" t="s">
        <v>5296</v>
      </c>
      <c r="G1043" s="23" t="s">
        <v>5297</v>
      </c>
      <c r="H1043" s="23" t="s">
        <v>5298</v>
      </c>
    </row>
    <row r="1044" spans="1:8" s="25" customFormat="1" ht="15">
      <c r="A1044" s="17"/>
      <c r="B1044" s="43" t="s">
        <v>5299</v>
      </c>
      <c r="C1044" s="44" t="s">
        <v>5300</v>
      </c>
      <c r="D1044" s="24" t="s">
        <v>15</v>
      </c>
      <c r="E1044" s="21" t="s">
        <v>5300</v>
      </c>
      <c r="F1044" s="22" t="s">
        <v>5301</v>
      </c>
      <c r="G1044" s="23" t="s">
        <v>5302</v>
      </c>
      <c r="H1044" s="23" t="s">
        <v>5303</v>
      </c>
    </row>
    <row r="1045" spans="1:17" s="16" customFormat="1" ht="15">
      <c r="A1045" s="17"/>
      <c r="B1045" s="43" t="s">
        <v>5304</v>
      </c>
      <c r="C1045" s="44" t="s">
        <v>5305</v>
      </c>
      <c r="D1045" s="29" t="s">
        <v>67</v>
      </c>
      <c r="E1045" s="21" t="s">
        <v>5306</v>
      </c>
      <c r="F1045" s="22" t="s">
        <v>5308</v>
      </c>
      <c r="G1045" s="23" t="s">
        <v>5309</v>
      </c>
      <c r="H1045" s="23" t="s">
        <v>5307</v>
      </c>
      <c r="P1045" s="25"/>
      <c r="Q1045" s="25"/>
    </row>
    <row r="1046" spans="1:8" s="16" customFormat="1" ht="15">
      <c r="A1046" s="17"/>
      <c r="B1046" s="43" t="s">
        <v>5310</v>
      </c>
      <c r="C1046" s="44" t="s">
        <v>5311</v>
      </c>
      <c r="D1046" s="46"/>
      <c r="E1046" s="21"/>
      <c r="F1046" s="22" t="s">
        <v>5312</v>
      </c>
      <c r="G1046" s="23" t="s">
        <v>5313</v>
      </c>
      <c r="H1046" s="23" t="s">
        <v>5314</v>
      </c>
    </row>
    <row r="1047" spans="1:17" s="25" customFormat="1" ht="15">
      <c r="A1047" s="17"/>
      <c r="B1047" s="43" t="s">
        <v>5315</v>
      </c>
      <c r="C1047" s="44" t="s">
        <v>5316</v>
      </c>
      <c r="D1047" s="24" t="s">
        <v>15</v>
      </c>
      <c r="E1047" s="21" t="s">
        <v>5316</v>
      </c>
      <c r="F1047" s="22" t="s">
        <v>5317</v>
      </c>
      <c r="G1047" s="23" t="s">
        <v>5318</v>
      </c>
      <c r="H1047" s="23" t="s">
        <v>5319</v>
      </c>
      <c r="I1047" s="16"/>
      <c r="J1047" s="16"/>
      <c r="K1047" s="16"/>
      <c r="L1047" s="16"/>
      <c r="M1047" s="16"/>
      <c r="N1047" s="16"/>
      <c r="O1047" s="16"/>
      <c r="P1047" s="16"/>
      <c r="Q1047" s="16"/>
    </row>
    <row r="1048" spans="1:15" s="16" customFormat="1" ht="15">
      <c r="A1048" s="17"/>
      <c r="B1048" s="43" t="s">
        <v>5320</v>
      </c>
      <c r="C1048" s="44" t="s">
        <v>5321</v>
      </c>
      <c r="D1048" s="46"/>
      <c r="E1048" s="21"/>
      <c r="F1048" s="22" t="s">
        <v>5322</v>
      </c>
      <c r="G1048" s="23" t="s">
        <v>5323</v>
      </c>
      <c r="H1048" s="23" t="s">
        <v>5324</v>
      </c>
      <c r="I1048" s="25"/>
      <c r="J1048" s="25"/>
      <c r="K1048" s="25"/>
      <c r="L1048" s="25"/>
      <c r="M1048" s="25"/>
      <c r="N1048" s="25"/>
      <c r="O1048" s="25"/>
    </row>
    <row r="1049" spans="1:17" s="16" customFormat="1" ht="15">
      <c r="A1049" s="17"/>
      <c r="B1049" s="18" t="s">
        <v>5325</v>
      </c>
      <c r="C1049" s="19" t="s">
        <v>5326</v>
      </c>
      <c r="D1049" s="20"/>
      <c r="E1049" s="21"/>
      <c r="F1049" s="22" t="s">
        <v>5328</v>
      </c>
      <c r="G1049" s="23" t="s">
        <v>5329</v>
      </c>
      <c r="H1049" s="23" t="s">
        <v>5327</v>
      </c>
      <c r="I1049" s="25"/>
      <c r="J1049" s="25"/>
      <c r="K1049" s="25"/>
      <c r="L1049" s="25"/>
      <c r="M1049" s="25"/>
      <c r="N1049" s="25"/>
      <c r="O1049" s="25"/>
      <c r="P1049" s="25"/>
      <c r="Q1049" s="25"/>
    </row>
    <row r="1050" spans="1:17" s="16" customFormat="1" ht="15">
      <c r="A1050" s="17"/>
      <c r="B1050" s="18" t="s">
        <v>5330</v>
      </c>
      <c r="C1050" s="19" t="s">
        <v>5331</v>
      </c>
      <c r="D1050" s="29" t="s">
        <v>67</v>
      </c>
      <c r="E1050" s="21" t="s">
        <v>5332</v>
      </c>
      <c r="F1050" s="22" t="s">
        <v>5333</v>
      </c>
      <c r="G1050" s="23" t="s">
        <v>5334</v>
      </c>
      <c r="H1050" s="23" t="s">
        <v>5335</v>
      </c>
      <c r="I1050" s="25"/>
      <c r="J1050" s="25"/>
      <c r="K1050" s="25"/>
      <c r="L1050" s="25"/>
      <c r="M1050" s="25"/>
      <c r="N1050" s="25"/>
      <c r="O1050" s="25"/>
      <c r="P1050" s="25"/>
      <c r="Q1050" s="25"/>
    </row>
    <row r="1051" spans="1:17" s="16" customFormat="1" ht="15">
      <c r="A1051" s="17"/>
      <c r="B1051" s="43" t="s">
        <v>5336</v>
      </c>
      <c r="C1051" s="27" t="s">
        <v>5337</v>
      </c>
      <c r="D1051" s="24" t="s">
        <v>15</v>
      </c>
      <c r="E1051" s="21" t="s">
        <v>5337</v>
      </c>
      <c r="F1051" s="22" t="s">
        <v>5338</v>
      </c>
      <c r="G1051" s="23" t="s">
        <v>5339</v>
      </c>
      <c r="H1051" s="23" t="s">
        <v>5340</v>
      </c>
      <c r="I1051" s="25"/>
      <c r="J1051" s="25"/>
      <c r="K1051" s="25"/>
      <c r="L1051" s="25"/>
      <c r="M1051" s="25"/>
      <c r="N1051" s="25"/>
      <c r="O1051" s="25"/>
      <c r="P1051" s="25"/>
      <c r="Q1051" s="25"/>
    </row>
    <row r="1052" spans="1:17" s="16" customFormat="1" ht="15">
      <c r="A1052" s="17"/>
      <c r="B1052" s="18" t="s">
        <v>5341</v>
      </c>
      <c r="C1052" s="19" t="s">
        <v>5342</v>
      </c>
      <c r="D1052" s="24" t="s">
        <v>15</v>
      </c>
      <c r="E1052" s="21" t="s">
        <v>5342</v>
      </c>
      <c r="F1052" s="22" t="s">
        <v>5343</v>
      </c>
      <c r="G1052" s="23" t="s">
        <v>5344</v>
      </c>
      <c r="H1052" s="23" t="s">
        <v>5345</v>
      </c>
      <c r="I1052" s="25"/>
      <c r="J1052" s="25"/>
      <c r="K1052" s="25"/>
      <c r="L1052" s="25"/>
      <c r="M1052" s="25"/>
      <c r="N1052" s="25"/>
      <c r="O1052" s="25"/>
      <c r="P1052" s="25"/>
      <c r="Q1052" s="25"/>
    </row>
    <row r="1053" spans="1:17" s="16" customFormat="1" ht="15">
      <c r="A1053" s="17"/>
      <c r="B1053" s="18" t="s">
        <v>5346</v>
      </c>
      <c r="C1053" s="19" t="s">
        <v>5347</v>
      </c>
      <c r="D1053" s="24" t="s">
        <v>15</v>
      </c>
      <c r="E1053" s="21" t="s">
        <v>5347</v>
      </c>
      <c r="F1053" s="22" t="s">
        <v>5348</v>
      </c>
      <c r="G1053" s="23" t="s">
        <v>5349</v>
      </c>
      <c r="H1053" s="23" t="s">
        <v>5350</v>
      </c>
      <c r="I1053" s="25"/>
      <c r="J1053" s="25"/>
      <c r="K1053" s="25"/>
      <c r="L1053" s="25"/>
      <c r="M1053" s="25"/>
      <c r="N1053" s="25"/>
      <c r="O1053" s="25"/>
      <c r="P1053" s="25"/>
      <c r="Q1053" s="25"/>
    </row>
    <row r="1054" spans="1:17" s="16" customFormat="1" ht="15">
      <c r="A1054" s="17"/>
      <c r="B1054" s="18" t="s">
        <v>5351</v>
      </c>
      <c r="C1054" s="19" t="s">
        <v>5352</v>
      </c>
      <c r="D1054" s="24" t="s">
        <v>15</v>
      </c>
      <c r="E1054" s="21" t="s">
        <v>5352</v>
      </c>
      <c r="F1054" s="22" t="s">
        <v>5353</v>
      </c>
      <c r="G1054" s="23" t="s">
        <v>5354</v>
      </c>
      <c r="H1054" s="23" t="s">
        <v>5355</v>
      </c>
      <c r="P1054" s="25"/>
      <c r="Q1054" s="25"/>
    </row>
    <row r="1055" spans="1:8" s="16" customFormat="1" ht="15">
      <c r="A1055" s="17"/>
      <c r="B1055" s="18" t="s">
        <v>5356</v>
      </c>
      <c r="C1055" s="19" t="s">
        <v>5357</v>
      </c>
      <c r="D1055" s="29" t="s">
        <v>67</v>
      </c>
      <c r="E1055" s="21" t="s">
        <v>5358</v>
      </c>
      <c r="F1055" s="22" t="s">
        <v>5359</v>
      </c>
      <c r="G1055" s="23" t="s">
        <v>5360</v>
      </c>
      <c r="H1055" s="23" t="s">
        <v>4656</v>
      </c>
    </row>
    <row r="1056" spans="1:17" s="16" customFormat="1" ht="15">
      <c r="A1056" s="17"/>
      <c r="B1056" s="18" t="s">
        <v>5361</v>
      </c>
      <c r="C1056" s="19" t="s">
        <v>5362</v>
      </c>
      <c r="D1056" s="24" t="s">
        <v>15</v>
      </c>
      <c r="E1056" s="21" t="s">
        <v>5362</v>
      </c>
      <c r="F1056" s="22" t="s">
        <v>5363</v>
      </c>
      <c r="G1056" s="23" t="s">
        <v>5364</v>
      </c>
      <c r="H1056" s="23" t="s">
        <v>5365</v>
      </c>
      <c r="I1056" s="25"/>
      <c r="J1056" s="25"/>
      <c r="K1056" s="25"/>
      <c r="L1056" s="25"/>
      <c r="M1056" s="25"/>
      <c r="N1056" s="25"/>
      <c r="O1056" s="25"/>
      <c r="P1056" s="25"/>
      <c r="Q1056" s="25"/>
    </row>
    <row r="1057" spans="1:17" s="16" customFormat="1" ht="15">
      <c r="A1057" s="17"/>
      <c r="B1057" s="18" t="s">
        <v>5366</v>
      </c>
      <c r="C1057" s="19" t="s">
        <v>5367</v>
      </c>
      <c r="D1057" s="24" t="s">
        <v>15</v>
      </c>
      <c r="E1057" s="21" t="s">
        <v>5367</v>
      </c>
      <c r="F1057" s="22" t="s">
        <v>5368</v>
      </c>
      <c r="G1057" s="23" t="s">
        <v>5369</v>
      </c>
      <c r="H1057" s="23" t="s">
        <v>5370</v>
      </c>
      <c r="I1057" s="25"/>
      <c r="J1057" s="25"/>
      <c r="K1057" s="25"/>
      <c r="L1057" s="25"/>
      <c r="M1057" s="25"/>
      <c r="N1057" s="25"/>
      <c r="O1057" s="25"/>
      <c r="P1057" s="25"/>
      <c r="Q1057" s="25"/>
    </row>
    <row r="1058" spans="1:15" s="16" customFormat="1" ht="15">
      <c r="A1058" s="17"/>
      <c r="B1058" s="18" t="s">
        <v>5371</v>
      </c>
      <c r="C1058" s="19" t="s">
        <v>5372</v>
      </c>
      <c r="D1058" s="29" t="s">
        <v>67</v>
      </c>
      <c r="E1058" s="21" t="s">
        <v>5373</v>
      </c>
      <c r="F1058" s="22" t="s">
        <v>5374</v>
      </c>
      <c r="G1058" s="23" t="s">
        <v>5375</v>
      </c>
      <c r="H1058" s="28" t="s">
        <v>5376</v>
      </c>
      <c r="I1058" s="25"/>
      <c r="J1058" s="25"/>
      <c r="K1058" s="25"/>
      <c r="L1058" s="25"/>
      <c r="M1058" s="25"/>
      <c r="N1058" s="25"/>
      <c r="O1058" s="25"/>
    </row>
    <row r="1059" spans="1:15" s="16" customFormat="1" ht="15">
      <c r="A1059" s="17"/>
      <c r="B1059" s="18" t="s">
        <v>5377</v>
      </c>
      <c r="C1059" s="19" t="s">
        <v>5378</v>
      </c>
      <c r="D1059" s="29" t="s">
        <v>67</v>
      </c>
      <c r="E1059" s="21" t="s">
        <v>5379</v>
      </c>
      <c r="F1059" s="22" t="s">
        <v>5380</v>
      </c>
      <c r="G1059" s="23" t="s">
        <v>5381</v>
      </c>
      <c r="H1059" s="23" t="s">
        <v>5382</v>
      </c>
      <c r="I1059" s="25"/>
      <c r="J1059" s="25"/>
      <c r="K1059" s="25"/>
      <c r="L1059" s="25"/>
      <c r="M1059" s="25"/>
      <c r="N1059" s="25"/>
      <c r="O1059" s="25"/>
    </row>
    <row r="1060" spans="1:17" s="16" customFormat="1" ht="15">
      <c r="A1060" s="17"/>
      <c r="B1060" s="18" t="s">
        <v>5383</v>
      </c>
      <c r="C1060" s="19" t="s">
        <v>5384</v>
      </c>
      <c r="D1060" s="20"/>
      <c r="E1060" s="21"/>
      <c r="F1060" s="22" t="s">
        <v>5385</v>
      </c>
      <c r="G1060" s="23" t="s">
        <v>5386</v>
      </c>
      <c r="H1060" s="23" t="s">
        <v>5387</v>
      </c>
      <c r="I1060" s="25"/>
      <c r="J1060" s="25"/>
      <c r="K1060" s="25"/>
      <c r="L1060" s="25"/>
      <c r="M1060" s="25"/>
      <c r="N1060" s="25"/>
      <c r="O1060" s="25"/>
      <c r="P1060" s="25"/>
      <c r="Q1060" s="25"/>
    </row>
    <row r="1061" spans="1:17" s="16" customFormat="1" ht="15">
      <c r="A1061" s="17"/>
      <c r="B1061" s="62" t="s">
        <v>5388</v>
      </c>
      <c r="C1061" s="27" t="s">
        <v>5389</v>
      </c>
      <c r="D1061" s="63"/>
      <c r="E1061" s="21"/>
      <c r="F1061" s="22" t="s">
        <v>5391</v>
      </c>
      <c r="G1061" s="23" t="s">
        <v>5392</v>
      </c>
      <c r="H1061" s="23" t="s">
        <v>5390</v>
      </c>
      <c r="I1061" s="25"/>
      <c r="J1061" s="25"/>
      <c r="K1061" s="25"/>
      <c r="L1061" s="25"/>
      <c r="M1061" s="25"/>
      <c r="N1061" s="25"/>
      <c r="O1061" s="25"/>
      <c r="P1061" s="25"/>
      <c r="Q1061" s="25"/>
    </row>
    <row r="1062" spans="1:17" s="16" customFormat="1" ht="15">
      <c r="A1062" s="17"/>
      <c r="B1062" s="26" t="s">
        <v>5393</v>
      </c>
      <c r="C1062" s="33" t="s">
        <v>5394</v>
      </c>
      <c r="D1062" s="29" t="s">
        <v>67</v>
      </c>
      <c r="E1062" s="21" t="s">
        <v>5395</v>
      </c>
      <c r="F1062" s="22" t="s">
        <v>5396</v>
      </c>
      <c r="G1062" s="23" t="s">
        <v>5397</v>
      </c>
      <c r="H1062" s="23" t="s">
        <v>5398</v>
      </c>
      <c r="P1062" s="25"/>
      <c r="Q1062" s="25"/>
    </row>
    <row r="1063" spans="1:17" s="16" customFormat="1" ht="15">
      <c r="A1063" s="17"/>
      <c r="B1063" s="26" t="s">
        <v>5399</v>
      </c>
      <c r="C1063" s="33" t="s">
        <v>5400</v>
      </c>
      <c r="D1063" s="24" t="s">
        <v>15</v>
      </c>
      <c r="E1063" s="21" t="s">
        <v>5400</v>
      </c>
      <c r="F1063" s="22" t="s">
        <v>5401</v>
      </c>
      <c r="G1063" s="23" t="s">
        <v>5402</v>
      </c>
      <c r="H1063" s="23" t="s">
        <v>5400</v>
      </c>
      <c r="I1063" s="25"/>
      <c r="J1063" s="25"/>
      <c r="K1063" s="25"/>
      <c r="L1063" s="25"/>
      <c r="M1063" s="25"/>
      <c r="N1063" s="25"/>
      <c r="O1063" s="25"/>
      <c r="P1063" s="25"/>
      <c r="Q1063" s="25"/>
    </row>
    <row r="1064" spans="1:17" s="16" customFormat="1" ht="15">
      <c r="A1064" s="17"/>
      <c r="B1064" s="58" t="s">
        <v>5403</v>
      </c>
      <c r="C1064" s="59" t="s">
        <v>5404</v>
      </c>
      <c r="D1064" s="61"/>
      <c r="E1064" s="21"/>
      <c r="F1064" s="22" t="s">
        <v>5405</v>
      </c>
      <c r="G1064" s="23" t="s">
        <v>5406</v>
      </c>
      <c r="H1064" s="23" t="s">
        <v>5407</v>
      </c>
      <c r="I1064" s="25"/>
      <c r="J1064" s="25"/>
      <c r="K1064" s="25"/>
      <c r="L1064" s="25"/>
      <c r="M1064" s="25"/>
      <c r="N1064" s="25"/>
      <c r="O1064" s="25"/>
      <c r="P1064" s="25"/>
      <c r="Q1064" s="25"/>
    </row>
    <row r="1065" spans="1:17" s="25" customFormat="1" ht="15">
      <c r="A1065" s="17"/>
      <c r="B1065" s="40" t="s">
        <v>5408</v>
      </c>
      <c r="C1065" s="38" t="s">
        <v>5409</v>
      </c>
      <c r="D1065" s="39"/>
      <c r="E1065" s="21"/>
      <c r="F1065" s="22" t="s">
        <v>5410</v>
      </c>
      <c r="G1065" s="42" t="s">
        <v>5411</v>
      </c>
      <c r="H1065" s="23" t="s">
        <v>5412</v>
      </c>
      <c r="P1065" s="16"/>
      <c r="Q1065" s="16"/>
    </row>
    <row r="1066" spans="1:17" s="16" customFormat="1" ht="15">
      <c r="A1066" s="17"/>
      <c r="B1066" s="40" t="s">
        <v>5413</v>
      </c>
      <c r="C1066" s="38" t="s">
        <v>5414</v>
      </c>
      <c r="D1066" s="24" t="s">
        <v>15</v>
      </c>
      <c r="E1066" s="21" t="s">
        <v>5414</v>
      </c>
      <c r="F1066" s="22" t="s">
        <v>5415</v>
      </c>
      <c r="G1066" s="23" t="s">
        <v>5416</v>
      </c>
      <c r="H1066" s="23" t="s">
        <v>4846</v>
      </c>
      <c r="I1066" s="25"/>
      <c r="J1066" s="25"/>
      <c r="K1066" s="25"/>
      <c r="L1066" s="25"/>
      <c r="M1066" s="25"/>
      <c r="N1066" s="25"/>
      <c r="O1066" s="25"/>
      <c r="P1066" s="25"/>
      <c r="Q1066" s="25"/>
    </row>
    <row r="1067" spans="1:17" s="16" customFormat="1" ht="15">
      <c r="A1067" s="17"/>
      <c r="B1067" s="40" t="s">
        <v>5417</v>
      </c>
      <c r="C1067" s="38" t="s">
        <v>5418</v>
      </c>
      <c r="D1067" s="39"/>
      <c r="E1067" s="21"/>
      <c r="F1067" s="22" t="s">
        <v>5419</v>
      </c>
      <c r="G1067" s="23" t="s">
        <v>5420</v>
      </c>
      <c r="H1067" s="23" t="s">
        <v>5421</v>
      </c>
      <c r="I1067" s="25"/>
      <c r="J1067" s="25"/>
      <c r="K1067" s="25"/>
      <c r="L1067" s="25"/>
      <c r="M1067" s="25"/>
      <c r="N1067" s="25"/>
      <c r="O1067" s="25"/>
      <c r="P1067" s="25"/>
      <c r="Q1067" s="25"/>
    </row>
    <row r="1068" spans="1:15" s="16" customFormat="1" ht="15">
      <c r="A1068" s="17"/>
      <c r="B1068" s="40" t="s">
        <v>5422</v>
      </c>
      <c r="C1068" s="38" t="s">
        <v>5423</v>
      </c>
      <c r="D1068" s="24" t="s">
        <v>15</v>
      </c>
      <c r="E1068" s="21" t="s">
        <v>5423</v>
      </c>
      <c r="F1068" s="22" t="s">
        <v>5424</v>
      </c>
      <c r="G1068" s="23" t="s">
        <v>5425</v>
      </c>
      <c r="H1068" s="23" t="s">
        <v>5426</v>
      </c>
      <c r="I1068" s="25"/>
      <c r="J1068" s="25"/>
      <c r="K1068" s="25"/>
      <c r="L1068" s="25"/>
      <c r="M1068" s="25"/>
      <c r="N1068" s="25"/>
      <c r="O1068" s="25"/>
    </row>
    <row r="1069" spans="1:17" s="16" customFormat="1" ht="15">
      <c r="A1069" s="17"/>
      <c r="B1069" s="40" t="s">
        <v>5427</v>
      </c>
      <c r="C1069" s="38" t="s">
        <v>5428</v>
      </c>
      <c r="D1069" s="24" t="s">
        <v>15</v>
      </c>
      <c r="E1069" s="21" t="s">
        <v>5428</v>
      </c>
      <c r="F1069" s="22" t="s">
        <v>5429</v>
      </c>
      <c r="G1069" s="23" t="s">
        <v>1895</v>
      </c>
      <c r="H1069" s="23" t="s">
        <v>1896</v>
      </c>
      <c r="I1069" s="25"/>
      <c r="J1069" s="25"/>
      <c r="K1069" s="25"/>
      <c r="L1069" s="25"/>
      <c r="M1069" s="25"/>
      <c r="N1069" s="25"/>
      <c r="O1069" s="25"/>
      <c r="P1069" s="25"/>
      <c r="Q1069" s="25"/>
    </row>
    <row r="1070" spans="1:17" s="16" customFormat="1" ht="15">
      <c r="A1070" s="17"/>
      <c r="B1070" s="40" t="s">
        <v>5430</v>
      </c>
      <c r="C1070" s="38" t="s">
        <v>5431</v>
      </c>
      <c r="D1070" s="24" t="s">
        <v>15</v>
      </c>
      <c r="E1070" s="21" t="s">
        <v>5431</v>
      </c>
      <c r="F1070" s="22" t="s">
        <v>5432</v>
      </c>
      <c r="G1070" s="23" t="s">
        <v>5433</v>
      </c>
      <c r="H1070" s="23" t="s">
        <v>5434</v>
      </c>
      <c r="I1070" s="25"/>
      <c r="J1070" s="25"/>
      <c r="K1070" s="25"/>
      <c r="L1070" s="25"/>
      <c r="M1070" s="25"/>
      <c r="N1070" s="25"/>
      <c r="O1070" s="25"/>
      <c r="P1070" s="25"/>
      <c r="Q1070" s="25"/>
    </row>
    <row r="1071" spans="1:17" s="25" customFormat="1" ht="15">
      <c r="A1071" s="17"/>
      <c r="B1071" s="40" t="s">
        <v>5435</v>
      </c>
      <c r="C1071" s="38" t="s">
        <v>5436</v>
      </c>
      <c r="D1071" s="24" t="s">
        <v>15</v>
      </c>
      <c r="E1071" s="21" t="s">
        <v>5436</v>
      </c>
      <c r="F1071" s="22" t="s">
        <v>5437</v>
      </c>
      <c r="G1071" s="23" t="s">
        <v>5438</v>
      </c>
      <c r="H1071" s="23" t="s">
        <v>5439</v>
      </c>
      <c r="I1071" s="16"/>
      <c r="J1071" s="16"/>
      <c r="K1071" s="16"/>
      <c r="L1071" s="16"/>
      <c r="M1071" s="16"/>
      <c r="N1071" s="16"/>
      <c r="O1071" s="16"/>
      <c r="P1071" s="16"/>
      <c r="Q1071" s="16"/>
    </row>
    <row r="1072" spans="1:17" s="16" customFormat="1" ht="15">
      <c r="A1072" s="17"/>
      <c r="B1072" s="40" t="s">
        <v>5440</v>
      </c>
      <c r="C1072" s="38" t="s">
        <v>5441</v>
      </c>
      <c r="D1072" s="29" t="s">
        <v>67</v>
      </c>
      <c r="E1072" s="21" t="s">
        <v>5442</v>
      </c>
      <c r="F1072" s="22" t="s">
        <v>5443</v>
      </c>
      <c r="G1072" s="23" t="s">
        <v>5444</v>
      </c>
      <c r="H1072" s="23" t="s">
        <v>5445</v>
      </c>
      <c r="P1072" s="25"/>
      <c r="Q1072" s="25"/>
    </row>
    <row r="1073" spans="1:17" s="25" customFormat="1" ht="15">
      <c r="A1073" s="17"/>
      <c r="B1073" s="40" t="s">
        <v>5446</v>
      </c>
      <c r="C1073" s="38" t="s">
        <v>5447</v>
      </c>
      <c r="D1073" s="29" t="s">
        <v>67</v>
      </c>
      <c r="E1073" s="21" t="s">
        <v>5448</v>
      </c>
      <c r="F1073" s="22" t="s">
        <v>5450</v>
      </c>
      <c r="G1073" s="23" t="s">
        <v>5451</v>
      </c>
      <c r="H1073" s="23" t="s">
        <v>5452</v>
      </c>
      <c r="I1073" s="16"/>
      <c r="J1073" s="16"/>
      <c r="K1073" s="16"/>
      <c r="L1073" s="16"/>
      <c r="M1073" s="16"/>
      <c r="N1073" s="16"/>
      <c r="O1073" s="16"/>
      <c r="P1073" s="16"/>
      <c r="Q1073" s="16"/>
    </row>
    <row r="1074" spans="1:15" s="16" customFormat="1" ht="15">
      <c r="A1074" s="17"/>
      <c r="B1074" s="40" t="s">
        <v>5453</v>
      </c>
      <c r="C1074" s="38" t="s">
        <v>5454</v>
      </c>
      <c r="D1074" s="24" t="s">
        <v>15</v>
      </c>
      <c r="E1074" s="21" t="s">
        <v>5454</v>
      </c>
      <c r="F1074" s="22" t="s">
        <v>5455</v>
      </c>
      <c r="G1074" s="23" t="s">
        <v>5456</v>
      </c>
      <c r="H1074" s="23" t="s">
        <v>3534</v>
      </c>
      <c r="I1074" s="25"/>
      <c r="J1074" s="25"/>
      <c r="K1074" s="25"/>
      <c r="L1074" s="25"/>
      <c r="M1074" s="25"/>
      <c r="N1074" s="25"/>
      <c r="O1074" s="25"/>
    </row>
    <row r="1075" spans="1:8" s="16" customFormat="1" ht="15">
      <c r="A1075" s="17"/>
      <c r="B1075" s="40" t="s">
        <v>5457</v>
      </c>
      <c r="C1075" s="38" t="s">
        <v>5458</v>
      </c>
      <c r="D1075" s="24" t="s">
        <v>15</v>
      </c>
      <c r="E1075" s="21" t="s">
        <v>5458</v>
      </c>
      <c r="F1075" s="22" t="s">
        <v>5459</v>
      </c>
      <c r="G1075" s="23" t="s">
        <v>5460</v>
      </c>
      <c r="H1075" s="23" t="s">
        <v>5461</v>
      </c>
    </row>
    <row r="1076" spans="1:15" s="16" customFormat="1" ht="15">
      <c r="A1076" s="17"/>
      <c r="B1076" s="37" t="s">
        <v>5462</v>
      </c>
      <c r="C1076" s="52" t="s">
        <v>5463</v>
      </c>
      <c r="D1076" s="68"/>
      <c r="E1076" s="21"/>
      <c r="F1076" s="22" t="s">
        <v>5464</v>
      </c>
      <c r="G1076" s="23" t="s">
        <v>5465</v>
      </c>
      <c r="H1076" s="28" t="s">
        <v>5466</v>
      </c>
      <c r="I1076" s="25"/>
      <c r="J1076" s="25"/>
      <c r="K1076" s="25"/>
      <c r="L1076" s="25"/>
      <c r="M1076" s="25"/>
      <c r="N1076" s="25"/>
      <c r="O1076" s="25"/>
    </row>
    <row r="1077" spans="1:17" s="16" customFormat="1" ht="15">
      <c r="A1077" s="17"/>
      <c r="B1077" s="40" t="s">
        <v>5467</v>
      </c>
      <c r="C1077" s="38" t="s">
        <v>5468</v>
      </c>
      <c r="D1077" s="24" t="s">
        <v>15</v>
      </c>
      <c r="E1077" s="21" t="s">
        <v>5468</v>
      </c>
      <c r="F1077" s="22" t="s">
        <v>5469</v>
      </c>
      <c r="G1077" s="23" t="s">
        <v>5470</v>
      </c>
      <c r="H1077" s="23" t="s">
        <v>5471</v>
      </c>
      <c r="I1077" s="25"/>
      <c r="J1077" s="25"/>
      <c r="K1077" s="25"/>
      <c r="L1077" s="25"/>
      <c r="M1077" s="25"/>
      <c r="N1077" s="25"/>
      <c r="O1077" s="25"/>
      <c r="P1077" s="25"/>
      <c r="Q1077" s="25"/>
    </row>
    <row r="1078" spans="1:17" s="16" customFormat="1" ht="15">
      <c r="A1078" s="17"/>
      <c r="B1078" s="43" t="s">
        <v>5472</v>
      </c>
      <c r="C1078" s="44" t="s">
        <v>5473</v>
      </c>
      <c r="D1078" s="24" t="s">
        <v>15</v>
      </c>
      <c r="E1078" s="21" t="s">
        <v>5473</v>
      </c>
      <c r="F1078" s="22" t="s">
        <v>5474</v>
      </c>
      <c r="G1078" s="23" t="s">
        <v>5475</v>
      </c>
      <c r="H1078" s="23" t="s">
        <v>5476</v>
      </c>
      <c r="I1078" s="25"/>
      <c r="J1078" s="25"/>
      <c r="K1078" s="25"/>
      <c r="L1078" s="25"/>
      <c r="M1078" s="25"/>
      <c r="N1078" s="25"/>
      <c r="O1078" s="25"/>
      <c r="P1078" s="25"/>
      <c r="Q1078" s="25"/>
    </row>
    <row r="1079" spans="1:17" s="16" customFormat="1" ht="15">
      <c r="A1079" s="17"/>
      <c r="B1079" s="43" t="s">
        <v>5477</v>
      </c>
      <c r="C1079" s="44" t="s">
        <v>5478</v>
      </c>
      <c r="D1079" s="46"/>
      <c r="E1079" s="21"/>
      <c r="F1079" s="22" t="s">
        <v>5479</v>
      </c>
      <c r="G1079" s="23" t="s">
        <v>5480</v>
      </c>
      <c r="H1079" s="23" t="s">
        <v>5481</v>
      </c>
      <c r="P1079" s="25"/>
      <c r="Q1079" s="25"/>
    </row>
    <row r="1080" spans="1:15" s="16" customFormat="1" ht="15">
      <c r="A1080" s="17"/>
      <c r="B1080" s="43" t="s">
        <v>5482</v>
      </c>
      <c r="C1080" s="44" t="s">
        <v>5483</v>
      </c>
      <c r="D1080" s="46"/>
      <c r="E1080" s="21"/>
      <c r="F1080" s="22" t="s">
        <v>5484</v>
      </c>
      <c r="G1080" s="23" t="s">
        <v>5485</v>
      </c>
      <c r="H1080" s="23" t="s">
        <v>5486</v>
      </c>
      <c r="I1080" s="25"/>
      <c r="J1080" s="25"/>
      <c r="K1080" s="25"/>
      <c r="L1080" s="25"/>
      <c r="M1080" s="25"/>
      <c r="N1080" s="25"/>
      <c r="O1080" s="25"/>
    </row>
    <row r="1081" spans="1:8" s="16" customFormat="1" ht="15">
      <c r="A1081" s="17"/>
      <c r="B1081" s="43" t="s">
        <v>5487</v>
      </c>
      <c r="C1081" s="44" t="s">
        <v>5347</v>
      </c>
      <c r="D1081" s="24" t="s">
        <v>15</v>
      </c>
      <c r="E1081" s="21" t="s">
        <v>5347</v>
      </c>
      <c r="F1081" s="22" t="s">
        <v>5488</v>
      </c>
      <c r="G1081" s="23" t="s">
        <v>5489</v>
      </c>
      <c r="H1081" s="23" t="s">
        <v>5490</v>
      </c>
    </row>
    <row r="1082" spans="1:17" s="16" customFormat="1" ht="15">
      <c r="A1082" s="17"/>
      <c r="B1082" s="43" t="s">
        <v>5491</v>
      </c>
      <c r="C1082" s="44" t="s">
        <v>5492</v>
      </c>
      <c r="D1082" s="24" t="s">
        <v>15</v>
      </c>
      <c r="E1082" s="21" t="s">
        <v>5492</v>
      </c>
      <c r="F1082" s="22" t="s">
        <v>5493</v>
      </c>
      <c r="G1082" s="23" t="s">
        <v>5494</v>
      </c>
      <c r="H1082" s="23" t="s">
        <v>5495</v>
      </c>
      <c r="P1082" s="25"/>
      <c r="Q1082" s="25"/>
    </row>
    <row r="1083" spans="1:8" s="16" customFormat="1" ht="15">
      <c r="A1083" s="17"/>
      <c r="B1083" s="43" t="s">
        <v>5496</v>
      </c>
      <c r="C1083" s="44" t="s">
        <v>5497</v>
      </c>
      <c r="D1083" s="24" t="s">
        <v>15</v>
      </c>
      <c r="E1083" s="21" t="s">
        <v>5497</v>
      </c>
      <c r="F1083" s="22" t="s">
        <v>5498</v>
      </c>
      <c r="G1083" s="23" t="s">
        <v>5499</v>
      </c>
      <c r="H1083" s="23" t="s">
        <v>5500</v>
      </c>
    </row>
    <row r="1084" spans="1:15" s="16" customFormat="1" ht="15">
      <c r="A1084" s="17"/>
      <c r="B1084" s="43" t="s">
        <v>5501</v>
      </c>
      <c r="C1084" s="44" t="s">
        <v>5502</v>
      </c>
      <c r="D1084" s="24" t="s">
        <v>15</v>
      </c>
      <c r="E1084" s="21" t="s">
        <v>5502</v>
      </c>
      <c r="F1084" s="22" t="s">
        <v>5503</v>
      </c>
      <c r="G1084" s="23" t="s">
        <v>5504</v>
      </c>
      <c r="H1084" s="36" t="s">
        <v>5505</v>
      </c>
      <c r="I1084" s="25"/>
      <c r="J1084" s="25"/>
      <c r="K1084" s="25"/>
      <c r="L1084" s="25"/>
      <c r="M1084" s="25"/>
      <c r="N1084" s="25"/>
      <c r="O1084" s="25"/>
    </row>
    <row r="1085" spans="1:17" s="25" customFormat="1" ht="15">
      <c r="A1085" s="17"/>
      <c r="B1085" s="43" t="s">
        <v>5506</v>
      </c>
      <c r="C1085" s="44" t="s">
        <v>5507</v>
      </c>
      <c r="D1085" s="29" t="s">
        <v>67</v>
      </c>
      <c r="E1085" s="21" t="s">
        <v>5508</v>
      </c>
      <c r="F1085" s="22" t="s">
        <v>5510</v>
      </c>
      <c r="G1085" s="23" t="s">
        <v>5511</v>
      </c>
      <c r="H1085" s="36" t="s">
        <v>5509</v>
      </c>
      <c r="P1085" s="16"/>
      <c r="Q1085" s="16"/>
    </row>
    <row r="1086" spans="1:15" s="16" customFormat="1" ht="15">
      <c r="A1086" s="17"/>
      <c r="B1086" s="43" t="s">
        <v>5512</v>
      </c>
      <c r="C1086" s="44" t="s">
        <v>5513</v>
      </c>
      <c r="D1086" s="46"/>
      <c r="E1086" s="21"/>
      <c r="F1086" s="22" t="s">
        <v>5514</v>
      </c>
      <c r="G1086" s="23" t="s">
        <v>5515</v>
      </c>
      <c r="H1086" s="23" t="s">
        <v>5516</v>
      </c>
      <c r="I1086" s="25"/>
      <c r="J1086" s="25"/>
      <c r="K1086" s="25"/>
      <c r="L1086" s="25"/>
      <c r="M1086" s="25"/>
      <c r="N1086" s="25"/>
      <c r="O1086" s="25"/>
    </row>
    <row r="1087" spans="1:8" s="16" customFormat="1" ht="15">
      <c r="A1087" s="17"/>
      <c r="B1087" s="43" t="s">
        <v>5517</v>
      </c>
      <c r="C1087" s="44" t="s">
        <v>5518</v>
      </c>
      <c r="D1087" s="29" t="s">
        <v>67</v>
      </c>
      <c r="E1087" s="21" t="s">
        <v>5519</v>
      </c>
      <c r="F1087" s="22" t="s">
        <v>5520</v>
      </c>
      <c r="G1087" s="23" t="s">
        <v>5521</v>
      </c>
      <c r="H1087" s="23" t="s">
        <v>5522</v>
      </c>
    </row>
    <row r="1088" spans="1:8" s="16" customFormat="1" ht="15">
      <c r="A1088" s="17"/>
      <c r="B1088" s="18" t="s">
        <v>5523</v>
      </c>
      <c r="C1088" s="44" t="s">
        <v>5524</v>
      </c>
      <c r="D1088" s="24" t="s">
        <v>15</v>
      </c>
      <c r="E1088" s="21" t="s">
        <v>5524</v>
      </c>
      <c r="F1088" s="22" t="s">
        <v>5525</v>
      </c>
      <c r="G1088" s="23" t="s">
        <v>5526</v>
      </c>
      <c r="H1088" s="28" t="s">
        <v>5527</v>
      </c>
    </row>
    <row r="1089" spans="1:15" s="16" customFormat="1" ht="15">
      <c r="A1089" s="17"/>
      <c r="B1089" s="43" t="s">
        <v>5528</v>
      </c>
      <c r="C1089" s="44" t="s">
        <v>5529</v>
      </c>
      <c r="D1089" s="46"/>
      <c r="E1089" s="21"/>
      <c r="F1089" s="22" t="s">
        <v>5530</v>
      </c>
      <c r="G1089" s="23" t="s">
        <v>5531</v>
      </c>
      <c r="H1089" s="23" t="s">
        <v>5532</v>
      </c>
      <c r="I1089" s="25"/>
      <c r="J1089" s="25"/>
      <c r="K1089" s="25"/>
      <c r="L1089" s="25"/>
      <c r="M1089" s="25"/>
      <c r="N1089" s="25"/>
      <c r="O1089" s="25"/>
    </row>
    <row r="1090" spans="1:8" s="16" customFormat="1" ht="15">
      <c r="A1090" s="17"/>
      <c r="B1090" s="43" t="s">
        <v>5533</v>
      </c>
      <c r="C1090" s="44" t="s">
        <v>5534</v>
      </c>
      <c r="D1090" s="24" t="s">
        <v>15</v>
      </c>
      <c r="E1090" s="21" t="s">
        <v>5534</v>
      </c>
      <c r="F1090" s="22" t="s">
        <v>5535</v>
      </c>
      <c r="G1090" s="23" t="s">
        <v>5536</v>
      </c>
      <c r="H1090" s="23" t="s">
        <v>5537</v>
      </c>
    </row>
    <row r="1091" spans="1:17" s="16" customFormat="1" ht="15">
      <c r="A1091" s="17"/>
      <c r="B1091" s="43" t="s">
        <v>5538</v>
      </c>
      <c r="C1091" s="44" t="s">
        <v>5539</v>
      </c>
      <c r="D1091" s="29" t="s">
        <v>67</v>
      </c>
      <c r="E1091" s="21" t="s">
        <v>5540</v>
      </c>
      <c r="F1091" s="22" t="s">
        <v>5541</v>
      </c>
      <c r="G1091" s="23" t="s">
        <v>5542</v>
      </c>
      <c r="H1091" s="23" t="s">
        <v>5543</v>
      </c>
      <c r="P1091" s="25"/>
      <c r="Q1091" s="25"/>
    </row>
    <row r="1092" spans="1:15" s="16" customFormat="1" ht="15">
      <c r="A1092" s="17"/>
      <c r="B1092" s="43" t="s">
        <v>5544</v>
      </c>
      <c r="C1092" s="44" t="s">
        <v>5545</v>
      </c>
      <c r="D1092" s="24" t="s">
        <v>15</v>
      </c>
      <c r="E1092" s="21" t="s">
        <v>5545</v>
      </c>
      <c r="F1092" s="22" t="s">
        <v>5546</v>
      </c>
      <c r="G1092" s="23" t="s">
        <v>5547</v>
      </c>
      <c r="H1092" s="23" t="s">
        <v>5548</v>
      </c>
      <c r="I1092" s="25"/>
      <c r="J1092" s="25"/>
      <c r="K1092" s="25"/>
      <c r="L1092" s="25"/>
      <c r="M1092" s="25"/>
      <c r="N1092" s="25"/>
      <c r="O1092" s="25"/>
    </row>
    <row r="1093" spans="1:15" s="16" customFormat="1" ht="15">
      <c r="A1093" s="17"/>
      <c r="B1093" s="43" t="s">
        <v>5549</v>
      </c>
      <c r="C1093" s="44" t="s">
        <v>5550</v>
      </c>
      <c r="D1093" s="46"/>
      <c r="E1093" s="21"/>
      <c r="F1093" s="22" t="s">
        <v>5552</v>
      </c>
      <c r="G1093" s="23" t="s">
        <v>5553</v>
      </c>
      <c r="H1093" s="23" t="s">
        <v>5551</v>
      </c>
      <c r="I1093" s="25"/>
      <c r="J1093" s="25"/>
      <c r="K1093" s="25"/>
      <c r="L1093" s="25"/>
      <c r="M1093" s="25"/>
      <c r="N1093" s="25"/>
      <c r="O1093" s="25"/>
    </row>
    <row r="1094" spans="1:15" s="16" customFormat="1" ht="15">
      <c r="A1094" s="17"/>
      <c r="B1094" s="43" t="s">
        <v>5554</v>
      </c>
      <c r="C1094" s="44" t="s">
        <v>5555</v>
      </c>
      <c r="D1094" s="24" t="s">
        <v>15</v>
      </c>
      <c r="E1094" s="21" t="s">
        <v>5555</v>
      </c>
      <c r="F1094" s="22" t="s">
        <v>5556</v>
      </c>
      <c r="G1094" s="23" t="s">
        <v>5557</v>
      </c>
      <c r="H1094" s="23" t="s">
        <v>5558</v>
      </c>
      <c r="I1094" s="25"/>
      <c r="J1094" s="25"/>
      <c r="K1094" s="25"/>
      <c r="L1094" s="25"/>
      <c r="M1094" s="25"/>
      <c r="N1094" s="25"/>
      <c r="O1094" s="25"/>
    </row>
    <row r="1095" spans="1:15" s="16" customFormat="1" ht="15">
      <c r="A1095" s="17"/>
      <c r="B1095" s="43" t="s">
        <v>5559</v>
      </c>
      <c r="C1095" s="44" t="s">
        <v>5560</v>
      </c>
      <c r="D1095" s="29" t="s">
        <v>67</v>
      </c>
      <c r="E1095" s="21" t="s">
        <v>5561</v>
      </c>
      <c r="F1095" s="22" t="s">
        <v>5562</v>
      </c>
      <c r="G1095" s="23" t="s">
        <v>5563</v>
      </c>
      <c r="H1095" s="23" t="s">
        <v>5564</v>
      </c>
      <c r="I1095" s="25"/>
      <c r="J1095" s="25"/>
      <c r="K1095" s="25"/>
      <c r="L1095" s="25"/>
      <c r="M1095" s="25"/>
      <c r="N1095" s="25"/>
      <c r="O1095" s="25"/>
    </row>
    <row r="1096" spans="1:17" s="16" customFormat="1" ht="15">
      <c r="A1096" s="17"/>
      <c r="B1096" s="18" t="s">
        <v>5565</v>
      </c>
      <c r="C1096" s="44" t="s">
        <v>5566</v>
      </c>
      <c r="D1096" s="46"/>
      <c r="E1096" s="21"/>
      <c r="F1096" s="22" t="s">
        <v>5567</v>
      </c>
      <c r="G1096" s="23" t="s">
        <v>5568</v>
      </c>
      <c r="H1096" s="23" t="s">
        <v>5569</v>
      </c>
      <c r="I1096" s="25"/>
      <c r="J1096" s="25"/>
      <c r="K1096" s="25"/>
      <c r="L1096" s="25"/>
      <c r="M1096" s="25"/>
      <c r="N1096" s="25"/>
      <c r="O1096" s="25"/>
      <c r="P1096" s="25"/>
      <c r="Q1096" s="25"/>
    </row>
    <row r="1097" spans="1:17" s="16" customFormat="1" ht="15">
      <c r="A1097" s="17"/>
      <c r="B1097" s="43" t="s">
        <v>5570</v>
      </c>
      <c r="C1097" s="44" t="s">
        <v>5571</v>
      </c>
      <c r="D1097" s="24" t="s">
        <v>15</v>
      </c>
      <c r="E1097" s="21" t="s">
        <v>5571</v>
      </c>
      <c r="F1097" s="22" t="s">
        <v>5572</v>
      </c>
      <c r="G1097" s="23" t="s">
        <v>5573</v>
      </c>
      <c r="H1097" s="23" t="s">
        <v>5574</v>
      </c>
      <c r="I1097" s="25"/>
      <c r="J1097" s="25"/>
      <c r="K1097" s="25"/>
      <c r="L1097" s="25"/>
      <c r="M1097" s="25"/>
      <c r="N1097" s="25"/>
      <c r="O1097" s="25"/>
      <c r="P1097" s="25"/>
      <c r="Q1097" s="25"/>
    </row>
    <row r="1098" spans="1:15" s="16" customFormat="1" ht="15">
      <c r="A1098" s="17"/>
      <c r="B1098" s="43" t="s">
        <v>5575</v>
      </c>
      <c r="C1098" s="44" t="s">
        <v>5576</v>
      </c>
      <c r="D1098" s="29" t="s">
        <v>67</v>
      </c>
      <c r="E1098" s="21" t="s">
        <v>5577</v>
      </c>
      <c r="F1098" s="22" t="s">
        <v>5578</v>
      </c>
      <c r="G1098" s="23" t="s">
        <v>5579</v>
      </c>
      <c r="H1098" s="23" t="s">
        <v>5580</v>
      </c>
      <c r="I1098" s="25"/>
      <c r="J1098" s="25"/>
      <c r="K1098" s="25"/>
      <c r="L1098" s="25"/>
      <c r="M1098" s="25"/>
      <c r="N1098" s="25"/>
      <c r="O1098" s="25"/>
    </row>
    <row r="1099" spans="1:17" s="25" customFormat="1" ht="15">
      <c r="A1099" s="17"/>
      <c r="B1099" s="43" t="s">
        <v>5581</v>
      </c>
      <c r="C1099" s="44" t="s">
        <v>5582</v>
      </c>
      <c r="D1099" s="46"/>
      <c r="E1099" s="21"/>
      <c r="F1099" s="22" t="s">
        <v>5583</v>
      </c>
      <c r="G1099" s="23" t="s">
        <v>5584</v>
      </c>
      <c r="H1099" s="23" t="s">
        <v>5585</v>
      </c>
      <c r="I1099" s="16"/>
      <c r="J1099" s="16"/>
      <c r="K1099" s="16"/>
      <c r="L1099" s="16"/>
      <c r="M1099" s="16"/>
      <c r="N1099" s="16"/>
      <c r="O1099" s="16"/>
      <c r="P1099" s="16"/>
      <c r="Q1099" s="16"/>
    </row>
    <row r="1100" spans="1:17" s="25" customFormat="1" ht="15">
      <c r="A1100" s="17"/>
      <c r="B1100" s="43" t="s">
        <v>5586</v>
      </c>
      <c r="C1100" s="44" t="s">
        <v>5587</v>
      </c>
      <c r="D1100" s="29" t="s">
        <v>67</v>
      </c>
      <c r="E1100" s="21" t="s">
        <v>5588</v>
      </c>
      <c r="F1100" s="22" t="s">
        <v>5589</v>
      </c>
      <c r="G1100" s="23" t="s">
        <v>5590</v>
      </c>
      <c r="H1100" s="23" t="s">
        <v>5591</v>
      </c>
      <c r="P1100" s="16"/>
      <c r="Q1100" s="16"/>
    </row>
    <row r="1101" spans="1:17" s="25" customFormat="1" ht="15">
      <c r="A1101" s="17"/>
      <c r="B1101" s="43" t="s">
        <v>5592</v>
      </c>
      <c r="C1101" s="44" t="s">
        <v>5593</v>
      </c>
      <c r="D1101" s="46"/>
      <c r="E1101" s="21"/>
      <c r="F1101" s="22" t="s">
        <v>5594</v>
      </c>
      <c r="G1101" s="23" t="s">
        <v>5595</v>
      </c>
      <c r="H1101" s="23" t="s">
        <v>5596</v>
      </c>
      <c r="P1101" s="16"/>
      <c r="Q1101" s="16"/>
    </row>
    <row r="1102" spans="1:17" s="16" customFormat="1" ht="15">
      <c r="A1102" s="17"/>
      <c r="B1102" s="18" t="s">
        <v>5597</v>
      </c>
      <c r="C1102" s="19" t="s">
        <v>5598</v>
      </c>
      <c r="D1102" s="20"/>
      <c r="E1102" s="21"/>
      <c r="F1102" s="22" t="s">
        <v>5599</v>
      </c>
      <c r="G1102" s="23" t="s">
        <v>5600</v>
      </c>
      <c r="H1102" s="23" t="s">
        <v>5601</v>
      </c>
      <c r="P1102" s="25"/>
      <c r="Q1102" s="25"/>
    </row>
    <row r="1103" spans="1:17" s="25" customFormat="1" ht="15">
      <c r="A1103" s="17"/>
      <c r="B1103" s="18" t="s">
        <v>5602</v>
      </c>
      <c r="C1103" s="19" t="s">
        <v>5603</v>
      </c>
      <c r="D1103" s="20"/>
      <c r="E1103" s="21"/>
      <c r="F1103" s="22" t="s">
        <v>5604</v>
      </c>
      <c r="G1103" s="23" t="s">
        <v>5605</v>
      </c>
      <c r="H1103" s="23" t="s">
        <v>5606</v>
      </c>
      <c r="I1103" s="16"/>
      <c r="J1103" s="16"/>
      <c r="K1103" s="16"/>
      <c r="L1103" s="16"/>
      <c r="M1103" s="16"/>
      <c r="N1103" s="16"/>
      <c r="O1103" s="16"/>
      <c r="P1103" s="16"/>
      <c r="Q1103" s="16"/>
    </row>
    <row r="1104" spans="1:17" s="16" customFormat="1" ht="15">
      <c r="A1104" s="17"/>
      <c r="B1104" s="18" t="s">
        <v>5607</v>
      </c>
      <c r="C1104" s="19" t="s">
        <v>5608</v>
      </c>
      <c r="D1104" s="29" t="s">
        <v>67</v>
      </c>
      <c r="E1104" s="21" t="s">
        <v>5609</v>
      </c>
      <c r="F1104" s="22" t="s">
        <v>5610</v>
      </c>
      <c r="G1104" s="23" t="s">
        <v>5611</v>
      </c>
      <c r="H1104" s="23" t="s">
        <v>5612</v>
      </c>
      <c r="P1104" s="25"/>
      <c r="Q1104" s="25"/>
    </row>
    <row r="1105" spans="1:17" s="16" customFormat="1" ht="15">
      <c r="A1105" s="17"/>
      <c r="B1105" s="18" t="s">
        <v>5613</v>
      </c>
      <c r="C1105" s="19" t="s">
        <v>5614</v>
      </c>
      <c r="D1105" s="24" t="s">
        <v>15</v>
      </c>
      <c r="E1105" s="21" t="s">
        <v>5614</v>
      </c>
      <c r="F1105" s="22" t="s">
        <v>5615</v>
      </c>
      <c r="G1105" s="23" t="s">
        <v>5616</v>
      </c>
      <c r="H1105" s="23" t="s">
        <v>5617</v>
      </c>
      <c r="I1105" s="25"/>
      <c r="J1105" s="25"/>
      <c r="K1105" s="25"/>
      <c r="L1105" s="25"/>
      <c r="M1105" s="25"/>
      <c r="N1105" s="25"/>
      <c r="O1105" s="25"/>
      <c r="P1105" s="25"/>
      <c r="Q1105" s="25"/>
    </row>
    <row r="1106" spans="1:17" s="16" customFormat="1" ht="15">
      <c r="A1106" s="17"/>
      <c r="B1106" s="18" t="s">
        <v>5618</v>
      </c>
      <c r="C1106" s="19" t="s">
        <v>5619</v>
      </c>
      <c r="D1106" s="20"/>
      <c r="E1106" s="21"/>
      <c r="F1106" s="22" t="s">
        <v>5620</v>
      </c>
      <c r="G1106" s="23" t="s">
        <v>5621</v>
      </c>
      <c r="H1106" s="23" t="s">
        <v>5622</v>
      </c>
      <c r="P1106" s="25"/>
      <c r="Q1106" s="25"/>
    </row>
    <row r="1107" spans="1:17" s="16" customFormat="1" ht="15">
      <c r="A1107" s="17"/>
      <c r="B1107" s="18" t="s">
        <v>5623</v>
      </c>
      <c r="C1107" s="19" t="s">
        <v>5624</v>
      </c>
      <c r="D1107" s="20"/>
      <c r="E1107" s="21"/>
      <c r="F1107" s="22" t="s">
        <v>5625</v>
      </c>
      <c r="G1107" s="23" t="s">
        <v>5626</v>
      </c>
      <c r="H1107" s="23" t="s">
        <v>5627</v>
      </c>
      <c r="I1107" s="25"/>
      <c r="J1107" s="25"/>
      <c r="K1107" s="25"/>
      <c r="L1107" s="25"/>
      <c r="M1107" s="25"/>
      <c r="N1107" s="25"/>
      <c r="O1107" s="25"/>
      <c r="P1107" s="25"/>
      <c r="Q1107" s="25"/>
    </row>
    <row r="1108" spans="1:17" s="25" customFormat="1" ht="15">
      <c r="A1108" s="17"/>
      <c r="B1108" s="18" t="s">
        <v>5628</v>
      </c>
      <c r="C1108" s="19" t="s">
        <v>5629</v>
      </c>
      <c r="D1108" s="24" t="s">
        <v>15</v>
      </c>
      <c r="E1108" s="21" t="s">
        <v>5629</v>
      </c>
      <c r="F1108" s="22" t="s">
        <v>5630</v>
      </c>
      <c r="G1108" s="23" t="s">
        <v>5631</v>
      </c>
      <c r="H1108" s="23" t="s">
        <v>5632</v>
      </c>
      <c r="I1108" s="16"/>
      <c r="J1108" s="16"/>
      <c r="K1108" s="16"/>
      <c r="L1108" s="16"/>
      <c r="M1108" s="16"/>
      <c r="N1108" s="16"/>
      <c r="O1108" s="16"/>
      <c r="P1108" s="16"/>
      <c r="Q1108" s="16"/>
    </row>
    <row r="1109" spans="1:8" s="16" customFormat="1" ht="15">
      <c r="A1109" s="17"/>
      <c r="B1109" s="18" t="s">
        <v>5633</v>
      </c>
      <c r="C1109" s="19" t="s">
        <v>5634</v>
      </c>
      <c r="D1109" s="29" t="s">
        <v>67</v>
      </c>
      <c r="E1109" s="21" t="s">
        <v>5635</v>
      </c>
      <c r="F1109" s="22" t="s">
        <v>5636</v>
      </c>
      <c r="G1109" s="23" t="s">
        <v>505</v>
      </c>
      <c r="H1109" s="23" t="s">
        <v>5637</v>
      </c>
    </row>
    <row r="1110" spans="1:8" s="16" customFormat="1" ht="15">
      <c r="A1110" s="17"/>
      <c r="B1110" s="18" t="s">
        <v>5638</v>
      </c>
      <c r="C1110" s="19" t="s">
        <v>5639</v>
      </c>
      <c r="D1110" s="24" t="s">
        <v>15</v>
      </c>
      <c r="E1110" s="21" t="s">
        <v>5639</v>
      </c>
      <c r="F1110" s="22" t="s">
        <v>5640</v>
      </c>
      <c r="G1110" s="23" t="s">
        <v>5641</v>
      </c>
      <c r="H1110" s="23" t="s">
        <v>5642</v>
      </c>
    </row>
    <row r="1111" spans="1:8" s="16" customFormat="1" ht="15">
      <c r="A1111" s="17"/>
      <c r="B1111" s="18" t="s">
        <v>5643</v>
      </c>
      <c r="C1111" s="19" t="s">
        <v>5644</v>
      </c>
      <c r="D1111" s="29" t="s">
        <v>67</v>
      </c>
      <c r="E1111" s="21" t="s">
        <v>5645</v>
      </c>
      <c r="F1111" s="22" t="s">
        <v>5646</v>
      </c>
      <c r="G1111" s="69" t="s">
        <v>5647</v>
      </c>
      <c r="H1111" s="28" t="s">
        <v>5648</v>
      </c>
    </row>
    <row r="1112" spans="1:8" s="16" customFormat="1" ht="15">
      <c r="A1112" s="17"/>
      <c r="B1112" s="18" t="s">
        <v>5649</v>
      </c>
      <c r="C1112" s="19" t="s">
        <v>5650</v>
      </c>
      <c r="D1112" s="24" t="s">
        <v>15</v>
      </c>
      <c r="E1112" s="21" t="s">
        <v>5650</v>
      </c>
      <c r="F1112" s="22" t="s">
        <v>5651</v>
      </c>
      <c r="G1112" s="23" t="s">
        <v>5652</v>
      </c>
      <c r="H1112" s="23" t="s">
        <v>5653</v>
      </c>
    </row>
    <row r="1113" spans="1:17" s="25" customFormat="1" ht="15">
      <c r="A1113" s="17"/>
      <c r="B1113" s="43" t="s">
        <v>5654</v>
      </c>
      <c r="C1113" s="19" t="s">
        <v>5655</v>
      </c>
      <c r="D1113" s="24" t="s">
        <v>15</v>
      </c>
      <c r="E1113" s="21" t="s">
        <v>5655</v>
      </c>
      <c r="F1113" s="22" t="s">
        <v>5656</v>
      </c>
      <c r="G1113" s="23" t="s">
        <v>5657</v>
      </c>
      <c r="H1113" s="23" t="s">
        <v>5658</v>
      </c>
      <c r="I1113" s="16"/>
      <c r="J1113" s="16"/>
      <c r="K1113" s="16"/>
      <c r="L1113" s="16"/>
      <c r="M1113" s="16"/>
      <c r="N1113" s="16"/>
      <c r="O1113" s="16"/>
      <c r="P1113" s="16"/>
      <c r="Q1113" s="16"/>
    </row>
    <row r="1114" spans="1:8" s="16" customFormat="1" ht="15">
      <c r="A1114" s="17"/>
      <c r="B1114" s="43" t="s">
        <v>5659</v>
      </c>
      <c r="C1114" s="19" t="s">
        <v>5660</v>
      </c>
      <c r="D1114" s="24" t="s">
        <v>15</v>
      </c>
      <c r="E1114" s="21" t="s">
        <v>5660</v>
      </c>
      <c r="F1114" s="22" t="s">
        <v>5661</v>
      </c>
      <c r="G1114" s="23" t="s">
        <v>5662</v>
      </c>
      <c r="H1114" s="23" t="s">
        <v>5663</v>
      </c>
    </row>
    <row r="1115" spans="1:15" s="16" customFormat="1" ht="15">
      <c r="A1115" s="17"/>
      <c r="B1115" s="26" t="s">
        <v>5664</v>
      </c>
      <c r="C1115" s="33" t="s">
        <v>5665</v>
      </c>
      <c r="D1115" s="34"/>
      <c r="E1115" s="21"/>
      <c r="F1115" s="22" t="s">
        <v>5667</v>
      </c>
      <c r="G1115" s="23" t="s">
        <v>5668</v>
      </c>
      <c r="H1115" s="23" t="s">
        <v>5666</v>
      </c>
      <c r="I1115" s="25"/>
      <c r="J1115" s="25"/>
      <c r="K1115" s="25"/>
      <c r="L1115" s="25"/>
      <c r="M1115" s="25"/>
      <c r="N1115" s="25"/>
      <c r="O1115" s="25"/>
    </row>
    <row r="1116" spans="1:17" s="16" customFormat="1" ht="15">
      <c r="A1116" s="17"/>
      <c r="B1116" s="26" t="s">
        <v>5669</v>
      </c>
      <c r="C1116" s="33" t="s">
        <v>5670</v>
      </c>
      <c r="D1116" s="29" t="s">
        <v>67</v>
      </c>
      <c r="E1116" s="21" t="s">
        <v>5671</v>
      </c>
      <c r="F1116" s="22" t="s">
        <v>5672</v>
      </c>
      <c r="G1116" s="23" t="s">
        <v>5673</v>
      </c>
      <c r="H1116" s="23" t="s">
        <v>5674</v>
      </c>
      <c r="I1116" s="25"/>
      <c r="J1116" s="25"/>
      <c r="K1116" s="25"/>
      <c r="L1116" s="25"/>
      <c r="M1116" s="25"/>
      <c r="N1116" s="25"/>
      <c r="O1116" s="25"/>
      <c r="P1116" s="25"/>
      <c r="Q1116" s="25"/>
    </row>
    <row r="1117" spans="1:15" s="16" customFormat="1" ht="15">
      <c r="A1117" s="17"/>
      <c r="B1117" s="26" t="s">
        <v>5675</v>
      </c>
      <c r="C1117" s="33" t="s">
        <v>5676</v>
      </c>
      <c r="D1117" s="24" t="s">
        <v>15</v>
      </c>
      <c r="E1117" s="21" t="s">
        <v>5676</v>
      </c>
      <c r="F1117" s="22" t="s">
        <v>5676</v>
      </c>
      <c r="G1117" s="23" t="s">
        <v>5677</v>
      </c>
      <c r="H1117" s="23" t="s">
        <v>5678</v>
      </c>
      <c r="I1117" s="25"/>
      <c r="J1117" s="25"/>
      <c r="K1117" s="25"/>
      <c r="L1117" s="25"/>
      <c r="M1117" s="25"/>
      <c r="N1117" s="25"/>
      <c r="O1117" s="25"/>
    </row>
    <row r="1118" spans="1:15" s="25" customFormat="1" ht="15">
      <c r="A1118" s="17"/>
      <c r="B1118" s="26" t="s">
        <v>5679</v>
      </c>
      <c r="C1118" s="33" t="s">
        <v>5680</v>
      </c>
      <c r="D1118" s="24" t="s">
        <v>15</v>
      </c>
      <c r="E1118" s="21" t="s">
        <v>5680</v>
      </c>
      <c r="F1118" s="22" t="s">
        <v>5681</v>
      </c>
      <c r="G1118" s="23" t="s">
        <v>5682</v>
      </c>
      <c r="H1118" s="23" t="s">
        <v>5683</v>
      </c>
      <c r="I1118" s="16"/>
      <c r="J1118" s="16"/>
      <c r="K1118" s="16"/>
      <c r="L1118" s="16"/>
      <c r="M1118" s="16"/>
      <c r="N1118" s="16"/>
      <c r="O1118" s="16"/>
    </row>
    <row r="1119" spans="1:17" s="25" customFormat="1" ht="15">
      <c r="A1119" s="17"/>
      <c r="B1119" s="26" t="s">
        <v>5684</v>
      </c>
      <c r="C1119" s="33" t="s">
        <v>5685</v>
      </c>
      <c r="D1119" s="24" t="s">
        <v>15</v>
      </c>
      <c r="E1119" s="21" t="s">
        <v>5685</v>
      </c>
      <c r="F1119" s="22" t="s">
        <v>5686</v>
      </c>
      <c r="G1119" s="23" t="s">
        <v>5687</v>
      </c>
      <c r="H1119" s="23" t="s">
        <v>5688</v>
      </c>
      <c r="P1119" s="16"/>
      <c r="Q1119" s="16"/>
    </row>
    <row r="1120" spans="1:17" s="16" customFormat="1" ht="15">
      <c r="A1120" s="17"/>
      <c r="B1120" s="26" t="s">
        <v>5689</v>
      </c>
      <c r="C1120" s="33" t="s">
        <v>5690</v>
      </c>
      <c r="D1120" s="34"/>
      <c r="E1120" s="21"/>
      <c r="F1120" s="22" t="s">
        <v>5691</v>
      </c>
      <c r="G1120" s="23" t="s">
        <v>5499</v>
      </c>
      <c r="H1120" s="23" t="s">
        <v>5500</v>
      </c>
      <c r="P1120" s="25"/>
      <c r="Q1120" s="25"/>
    </row>
    <row r="1121" spans="1:8" s="16" customFormat="1" ht="15">
      <c r="A1121" s="17"/>
      <c r="B1121" s="26" t="s">
        <v>5692</v>
      </c>
      <c r="C1121" s="33" t="s">
        <v>5693</v>
      </c>
      <c r="D1121" s="24" t="s">
        <v>15</v>
      </c>
      <c r="E1121" s="21" t="s">
        <v>5693</v>
      </c>
      <c r="F1121" s="22" t="s">
        <v>5694</v>
      </c>
      <c r="G1121" s="23" t="s">
        <v>5695</v>
      </c>
      <c r="H1121" s="23" t="s">
        <v>5696</v>
      </c>
    </row>
    <row r="1122" spans="1:17" s="16" customFormat="1" ht="15">
      <c r="A1122" s="17"/>
      <c r="B1122" s="26" t="s">
        <v>5697</v>
      </c>
      <c r="C1122" s="33" t="s">
        <v>5698</v>
      </c>
      <c r="D1122" s="24" t="s">
        <v>15</v>
      </c>
      <c r="E1122" s="21" t="s">
        <v>5698</v>
      </c>
      <c r="F1122" s="22" t="s">
        <v>5699</v>
      </c>
      <c r="G1122" s="23" t="s">
        <v>5700</v>
      </c>
      <c r="H1122" s="23" t="s">
        <v>5701</v>
      </c>
      <c r="P1122" s="25"/>
      <c r="Q1122" s="25"/>
    </row>
    <row r="1123" spans="1:17" s="16" customFormat="1" ht="15">
      <c r="A1123" s="17"/>
      <c r="B1123" s="26" t="s">
        <v>5702</v>
      </c>
      <c r="C1123" s="33" t="s">
        <v>5703</v>
      </c>
      <c r="D1123" s="24" t="s">
        <v>15</v>
      </c>
      <c r="E1123" s="21" t="s">
        <v>5703</v>
      </c>
      <c r="F1123" s="22" t="s">
        <v>5704</v>
      </c>
      <c r="G1123" s="23" t="s">
        <v>5705</v>
      </c>
      <c r="H1123" s="23" t="s">
        <v>400</v>
      </c>
      <c r="P1123" s="25"/>
      <c r="Q1123" s="25"/>
    </row>
    <row r="1124" spans="1:17" s="25" customFormat="1" ht="15">
      <c r="A1124" s="17"/>
      <c r="B1124" s="26" t="s">
        <v>5706</v>
      </c>
      <c r="C1124" s="33" t="s">
        <v>5707</v>
      </c>
      <c r="D1124" s="34"/>
      <c r="E1124" s="21"/>
      <c r="F1124" s="22" t="s">
        <v>5709</v>
      </c>
      <c r="G1124" s="23" t="s">
        <v>5710</v>
      </c>
      <c r="H1124" s="23" t="s">
        <v>5708</v>
      </c>
      <c r="I1124" s="16"/>
      <c r="J1124" s="16"/>
      <c r="K1124" s="16"/>
      <c r="L1124" s="16"/>
      <c r="M1124" s="16"/>
      <c r="N1124" s="16"/>
      <c r="O1124" s="16"/>
      <c r="P1124" s="16"/>
      <c r="Q1124" s="16"/>
    </row>
    <row r="1125" spans="1:17" s="25" customFormat="1" ht="15">
      <c r="A1125" s="17"/>
      <c r="B1125" s="26" t="s">
        <v>5711</v>
      </c>
      <c r="C1125" s="33" t="s">
        <v>5712</v>
      </c>
      <c r="D1125" s="24" t="s">
        <v>15</v>
      </c>
      <c r="E1125" s="21" t="s">
        <v>5712</v>
      </c>
      <c r="F1125" s="22" t="s">
        <v>5713</v>
      </c>
      <c r="G1125" s="23" t="s">
        <v>5714</v>
      </c>
      <c r="H1125" s="23" t="s">
        <v>5715</v>
      </c>
      <c r="I1125" s="16"/>
      <c r="J1125" s="16"/>
      <c r="K1125" s="16"/>
      <c r="L1125" s="16"/>
      <c r="M1125" s="16"/>
      <c r="N1125" s="16"/>
      <c r="O1125" s="16"/>
      <c r="P1125" s="16"/>
      <c r="Q1125" s="16"/>
    </row>
    <row r="1126" spans="1:8" s="16" customFormat="1" ht="15">
      <c r="A1126" s="17"/>
      <c r="B1126" s="26" t="s">
        <v>5716</v>
      </c>
      <c r="C1126" s="33" t="s">
        <v>5717</v>
      </c>
      <c r="D1126" s="24" t="s">
        <v>15</v>
      </c>
      <c r="E1126" s="21" t="s">
        <v>5717</v>
      </c>
      <c r="F1126" s="22" t="s">
        <v>5719</v>
      </c>
      <c r="G1126" s="23" t="s">
        <v>5720</v>
      </c>
      <c r="H1126" s="23" t="s">
        <v>5718</v>
      </c>
    </row>
    <row r="1127" spans="1:15" s="16" customFormat="1" ht="15">
      <c r="A1127" s="17"/>
      <c r="B1127" s="26" t="s">
        <v>5721</v>
      </c>
      <c r="C1127" s="33" t="s">
        <v>5722</v>
      </c>
      <c r="D1127" s="24" t="s">
        <v>15</v>
      </c>
      <c r="E1127" s="21" t="s">
        <v>5722</v>
      </c>
      <c r="F1127" s="22" t="s">
        <v>5723</v>
      </c>
      <c r="G1127" s="23" t="s">
        <v>5724</v>
      </c>
      <c r="H1127" s="23" t="s">
        <v>5725</v>
      </c>
      <c r="I1127" s="25"/>
      <c r="J1127" s="25"/>
      <c r="K1127" s="25"/>
      <c r="L1127" s="25"/>
      <c r="M1127" s="25"/>
      <c r="N1127" s="25"/>
      <c r="O1127" s="25"/>
    </row>
    <row r="1128" spans="1:17" s="25" customFormat="1" ht="15">
      <c r="A1128" s="17"/>
      <c r="B1128" s="26" t="s">
        <v>5726</v>
      </c>
      <c r="C1128" s="33" t="s">
        <v>5727</v>
      </c>
      <c r="D1128" s="29" t="s">
        <v>67</v>
      </c>
      <c r="E1128" s="21" t="s">
        <v>5728</v>
      </c>
      <c r="F1128" s="22" t="s">
        <v>5729</v>
      </c>
      <c r="G1128" s="23" t="s">
        <v>5730</v>
      </c>
      <c r="H1128" s="23" t="s">
        <v>5731</v>
      </c>
      <c r="P1128" s="16"/>
      <c r="Q1128" s="16"/>
    </row>
    <row r="1129" spans="1:17" s="25" customFormat="1" ht="15">
      <c r="A1129" s="17"/>
      <c r="B1129" s="26" t="s">
        <v>5732</v>
      </c>
      <c r="C1129" s="33" t="s">
        <v>5733</v>
      </c>
      <c r="D1129" s="24" t="s">
        <v>15</v>
      </c>
      <c r="E1129" s="21" t="s">
        <v>5733</v>
      </c>
      <c r="F1129" s="22" t="s">
        <v>5734</v>
      </c>
      <c r="G1129" s="23" t="s">
        <v>5735</v>
      </c>
      <c r="H1129" s="23" t="s">
        <v>5736</v>
      </c>
      <c r="I1129" s="16"/>
      <c r="J1129" s="16"/>
      <c r="K1129" s="16"/>
      <c r="L1129" s="16"/>
      <c r="M1129" s="16"/>
      <c r="N1129" s="16"/>
      <c r="O1129" s="16"/>
      <c r="P1129" s="16"/>
      <c r="Q1129" s="16"/>
    </row>
    <row r="1130" spans="1:8" s="16" customFormat="1" ht="15">
      <c r="A1130" s="17"/>
      <c r="B1130" s="26" t="s">
        <v>5737</v>
      </c>
      <c r="C1130" s="33" t="s">
        <v>5738</v>
      </c>
      <c r="D1130" s="24" t="s">
        <v>15</v>
      </c>
      <c r="E1130" s="21" t="s">
        <v>5738</v>
      </c>
      <c r="F1130" s="22" t="s">
        <v>5739</v>
      </c>
      <c r="G1130" s="23" t="s">
        <v>5740</v>
      </c>
      <c r="H1130" s="23" t="s">
        <v>5741</v>
      </c>
    </row>
    <row r="1131" spans="1:8" s="16" customFormat="1" ht="15">
      <c r="A1131" s="17"/>
      <c r="B1131" s="26" t="s">
        <v>5742</v>
      </c>
      <c r="C1131" s="33" t="s">
        <v>5743</v>
      </c>
      <c r="D1131" s="24" t="s">
        <v>15</v>
      </c>
      <c r="E1131" s="21" t="s">
        <v>5743</v>
      </c>
      <c r="F1131" s="22" t="s">
        <v>5744</v>
      </c>
      <c r="G1131" s="23" t="s">
        <v>5745</v>
      </c>
      <c r="H1131" s="23" t="s">
        <v>5746</v>
      </c>
    </row>
    <row r="1132" spans="1:8" s="16" customFormat="1" ht="15">
      <c r="A1132" s="17"/>
      <c r="B1132" s="26" t="s">
        <v>5747</v>
      </c>
      <c r="C1132" s="33" t="s">
        <v>5748</v>
      </c>
      <c r="D1132" s="24" t="s">
        <v>15</v>
      </c>
      <c r="E1132" s="21" t="s">
        <v>5748</v>
      </c>
      <c r="F1132" s="22" t="s">
        <v>5749</v>
      </c>
      <c r="G1132" s="23" t="s">
        <v>5750</v>
      </c>
      <c r="H1132" s="23" t="s">
        <v>5751</v>
      </c>
    </row>
    <row r="1133" spans="1:8" s="16" customFormat="1" ht="15">
      <c r="A1133" s="17"/>
      <c r="B1133" s="26" t="s">
        <v>5752</v>
      </c>
      <c r="C1133" s="33" t="s">
        <v>5753</v>
      </c>
      <c r="D1133" s="34"/>
      <c r="E1133" s="21"/>
      <c r="F1133" s="22" t="s">
        <v>5754</v>
      </c>
      <c r="G1133" s="41" t="s">
        <v>5755</v>
      </c>
      <c r="H1133" s="23" t="s">
        <v>5756</v>
      </c>
    </row>
    <row r="1134" spans="1:8" s="16" customFormat="1" ht="15">
      <c r="A1134" s="17"/>
      <c r="B1134" s="26" t="s">
        <v>5757</v>
      </c>
      <c r="C1134" s="33" t="s">
        <v>5758</v>
      </c>
      <c r="D1134" s="24" t="s">
        <v>15</v>
      </c>
      <c r="E1134" s="21" t="s">
        <v>5758</v>
      </c>
      <c r="F1134" s="22" t="s">
        <v>5759</v>
      </c>
      <c r="G1134" s="23" t="s">
        <v>5760</v>
      </c>
      <c r="H1134" s="23" t="s">
        <v>5761</v>
      </c>
    </row>
    <row r="1135" spans="1:8" s="16" customFormat="1" ht="15">
      <c r="A1135" s="17"/>
      <c r="B1135" s="26" t="s">
        <v>5762</v>
      </c>
      <c r="C1135" s="33" t="s">
        <v>5763</v>
      </c>
      <c r="D1135" s="24" t="s">
        <v>15</v>
      </c>
      <c r="E1135" s="21" t="s">
        <v>5763</v>
      </c>
      <c r="F1135" s="22" t="s">
        <v>5764</v>
      </c>
      <c r="G1135" s="23" t="s">
        <v>5765</v>
      </c>
      <c r="H1135" s="23" t="s">
        <v>5766</v>
      </c>
    </row>
    <row r="1136" spans="1:8" s="16" customFormat="1" ht="15">
      <c r="A1136" s="17"/>
      <c r="B1136" s="26" t="s">
        <v>5767</v>
      </c>
      <c r="C1136" s="33" t="s">
        <v>5768</v>
      </c>
      <c r="D1136" s="24" t="s">
        <v>15</v>
      </c>
      <c r="E1136" s="21" t="s">
        <v>5768</v>
      </c>
      <c r="F1136" s="22" t="s">
        <v>5769</v>
      </c>
      <c r="G1136" s="23" t="s">
        <v>5770</v>
      </c>
      <c r="H1136" s="23" t="s">
        <v>5771</v>
      </c>
    </row>
    <row r="1137" spans="1:8" s="16" customFormat="1" ht="15">
      <c r="A1137" s="17"/>
      <c r="B1137" s="26" t="s">
        <v>5772</v>
      </c>
      <c r="C1137" s="33" t="s">
        <v>5773</v>
      </c>
      <c r="D1137" s="24" t="s">
        <v>15</v>
      </c>
      <c r="E1137" s="21" t="s">
        <v>5773</v>
      </c>
      <c r="F1137" s="22" t="s">
        <v>5774</v>
      </c>
      <c r="G1137" s="23" t="s">
        <v>5775</v>
      </c>
      <c r="H1137" s="23" t="s">
        <v>5776</v>
      </c>
    </row>
    <row r="1138" spans="1:8" s="16" customFormat="1" ht="15">
      <c r="A1138" s="17"/>
      <c r="B1138" s="26" t="s">
        <v>5777</v>
      </c>
      <c r="C1138" s="33" t="s">
        <v>5778</v>
      </c>
      <c r="D1138" s="24" t="s">
        <v>15</v>
      </c>
      <c r="E1138" s="21" t="s">
        <v>5778</v>
      </c>
      <c r="F1138" s="22" t="s">
        <v>5779</v>
      </c>
      <c r="G1138" s="23" t="s">
        <v>5780</v>
      </c>
      <c r="H1138" s="23" t="s">
        <v>5781</v>
      </c>
    </row>
    <row r="1139" spans="1:17" s="25" customFormat="1" ht="15">
      <c r="A1139" s="17"/>
      <c r="B1139" s="26" t="s">
        <v>5782</v>
      </c>
      <c r="C1139" s="33" t="s">
        <v>5783</v>
      </c>
      <c r="D1139" s="24" t="s">
        <v>15</v>
      </c>
      <c r="E1139" s="21" t="s">
        <v>5783</v>
      </c>
      <c r="F1139" s="22" t="s">
        <v>5785</v>
      </c>
      <c r="G1139" s="23" t="s">
        <v>5786</v>
      </c>
      <c r="H1139" s="23" t="s">
        <v>5784</v>
      </c>
      <c r="I1139" s="16"/>
      <c r="J1139" s="16"/>
      <c r="K1139" s="16"/>
      <c r="L1139" s="16"/>
      <c r="M1139" s="16"/>
      <c r="N1139" s="16"/>
      <c r="O1139" s="16"/>
      <c r="P1139" s="16"/>
      <c r="Q1139" s="16"/>
    </row>
    <row r="1140" spans="1:17" s="25" customFormat="1" ht="15">
      <c r="A1140" s="17"/>
      <c r="B1140" s="26" t="s">
        <v>5787</v>
      </c>
      <c r="C1140" s="33" t="s">
        <v>5788</v>
      </c>
      <c r="D1140" s="24" t="s">
        <v>15</v>
      </c>
      <c r="E1140" s="21" t="s">
        <v>5788</v>
      </c>
      <c r="F1140" s="22" t="s">
        <v>5789</v>
      </c>
      <c r="G1140" s="23" t="s">
        <v>5790</v>
      </c>
      <c r="H1140" s="23" t="s">
        <v>5791</v>
      </c>
      <c r="I1140" s="16"/>
      <c r="J1140" s="16"/>
      <c r="K1140" s="16"/>
      <c r="L1140" s="16"/>
      <c r="M1140" s="16"/>
      <c r="N1140" s="16"/>
      <c r="O1140" s="16"/>
      <c r="P1140" s="16"/>
      <c r="Q1140" s="16"/>
    </row>
    <row r="1141" spans="1:15" s="16" customFormat="1" ht="15">
      <c r="A1141" s="17"/>
      <c r="B1141" s="26" t="s">
        <v>5792</v>
      </c>
      <c r="C1141" s="33" t="s">
        <v>5793</v>
      </c>
      <c r="D1141" s="29" t="s">
        <v>67</v>
      </c>
      <c r="E1141" s="21" t="s">
        <v>5794</v>
      </c>
      <c r="F1141" s="22" t="s">
        <v>5795</v>
      </c>
      <c r="G1141" s="23" t="s">
        <v>5796</v>
      </c>
      <c r="H1141" s="23" t="s">
        <v>5797</v>
      </c>
      <c r="I1141" s="25"/>
      <c r="J1141" s="25"/>
      <c r="K1141" s="25"/>
      <c r="L1141" s="25"/>
      <c r="M1141" s="25"/>
      <c r="N1141" s="25"/>
      <c r="O1141" s="25"/>
    </row>
    <row r="1142" spans="1:17" s="16" customFormat="1" ht="15">
      <c r="A1142" s="17"/>
      <c r="B1142" s="26" t="s">
        <v>5798</v>
      </c>
      <c r="C1142" s="33" t="s">
        <v>5799</v>
      </c>
      <c r="D1142" s="29" t="s">
        <v>67</v>
      </c>
      <c r="E1142" s="21" t="s">
        <v>5800</v>
      </c>
      <c r="F1142" s="22" t="s">
        <v>5801</v>
      </c>
      <c r="G1142" s="23" t="s">
        <v>5802</v>
      </c>
      <c r="H1142" s="23" t="s">
        <v>5803</v>
      </c>
      <c r="P1142" s="25"/>
      <c r="Q1142" s="25"/>
    </row>
    <row r="1143" spans="1:17" s="25" customFormat="1" ht="15">
      <c r="A1143" s="17"/>
      <c r="B1143" s="26" t="s">
        <v>5804</v>
      </c>
      <c r="C1143" s="33" t="s">
        <v>5805</v>
      </c>
      <c r="D1143" s="24" t="s">
        <v>15</v>
      </c>
      <c r="E1143" s="21" t="s">
        <v>5805</v>
      </c>
      <c r="F1143" s="22" t="s">
        <v>5806</v>
      </c>
      <c r="G1143" s="23" t="s">
        <v>5807</v>
      </c>
      <c r="H1143" s="23" t="s">
        <v>5808</v>
      </c>
      <c r="P1143" s="16"/>
      <c r="Q1143" s="16"/>
    </row>
    <row r="1144" spans="1:8" s="16" customFormat="1" ht="15">
      <c r="A1144" s="17"/>
      <c r="B1144" s="26" t="s">
        <v>5809</v>
      </c>
      <c r="C1144" s="33" t="s">
        <v>5810</v>
      </c>
      <c r="D1144" s="34"/>
      <c r="E1144" s="21"/>
      <c r="F1144" s="22" t="s">
        <v>5811</v>
      </c>
      <c r="G1144" s="23" t="s">
        <v>5812</v>
      </c>
      <c r="H1144" s="23" t="s">
        <v>5813</v>
      </c>
    </row>
    <row r="1145" spans="1:17" s="25" customFormat="1" ht="15">
      <c r="A1145" s="17"/>
      <c r="B1145" s="26" t="s">
        <v>5814</v>
      </c>
      <c r="C1145" s="33" t="s">
        <v>5815</v>
      </c>
      <c r="D1145" s="24" t="s">
        <v>15</v>
      </c>
      <c r="E1145" s="21" t="s">
        <v>5815</v>
      </c>
      <c r="F1145" s="22" t="s">
        <v>5194</v>
      </c>
      <c r="G1145" s="23" t="s">
        <v>5195</v>
      </c>
      <c r="H1145" s="23" t="s">
        <v>5196</v>
      </c>
      <c r="I1145" s="16"/>
      <c r="J1145" s="16"/>
      <c r="K1145" s="16"/>
      <c r="L1145" s="16"/>
      <c r="M1145" s="16"/>
      <c r="N1145" s="16"/>
      <c r="O1145" s="16"/>
      <c r="P1145" s="16"/>
      <c r="Q1145" s="16"/>
    </row>
    <row r="1146" spans="1:15" s="25" customFormat="1" ht="15">
      <c r="A1146" s="17"/>
      <c r="B1146" s="26" t="s">
        <v>5816</v>
      </c>
      <c r="C1146" s="33" t="s">
        <v>5743</v>
      </c>
      <c r="D1146" s="24" t="s">
        <v>15</v>
      </c>
      <c r="E1146" s="21" t="s">
        <v>5743</v>
      </c>
      <c r="F1146" s="22" t="s">
        <v>5817</v>
      </c>
      <c r="G1146" s="23" t="s">
        <v>5818</v>
      </c>
      <c r="H1146" s="23" t="s">
        <v>5819</v>
      </c>
      <c r="I1146" s="16"/>
      <c r="J1146" s="16"/>
      <c r="K1146" s="16"/>
      <c r="L1146" s="16"/>
      <c r="M1146" s="16"/>
      <c r="N1146" s="16"/>
      <c r="O1146" s="16"/>
    </row>
    <row r="1147" spans="1:15" s="25" customFormat="1" ht="15">
      <c r="A1147" s="17"/>
      <c r="B1147" s="26" t="s">
        <v>5820</v>
      </c>
      <c r="C1147" s="33" t="s">
        <v>5821</v>
      </c>
      <c r="D1147" s="24" t="s">
        <v>15</v>
      </c>
      <c r="E1147" s="21" t="s">
        <v>5821</v>
      </c>
      <c r="F1147" s="22" t="s">
        <v>5822</v>
      </c>
      <c r="G1147" s="23" t="s">
        <v>5823</v>
      </c>
      <c r="H1147" s="23" t="s">
        <v>5824</v>
      </c>
      <c r="I1147" s="16"/>
      <c r="J1147" s="16"/>
      <c r="K1147" s="16"/>
      <c r="L1147" s="16"/>
      <c r="M1147" s="16"/>
      <c r="N1147" s="16"/>
      <c r="O1147" s="16"/>
    </row>
    <row r="1148" spans="1:15" s="25" customFormat="1" ht="15">
      <c r="A1148" s="17"/>
      <c r="B1148" s="26" t="s">
        <v>5825</v>
      </c>
      <c r="C1148" s="33" t="s">
        <v>5826</v>
      </c>
      <c r="D1148" s="24" t="s">
        <v>15</v>
      </c>
      <c r="E1148" s="21" t="s">
        <v>5826</v>
      </c>
      <c r="F1148" s="22" t="s">
        <v>5827</v>
      </c>
      <c r="G1148" s="23" t="s">
        <v>5828</v>
      </c>
      <c r="H1148" s="23" t="s">
        <v>5829</v>
      </c>
      <c r="I1148" s="16"/>
      <c r="J1148" s="16"/>
      <c r="K1148" s="16"/>
      <c r="L1148" s="16"/>
      <c r="M1148" s="16"/>
      <c r="N1148" s="16"/>
      <c r="O1148" s="16"/>
    </row>
    <row r="1149" spans="1:17" s="16" customFormat="1" ht="15">
      <c r="A1149" s="17"/>
      <c r="B1149" s="26" t="s">
        <v>5830</v>
      </c>
      <c r="C1149" s="33" t="s">
        <v>5831</v>
      </c>
      <c r="D1149" s="29" t="s">
        <v>67</v>
      </c>
      <c r="E1149" s="21" t="s">
        <v>5832</v>
      </c>
      <c r="F1149" s="22" t="s">
        <v>5833</v>
      </c>
      <c r="G1149" s="23" t="s">
        <v>5834</v>
      </c>
      <c r="H1149" s="23" t="s">
        <v>5835</v>
      </c>
      <c r="P1149" s="25"/>
      <c r="Q1149" s="25"/>
    </row>
    <row r="1150" spans="1:15" s="16" customFormat="1" ht="15">
      <c r="A1150" s="17"/>
      <c r="B1150" s="26" t="s">
        <v>5836</v>
      </c>
      <c r="C1150" s="33" t="s">
        <v>5837</v>
      </c>
      <c r="D1150" s="29" t="s">
        <v>67</v>
      </c>
      <c r="E1150" s="21" t="s">
        <v>5838</v>
      </c>
      <c r="F1150" s="22" t="s">
        <v>5839</v>
      </c>
      <c r="G1150" s="23" t="s">
        <v>5840</v>
      </c>
      <c r="H1150" s="23" t="s">
        <v>5841</v>
      </c>
      <c r="I1150" s="25"/>
      <c r="J1150" s="25"/>
      <c r="K1150" s="25"/>
      <c r="L1150" s="25"/>
      <c r="M1150" s="25"/>
      <c r="N1150" s="25"/>
      <c r="O1150" s="25"/>
    </row>
    <row r="1151" spans="1:15" s="16" customFormat="1" ht="15">
      <c r="A1151" s="17"/>
      <c r="B1151" s="26" t="s">
        <v>5842</v>
      </c>
      <c r="C1151" s="33" t="s">
        <v>5670</v>
      </c>
      <c r="D1151" s="29" t="s">
        <v>67</v>
      </c>
      <c r="E1151" s="21" t="s">
        <v>5671</v>
      </c>
      <c r="F1151" s="22" t="s">
        <v>5843</v>
      </c>
      <c r="G1151" s="23" t="s">
        <v>5844</v>
      </c>
      <c r="H1151" s="23" t="s">
        <v>5845</v>
      </c>
      <c r="I1151" s="25"/>
      <c r="J1151" s="25"/>
      <c r="K1151" s="25"/>
      <c r="L1151" s="25"/>
      <c r="M1151" s="25"/>
      <c r="N1151" s="25"/>
      <c r="O1151" s="25"/>
    </row>
    <row r="1152" spans="1:17" s="25" customFormat="1" ht="15">
      <c r="A1152" s="17"/>
      <c r="B1152" s="26" t="s">
        <v>5846</v>
      </c>
      <c r="C1152" s="33" t="s">
        <v>5847</v>
      </c>
      <c r="D1152" s="24" t="s">
        <v>15</v>
      </c>
      <c r="E1152" s="21" t="s">
        <v>5847</v>
      </c>
      <c r="F1152" s="22" t="s">
        <v>5848</v>
      </c>
      <c r="G1152" s="23" t="s">
        <v>5849</v>
      </c>
      <c r="H1152" s="23" t="s">
        <v>5850</v>
      </c>
      <c r="I1152" s="16"/>
      <c r="J1152" s="16"/>
      <c r="K1152" s="16"/>
      <c r="L1152" s="16"/>
      <c r="M1152" s="16"/>
      <c r="N1152" s="16"/>
      <c r="O1152" s="16"/>
      <c r="P1152" s="16"/>
      <c r="Q1152" s="16"/>
    </row>
    <row r="1153" spans="1:15" s="25" customFormat="1" ht="15">
      <c r="A1153" s="17"/>
      <c r="B1153" s="26" t="s">
        <v>5851</v>
      </c>
      <c r="C1153" s="33" t="s">
        <v>5852</v>
      </c>
      <c r="D1153" s="29" t="s">
        <v>67</v>
      </c>
      <c r="E1153" s="21" t="s">
        <v>5853</v>
      </c>
      <c r="F1153" s="22" t="s">
        <v>5854</v>
      </c>
      <c r="G1153" s="23" t="s">
        <v>5855</v>
      </c>
      <c r="H1153" s="23" t="s">
        <v>5856</v>
      </c>
      <c r="I1153" s="16"/>
      <c r="J1153" s="16"/>
      <c r="K1153" s="16"/>
      <c r="L1153" s="16"/>
      <c r="M1153" s="16"/>
      <c r="N1153" s="16"/>
      <c r="O1153" s="16"/>
    </row>
    <row r="1154" spans="1:17" s="25" customFormat="1" ht="15">
      <c r="A1154" s="17"/>
      <c r="B1154" s="26" t="s">
        <v>5857</v>
      </c>
      <c r="C1154" s="33" t="s">
        <v>5858</v>
      </c>
      <c r="D1154" s="24" t="s">
        <v>15</v>
      </c>
      <c r="E1154" s="21" t="s">
        <v>5858</v>
      </c>
      <c r="F1154" s="22" t="s">
        <v>5859</v>
      </c>
      <c r="G1154" s="23" t="s">
        <v>5860</v>
      </c>
      <c r="H1154" s="23" t="s">
        <v>5861</v>
      </c>
      <c r="I1154" s="16"/>
      <c r="J1154" s="16"/>
      <c r="K1154" s="16"/>
      <c r="L1154" s="16"/>
      <c r="M1154" s="16"/>
      <c r="N1154" s="16"/>
      <c r="O1154" s="16"/>
      <c r="P1154" s="16"/>
      <c r="Q1154" s="16"/>
    </row>
    <row r="1155" spans="1:17" s="25" customFormat="1" ht="15">
      <c r="A1155" s="17"/>
      <c r="B1155" s="26" t="s">
        <v>5862</v>
      </c>
      <c r="C1155" s="33" t="s">
        <v>5863</v>
      </c>
      <c r="D1155" s="24" t="s">
        <v>15</v>
      </c>
      <c r="E1155" s="21" t="s">
        <v>5863</v>
      </c>
      <c r="F1155" s="22" t="s">
        <v>5864</v>
      </c>
      <c r="G1155" s="23" t="s">
        <v>5865</v>
      </c>
      <c r="H1155" s="23" t="s">
        <v>5866</v>
      </c>
      <c r="I1155" s="16"/>
      <c r="J1155" s="16"/>
      <c r="K1155" s="16"/>
      <c r="L1155" s="16"/>
      <c r="M1155" s="16"/>
      <c r="N1155" s="16"/>
      <c r="O1155" s="16"/>
      <c r="P1155" s="16"/>
      <c r="Q1155" s="16"/>
    </row>
    <row r="1156" spans="1:15" s="25" customFormat="1" ht="15">
      <c r="A1156" s="17"/>
      <c r="B1156" s="26" t="s">
        <v>5867</v>
      </c>
      <c r="C1156" s="33" t="s">
        <v>5868</v>
      </c>
      <c r="D1156" s="24" t="s">
        <v>15</v>
      </c>
      <c r="E1156" s="21" t="s">
        <v>5868</v>
      </c>
      <c r="F1156" s="22" t="s">
        <v>5870</v>
      </c>
      <c r="G1156" s="23" t="s">
        <v>5871</v>
      </c>
      <c r="H1156" s="23" t="s">
        <v>5869</v>
      </c>
      <c r="I1156" s="16"/>
      <c r="J1156" s="16"/>
      <c r="K1156" s="16"/>
      <c r="L1156" s="16"/>
      <c r="M1156" s="16"/>
      <c r="N1156" s="16"/>
      <c r="O1156" s="16"/>
    </row>
    <row r="1157" spans="1:17" s="25" customFormat="1" ht="15">
      <c r="A1157" s="17"/>
      <c r="B1157" s="40" t="s">
        <v>5872</v>
      </c>
      <c r="C1157" s="38" t="s">
        <v>5873</v>
      </c>
      <c r="D1157" s="24" t="s">
        <v>15</v>
      </c>
      <c r="E1157" s="21" t="s">
        <v>5873</v>
      </c>
      <c r="F1157" s="22" t="s">
        <v>5824</v>
      </c>
      <c r="G1157" s="23" t="s">
        <v>5874</v>
      </c>
      <c r="H1157" s="23" t="s">
        <v>5824</v>
      </c>
      <c r="P1157" s="16"/>
      <c r="Q1157" s="16"/>
    </row>
    <row r="1158" spans="1:15" s="16" customFormat="1" ht="15">
      <c r="A1158" s="17"/>
      <c r="B1158" s="40" t="s">
        <v>5875</v>
      </c>
      <c r="C1158" s="38" t="s">
        <v>5876</v>
      </c>
      <c r="D1158" s="24" t="s">
        <v>15</v>
      </c>
      <c r="E1158" s="21" t="s">
        <v>5876</v>
      </c>
      <c r="F1158" s="22" t="s">
        <v>3158</v>
      </c>
      <c r="G1158" s="23" t="s">
        <v>3159</v>
      </c>
      <c r="H1158" s="23" t="s">
        <v>3160</v>
      </c>
      <c r="I1158" s="25"/>
      <c r="J1158" s="25"/>
      <c r="K1158" s="25"/>
      <c r="L1158" s="25"/>
      <c r="M1158" s="25"/>
      <c r="N1158" s="25"/>
      <c r="O1158" s="25"/>
    </row>
    <row r="1159" spans="1:17" s="25" customFormat="1" ht="15">
      <c r="A1159" s="17"/>
      <c r="B1159" s="40" t="s">
        <v>5877</v>
      </c>
      <c r="C1159" s="38" t="s">
        <v>5878</v>
      </c>
      <c r="D1159" s="39"/>
      <c r="E1159" s="21"/>
      <c r="F1159" s="22" t="s">
        <v>5879</v>
      </c>
      <c r="G1159" s="23" t="s">
        <v>5880</v>
      </c>
      <c r="H1159" s="23" t="s">
        <v>5881</v>
      </c>
      <c r="I1159" s="16"/>
      <c r="J1159" s="16"/>
      <c r="K1159" s="16"/>
      <c r="L1159" s="16"/>
      <c r="M1159" s="16"/>
      <c r="N1159" s="16"/>
      <c r="O1159" s="16"/>
      <c r="P1159" s="16"/>
      <c r="Q1159" s="16"/>
    </row>
    <row r="1160" spans="1:17" s="25" customFormat="1" ht="15">
      <c r="A1160" s="17"/>
      <c r="B1160" s="40" t="s">
        <v>5882</v>
      </c>
      <c r="C1160" s="38" t="s">
        <v>5883</v>
      </c>
      <c r="D1160" s="24" t="s">
        <v>15</v>
      </c>
      <c r="E1160" s="21" t="s">
        <v>5883</v>
      </c>
      <c r="F1160" s="22" t="s">
        <v>5884</v>
      </c>
      <c r="G1160" s="23" t="s">
        <v>1126</v>
      </c>
      <c r="H1160" s="23" t="s">
        <v>1127</v>
      </c>
      <c r="I1160" s="16"/>
      <c r="J1160" s="16"/>
      <c r="K1160" s="16"/>
      <c r="L1160" s="16"/>
      <c r="M1160" s="16"/>
      <c r="N1160" s="16"/>
      <c r="O1160" s="16"/>
      <c r="P1160" s="16"/>
      <c r="Q1160" s="16"/>
    </row>
    <row r="1161" spans="1:8" s="16" customFormat="1" ht="15">
      <c r="A1161" s="17"/>
      <c r="B1161" s="40" t="s">
        <v>5885</v>
      </c>
      <c r="C1161" s="38" t="s">
        <v>5886</v>
      </c>
      <c r="D1161" s="24" t="s">
        <v>15</v>
      </c>
      <c r="E1161" s="21" t="s">
        <v>5886</v>
      </c>
      <c r="F1161" s="22" t="s">
        <v>5887</v>
      </c>
      <c r="G1161" s="23" t="s">
        <v>5888</v>
      </c>
      <c r="H1161" s="23" t="s">
        <v>5889</v>
      </c>
    </row>
    <row r="1162" spans="1:8" s="16" customFormat="1" ht="15">
      <c r="A1162" s="17"/>
      <c r="B1162" s="40" t="s">
        <v>5890</v>
      </c>
      <c r="C1162" s="38" t="s">
        <v>5891</v>
      </c>
      <c r="D1162" s="39"/>
      <c r="E1162" s="21"/>
      <c r="F1162" s="22" t="s">
        <v>5892</v>
      </c>
      <c r="G1162" s="42" t="s">
        <v>5893</v>
      </c>
      <c r="H1162" s="23" t="s">
        <v>5894</v>
      </c>
    </row>
    <row r="1163" spans="1:17" s="25" customFormat="1" ht="15">
      <c r="A1163" s="17"/>
      <c r="B1163" s="40" t="s">
        <v>5895</v>
      </c>
      <c r="C1163" s="38" t="s">
        <v>5896</v>
      </c>
      <c r="D1163" s="24" t="s">
        <v>15</v>
      </c>
      <c r="E1163" s="21" t="s">
        <v>5896</v>
      </c>
      <c r="F1163" s="22" t="s">
        <v>5897</v>
      </c>
      <c r="G1163" s="23" t="s">
        <v>5898</v>
      </c>
      <c r="H1163" s="23" t="s">
        <v>5899</v>
      </c>
      <c r="P1163" s="16"/>
      <c r="Q1163" s="16"/>
    </row>
    <row r="1164" spans="1:17" s="25" customFormat="1" ht="15">
      <c r="A1164" s="17"/>
      <c r="B1164" s="40" t="s">
        <v>5900</v>
      </c>
      <c r="C1164" s="38" t="s">
        <v>5901</v>
      </c>
      <c r="D1164" s="39"/>
      <c r="E1164" s="21"/>
      <c r="F1164" s="22" t="s">
        <v>5902</v>
      </c>
      <c r="G1164" s="23" t="s">
        <v>5903</v>
      </c>
      <c r="H1164" s="23" t="s">
        <v>5904</v>
      </c>
      <c r="I1164" s="16"/>
      <c r="J1164" s="16"/>
      <c r="K1164" s="16"/>
      <c r="L1164" s="16"/>
      <c r="M1164" s="16"/>
      <c r="N1164" s="16"/>
      <c r="O1164" s="16"/>
      <c r="P1164" s="16"/>
      <c r="Q1164" s="16"/>
    </row>
    <row r="1165" spans="1:8" s="25" customFormat="1" ht="15">
      <c r="A1165" s="17"/>
      <c r="B1165" s="43" t="s">
        <v>5905</v>
      </c>
      <c r="C1165" s="44" t="s">
        <v>5906</v>
      </c>
      <c r="D1165" s="24" t="s">
        <v>15</v>
      </c>
      <c r="E1165" s="21" t="s">
        <v>5906</v>
      </c>
      <c r="F1165" s="22" t="s">
        <v>2157</v>
      </c>
      <c r="G1165" s="23" t="s">
        <v>2158</v>
      </c>
      <c r="H1165" s="23" t="s">
        <v>2159</v>
      </c>
    </row>
    <row r="1166" spans="1:15" s="16" customFormat="1" ht="15">
      <c r="A1166" s="17"/>
      <c r="B1166" s="43" t="s">
        <v>5907</v>
      </c>
      <c r="C1166" s="44" t="s">
        <v>5908</v>
      </c>
      <c r="D1166" s="24" t="s">
        <v>15</v>
      </c>
      <c r="E1166" s="21" t="s">
        <v>5908</v>
      </c>
      <c r="F1166" s="22" t="s">
        <v>5909</v>
      </c>
      <c r="G1166" s="23" t="s">
        <v>350</v>
      </c>
      <c r="H1166" s="23" t="s">
        <v>351</v>
      </c>
      <c r="I1166" s="25"/>
      <c r="J1166" s="25"/>
      <c r="K1166" s="25"/>
      <c r="L1166" s="25"/>
      <c r="M1166" s="25"/>
      <c r="N1166" s="25"/>
      <c r="O1166" s="25"/>
    </row>
    <row r="1167" spans="1:15" s="16" customFormat="1" ht="15">
      <c r="A1167" s="17"/>
      <c r="B1167" s="43" t="s">
        <v>5910</v>
      </c>
      <c r="C1167" s="44" t="s">
        <v>5911</v>
      </c>
      <c r="D1167" s="29" t="s">
        <v>67</v>
      </c>
      <c r="E1167" s="21" t="s">
        <v>5912</v>
      </c>
      <c r="F1167" s="22" t="s">
        <v>5913</v>
      </c>
      <c r="G1167" s="23" t="s">
        <v>5914</v>
      </c>
      <c r="H1167" s="23" t="s">
        <v>5915</v>
      </c>
      <c r="I1167" s="25"/>
      <c r="J1167" s="25"/>
      <c r="K1167" s="25"/>
      <c r="L1167" s="25"/>
      <c r="M1167" s="25"/>
      <c r="N1167" s="25"/>
      <c r="O1167" s="25"/>
    </row>
    <row r="1168" spans="1:17" s="25" customFormat="1" ht="15">
      <c r="A1168" s="17"/>
      <c r="B1168" s="43" t="s">
        <v>5916</v>
      </c>
      <c r="C1168" s="44" t="s">
        <v>5917</v>
      </c>
      <c r="D1168" s="24" t="s">
        <v>15</v>
      </c>
      <c r="E1168" s="21" t="s">
        <v>5917</v>
      </c>
      <c r="F1168" s="22" t="s">
        <v>5918</v>
      </c>
      <c r="G1168" s="23" t="s">
        <v>5919</v>
      </c>
      <c r="H1168" s="23" t="s">
        <v>5920</v>
      </c>
      <c r="P1168" s="16"/>
      <c r="Q1168" s="16"/>
    </row>
    <row r="1169" spans="1:17" s="16" customFormat="1" ht="15">
      <c r="A1169" s="17"/>
      <c r="B1169" s="43" t="s">
        <v>5921</v>
      </c>
      <c r="C1169" s="44" t="s">
        <v>5876</v>
      </c>
      <c r="D1169" s="24" t="s">
        <v>15</v>
      </c>
      <c r="E1169" s="21" t="s">
        <v>5876</v>
      </c>
      <c r="F1169" s="22" t="s">
        <v>5922</v>
      </c>
      <c r="G1169" s="23" t="s">
        <v>5923</v>
      </c>
      <c r="H1169" s="23" t="s">
        <v>5924</v>
      </c>
      <c r="P1169" s="25"/>
      <c r="Q1169" s="25"/>
    </row>
    <row r="1170" spans="1:8" s="16" customFormat="1" ht="15">
      <c r="A1170" s="17"/>
      <c r="B1170" s="43" t="s">
        <v>5925</v>
      </c>
      <c r="C1170" s="44" t="s">
        <v>5926</v>
      </c>
      <c r="D1170" s="24" t="s">
        <v>15</v>
      </c>
      <c r="E1170" s="21" t="s">
        <v>5926</v>
      </c>
      <c r="F1170" s="22" t="s">
        <v>5927</v>
      </c>
      <c r="G1170" s="23" t="s">
        <v>5928</v>
      </c>
      <c r="H1170" s="23" t="s">
        <v>2438</v>
      </c>
    </row>
    <row r="1171" spans="1:8" s="16" customFormat="1" ht="15">
      <c r="A1171" s="17"/>
      <c r="B1171" s="43" t="s">
        <v>5929</v>
      </c>
      <c r="C1171" s="44" t="s">
        <v>5930</v>
      </c>
      <c r="D1171" s="24" t="s">
        <v>15</v>
      </c>
      <c r="E1171" s="21" t="s">
        <v>5930</v>
      </c>
      <c r="F1171" s="22" t="s">
        <v>5931</v>
      </c>
      <c r="G1171" s="23" t="s">
        <v>5932</v>
      </c>
      <c r="H1171" s="23" t="s">
        <v>5933</v>
      </c>
    </row>
    <row r="1172" spans="1:15" s="25" customFormat="1" ht="15">
      <c r="A1172" s="17"/>
      <c r="B1172" s="43" t="s">
        <v>5934</v>
      </c>
      <c r="C1172" s="44" t="s">
        <v>5935</v>
      </c>
      <c r="D1172" s="24" t="s">
        <v>15</v>
      </c>
      <c r="E1172" s="21" t="s">
        <v>5935</v>
      </c>
      <c r="F1172" s="22" t="s">
        <v>5937</v>
      </c>
      <c r="G1172" s="23" t="s">
        <v>5938</v>
      </c>
      <c r="H1172" s="23" t="s">
        <v>5936</v>
      </c>
      <c r="I1172" s="16"/>
      <c r="J1172" s="16"/>
      <c r="K1172" s="16"/>
      <c r="L1172" s="16"/>
      <c r="M1172" s="16"/>
      <c r="N1172" s="16"/>
      <c r="O1172" s="16"/>
    </row>
    <row r="1173" spans="1:17" s="25" customFormat="1" ht="15">
      <c r="A1173" s="17"/>
      <c r="B1173" s="43" t="s">
        <v>5939</v>
      </c>
      <c r="C1173" s="44" t="s">
        <v>5940</v>
      </c>
      <c r="D1173" s="24" t="s">
        <v>15</v>
      </c>
      <c r="E1173" s="21" t="s">
        <v>5940</v>
      </c>
      <c r="F1173" s="22" t="s">
        <v>5941</v>
      </c>
      <c r="G1173" s="23" t="s">
        <v>5942</v>
      </c>
      <c r="H1173" s="23" t="s">
        <v>5943</v>
      </c>
      <c r="I1173" s="16"/>
      <c r="J1173" s="16"/>
      <c r="K1173" s="16"/>
      <c r="L1173" s="16"/>
      <c r="M1173" s="16"/>
      <c r="N1173" s="16"/>
      <c r="O1173" s="16"/>
      <c r="P1173" s="16"/>
      <c r="Q1173" s="16"/>
    </row>
    <row r="1174" spans="1:15" s="16" customFormat="1" ht="15">
      <c r="A1174" s="17"/>
      <c r="B1174" s="43" t="s">
        <v>5944</v>
      </c>
      <c r="C1174" s="44" t="s">
        <v>5945</v>
      </c>
      <c r="D1174" s="29" t="s">
        <v>67</v>
      </c>
      <c r="E1174" s="21" t="s">
        <v>5946</v>
      </c>
      <c r="F1174" s="22" t="s">
        <v>5947</v>
      </c>
      <c r="G1174" s="23" t="s">
        <v>5948</v>
      </c>
      <c r="H1174" s="23" t="s">
        <v>5949</v>
      </c>
      <c r="I1174" s="25"/>
      <c r="J1174" s="25"/>
      <c r="K1174" s="25"/>
      <c r="L1174" s="25"/>
      <c r="M1174" s="25"/>
      <c r="N1174" s="25"/>
      <c r="O1174" s="25"/>
    </row>
    <row r="1175" spans="1:17" s="25" customFormat="1" ht="15">
      <c r="A1175" s="17"/>
      <c r="B1175" s="43" t="s">
        <v>5950</v>
      </c>
      <c r="C1175" s="44" t="s">
        <v>5951</v>
      </c>
      <c r="D1175" s="29" t="s">
        <v>67</v>
      </c>
      <c r="E1175" s="21" t="s">
        <v>5952</v>
      </c>
      <c r="F1175" s="22" t="s">
        <v>5953</v>
      </c>
      <c r="G1175" s="23" t="s">
        <v>5954</v>
      </c>
      <c r="H1175" s="23" t="s">
        <v>5955</v>
      </c>
      <c r="P1175" s="16"/>
      <c r="Q1175" s="16"/>
    </row>
    <row r="1176" spans="1:15" s="25" customFormat="1" ht="15">
      <c r="A1176" s="17"/>
      <c r="B1176" s="43" t="s">
        <v>5956</v>
      </c>
      <c r="C1176" s="44" t="s">
        <v>5733</v>
      </c>
      <c r="D1176" s="24" t="s">
        <v>15</v>
      </c>
      <c r="E1176" s="21" t="s">
        <v>5733</v>
      </c>
      <c r="F1176" s="22" t="s">
        <v>5957</v>
      </c>
      <c r="G1176" s="23" t="s">
        <v>5958</v>
      </c>
      <c r="H1176" s="23" t="s">
        <v>5959</v>
      </c>
      <c r="I1176" s="16"/>
      <c r="J1176" s="16"/>
      <c r="K1176" s="16"/>
      <c r="L1176" s="16"/>
      <c r="M1176" s="16"/>
      <c r="N1176" s="16"/>
      <c r="O1176" s="16"/>
    </row>
    <row r="1177" spans="1:15" s="25" customFormat="1" ht="15">
      <c r="A1177" s="17"/>
      <c r="B1177" s="43" t="s">
        <v>5960</v>
      </c>
      <c r="C1177" s="44" t="s">
        <v>5961</v>
      </c>
      <c r="D1177" s="46"/>
      <c r="E1177" s="21"/>
      <c r="F1177" s="22" t="s">
        <v>5962</v>
      </c>
      <c r="G1177" s="23" t="s">
        <v>5963</v>
      </c>
      <c r="H1177" s="23" t="s">
        <v>5964</v>
      </c>
      <c r="I1177" s="16"/>
      <c r="J1177" s="16"/>
      <c r="K1177" s="16"/>
      <c r="L1177" s="16"/>
      <c r="M1177" s="16"/>
      <c r="N1177" s="16"/>
      <c r="O1177" s="16"/>
    </row>
    <row r="1178" spans="1:17" s="16" customFormat="1" ht="15">
      <c r="A1178" s="17"/>
      <c r="B1178" s="43" t="s">
        <v>5965</v>
      </c>
      <c r="C1178" s="44" t="s">
        <v>5966</v>
      </c>
      <c r="D1178" s="24" t="s">
        <v>15</v>
      </c>
      <c r="E1178" s="21" t="s">
        <v>5966</v>
      </c>
      <c r="F1178" s="22" t="s">
        <v>5967</v>
      </c>
      <c r="G1178" s="23" t="s">
        <v>5968</v>
      </c>
      <c r="H1178" s="23" t="s">
        <v>5969</v>
      </c>
      <c r="P1178" s="25"/>
      <c r="Q1178" s="25"/>
    </row>
    <row r="1179" spans="1:15" s="25" customFormat="1" ht="15">
      <c r="A1179" s="17"/>
      <c r="B1179" s="43" t="s">
        <v>5970</v>
      </c>
      <c r="C1179" s="44" t="s">
        <v>5971</v>
      </c>
      <c r="D1179" s="24" t="s">
        <v>15</v>
      </c>
      <c r="E1179" s="21" t="s">
        <v>5971</v>
      </c>
      <c r="F1179" s="22" t="s">
        <v>5972</v>
      </c>
      <c r="G1179" s="23" t="s">
        <v>5973</v>
      </c>
      <c r="H1179" s="23" t="s">
        <v>5974</v>
      </c>
      <c r="I1179" s="16"/>
      <c r="J1179" s="16"/>
      <c r="K1179" s="16"/>
      <c r="L1179" s="16"/>
      <c r="M1179" s="16"/>
      <c r="N1179" s="16"/>
      <c r="O1179" s="16"/>
    </row>
    <row r="1180" spans="1:15" s="25" customFormat="1" ht="15">
      <c r="A1180" s="17"/>
      <c r="B1180" s="43" t="s">
        <v>5975</v>
      </c>
      <c r="C1180" s="44" t="s">
        <v>5976</v>
      </c>
      <c r="D1180" s="46"/>
      <c r="E1180" s="21"/>
      <c r="F1180" s="22" t="s">
        <v>5977</v>
      </c>
      <c r="G1180" s="23" t="s">
        <v>5978</v>
      </c>
      <c r="H1180" s="23" t="s">
        <v>5979</v>
      </c>
      <c r="I1180" s="16"/>
      <c r="J1180" s="16"/>
      <c r="K1180" s="16"/>
      <c r="L1180" s="16"/>
      <c r="M1180" s="16"/>
      <c r="N1180" s="16"/>
      <c r="O1180" s="16"/>
    </row>
    <row r="1181" spans="1:17" s="25" customFormat="1" ht="15">
      <c r="A1181" s="17"/>
      <c r="B1181" s="43" t="s">
        <v>5980</v>
      </c>
      <c r="C1181" s="44" t="s">
        <v>5981</v>
      </c>
      <c r="D1181" s="29" t="s">
        <v>67</v>
      </c>
      <c r="E1181" s="21" t="s">
        <v>5982</v>
      </c>
      <c r="F1181" s="22" t="s">
        <v>5983</v>
      </c>
      <c r="G1181" s="23" t="s">
        <v>5425</v>
      </c>
      <c r="H1181" s="23" t="s">
        <v>5426</v>
      </c>
      <c r="I1181" s="16"/>
      <c r="J1181" s="16"/>
      <c r="K1181" s="16"/>
      <c r="L1181" s="16"/>
      <c r="M1181" s="16"/>
      <c r="N1181" s="16"/>
      <c r="O1181" s="16"/>
      <c r="P1181" s="16"/>
      <c r="Q1181" s="16"/>
    </row>
    <row r="1182" spans="1:17" s="25" customFormat="1" ht="15">
      <c r="A1182" s="17"/>
      <c r="B1182" s="43" t="s">
        <v>5984</v>
      </c>
      <c r="C1182" s="44" t="s">
        <v>5810</v>
      </c>
      <c r="D1182" s="46"/>
      <c r="E1182" s="21"/>
      <c r="F1182" s="22" t="s">
        <v>5985</v>
      </c>
      <c r="G1182" s="23" t="s">
        <v>5986</v>
      </c>
      <c r="H1182" s="23" t="s">
        <v>5987</v>
      </c>
      <c r="I1182" s="16"/>
      <c r="J1182" s="16"/>
      <c r="K1182" s="16"/>
      <c r="L1182" s="16"/>
      <c r="M1182" s="16"/>
      <c r="N1182" s="16"/>
      <c r="O1182" s="16"/>
      <c r="P1182" s="16"/>
      <c r="Q1182" s="16"/>
    </row>
    <row r="1183" spans="1:15" s="16" customFormat="1" ht="15">
      <c r="A1183" s="17"/>
      <c r="B1183" s="43" t="s">
        <v>5988</v>
      </c>
      <c r="C1183" s="44" t="s">
        <v>5989</v>
      </c>
      <c r="D1183" s="24" t="s">
        <v>15</v>
      </c>
      <c r="E1183" s="21" t="s">
        <v>5989</v>
      </c>
      <c r="F1183" s="22" t="s">
        <v>5990</v>
      </c>
      <c r="G1183" s="23" t="s">
        <v>5991</v>
      </c>
      <c r="H1183" s="23" t="s">
        <v>5992</v>
      </c>
      <c r="I1183" s="25"/>
      <c r="J1183" s="25"/>
      <c r="K1183" s="25"/>
      <c r="L1183" s="25"/>
      <c r="M1183" s="25"/>
      <c r="N1183" s="25"/>
      <c r="O1183" s="25"/>
    </row>
    <row r="1184" spans="1:17" s="25" customFormat="1" ht="15">
      <c r="A1184" s="17"/>
      <c r="B1184" s="43" t="s">
        <v>5993</v>
      </c>
      <c r="C1184" s="44" t="s">
        <v>5994</v>
      </c>
      <c r="D1184" s="29" t="s">
        <v>67</v>
      </c>
      <c r="E1184" s="21" t="s">
        <v>5995</v>
      </c>
      <c r="F1184" s="22" t="s">
        <v>5996</v>
      </c>
      <c r="G1184" s="23" t="s">
        <v>5997</v>
      </c>
      <c r="H1184" s="23" t="s">
        <v>5998</v>
      </c>
      <c r="P1184" s="16"/>
      <c r="Q1184" s="16"/>
    </row>
    <row r="1185" spans="1:15" s="16" customFormat="1" ht="15">
      <c r="A1185" s="17"/>
      <c r="B1185" s="43" t="s">
        <v>5999</v>
      </c>
      <c r="C1185" s="44" t="s">
        <v>6000</v>
      </c>
      <c r="D1185" s="24" t="s">
        <v>15</v>
      </c>
      <c r="E1185" s="21" t="s">
        <v>6000</v>
      </c>
      <c r="F1185" s="22" t="s">
        <v>6001</v>
      </c>
      <c r="G1185" s="23" t="s">
        <v>6002</v>
      </c>
      <c r="H1185" s="23" t="s">
        <v>6003</v>
      </c>
      <c r="I1185" s="25"/>
      <c r="J1185" s="25"/>
      <c r="K1185" s="25"/>
      <c r="L1185" s="25"/>
      <c r="M1185" s="25"/>
      <c r="N1185" s="25"/>
      <c r="O1185" s="25"/>
    </row>
    <row r="1186" spans="1:8" s="16" customFormat="1" ht="15">
      <c r="A1186" s="17"/>
      <c r="B1186" s="43" t="s">
        <v>6004</v>
      </c>
      <c r="C1186" s="44" t="s">
        <v>6005</v>
      </c>
      <c r="D1186" s="29" t="s">
        <v>67</v>
      </c>
      <c r="E1186" s="21" t="s">
        <v>6006</v>
      </c>
      <c r="F1186" s="22" t="s">
        <v>6007</v>
      </c>
      <c r="G1186" s="23" t="s">
        <v>6008</v>
      </c>
      <c r="H1186" s="23" t="s">
        <v>6009</v>
      </c>
    </row>
    <row r="1187" spans="1:8" s="16" customFormat="1" ht="15">
      <c r="A1187" s="17"/>
      <c r="B1187" s="43" t="s">
        <v>6010</v>
      </c>
      <c r="C1187" s="44" t="s">
        <v>6011</v>
      </c>
      <c r="D1187" s="29" t="s">
        <v>67</v>
      </c>
      <c r="E1187" s="21" t="s">
        <v>6012</v>
      </c>
      <c r="F1187" s="22" t="s">
        <v>6013</v>
      </c>
      <c r="G1187" s="23" t="s">
        <v>6014</v>
      </c>
      <c r="H1187" s="23" t="s">
        <v>6015</v>
      </c>
    </row>
    <row r="1188" spans="1:15" s="25" customFormat="1" ht="15">
      <c r="A1188" s="17"/>
      <c r="B1188" s="43" t="s">
        <v>6016</v>
      </c>
      <c r="C1188" s="44" t="s">
        <v>6017</v>
      </c>
      <c r="D1188" s="24" t="s">
        <v>15</v>
      </c>
      <c r="E1188" s="21" t="s">
        <v>6017</v>
      </c>
      <c r="F1188" s="22" t="s">
        <v>6018</v>
      </c>
      <c r="G1188" s="23" t="s">
        <v>6019</v>
      </c>
      <c r="H1188" s="23" t="s">
        <v>6020</v>
      </c>
      <c r="I1188" s="16"/>
      <c r="J1188" s="16"/>
      <c r="K1188" s="16"/>
      <c r="L1188" s="16"/>
      <c r="M1188" s="16"/>
      <c r="N1188" s="16"/>
      <c r="O1188" s="16"/>
    </row>
    <row r="1189" spans="1:8" s="16" customFormat="1" ht="15">
      <c r="A1189" s="17"/>
      <c r="B1189" s="43" t="s">
        <v>6021</v>
      </c>
      <c r="C1189" s="44" t="s">
        <v>6022</v>
      </c>
      <c r="D1189" s="29" t="s">
        <v>67</v>
      </c>
      <c r="E1189" s="21" t="s">
        <v>6023</v>
      </c>
      <c r="F1189" s="22" t="s">
        <v>6024</v>
      </c>
      <c r="G1189" s="23" t="s">
        <v>6025</v>
      </c>
      <c r="H1189" s="23" t="s">
        <v>6026</v>
      </c>
    </row>
    <row r="1190" spans="1:8" s="16" customFormat="1" ht="15">
      <c r="A1190" s="17"/>
      <c r="B1190" s="43" t="s">
        <v>6027</v>
      </c>
      <c r="C1190" s="44" t="s">
        <v>6028</v>
      </c>
      <c r="D1190" s="24" t="s">
        <v>15</v>
      </c>
      <c r="E1190" s="21" t="s">
        <v>6028</v>
      </c>
      <c r="F1190" s="22" t="s">
        <v>6029</v>
      </c>
      <c r="G1190" s="23" t="s">
        <v>6030</v>
      </c>
      <c r="H1190" s="23" t="s">
        <v>2379</v>
      </c>
    </row>
    <row r="1191" spans="1:8" s="16" customFormat="1" ht="15">
      <c r="A1191" s="17"/>
      <c r="B1191" s="43" t="s">
        <v>6031</v>
      </c>
      <c r="C1191" s="44" t="s">
        <v>6032</v>
      </c>
      <c r="D1191" s="29" t="s">
        <v>67</v>
      </c>
      <c r="E1191" s="21" t="s">
        <v>6033</v>
      </c>
      <c r="F1191" s="22" t="s">
        <v>6034</v>
      </c>
      <c r="G1191" s="23" t="s">
        <v>4201</v>
      </c>
      <c r="H1191" s="23" t="s">
        <v>4202</v>
      </c>
    </row>
    <row r="1192" spans="1:8" s="16" customFormat="1" ht="15">
      <c r="A1192" s="17"/>
      <c r="B1192" s="43" t="s">
        <v>6035</v>
      </c>
      <c r="C1192" s="44" t="s">
        <v>6036</v>
      </c>
      <c r="D1192" s="24" t="s">
        <v>15</v>
      </c>
      <c r="E1192" s="21" t="s">
        <v>6036</v>
      </c>
      <c r="F1192" s="22" t="s">
        <v>6037</v>
      </c>
      <c r="G1192" s="23" t="s">
        <v>6038</v>
      </c>
      <c r="H1192" s="23" t="s">
        <v>6039</v>
      </c>
    </row>
    <row r="1193" spans="1:15" s="16" customFormat="1" ht="15">
      <c r="A1193" s="17"/>
      <c r="B1193" s="43" t="s">
        <v>6040</v>
      </c>
      <c r="C1193" s="44" t="s">
        <v>6041</v>
      </c>
      <c r="D1193" s="24" t="s">
        <v>15</v>
      </c>
      <c r="E1193" s="21" t="s">
        <v>6041</v>
      </c>
      <c r="F1193" s="22" t="s">
        <v>6042</v>
      </c>
      <c r="G1193" s="23" t="s">
        <v>6043</v>
      </c>
      <c r="H1193" s="23" t="s">
        <v>6044</v>
      </c>
      <c r="I1193" s="25"/>
      <c r="J1193" s="25"/>
      <c r="K1193" s="25"/>
      <c r="L1193" s="25"/>
      <c r="M1193" s="25"/>
      <c r="N1193" s="25"/>
      <c r="O1193" s="25"/>
    </row>
    <row r="1194" spans="1:8" s="16" customFormat="1" ht="15">
      <c r="A1194" s="17"/>
      <c r="B1194" s="43" t="s">
        <v>6045</v>
      </c>
      <c r="C1194" s="44" t="s">
        <v>6046</v>
      </c>
      <c r="D1194" s="29" t="s">
        <v>67</v>
      </c>
      <c r="E1194" s="21" t="s">
        <v>6047</v>
      </c>
      <c r="F1194" s="22" t="s">
        <v>6048</v>
      </c>
      <c r="G1194" s="23" t="s">
        <v>3575</v>
      </c>
      <c r="H1194" s="23" t="s">
        <v>3576</v>
      </c>
    </row>
    <row r="1195" spans="1:15" s="16" customFormat="1" ht="15">
      <c r="A1195" s="17"/>
      <c r="B1195" s="43" t="s">
        <v>6049</v>
      </c>
      <c r="C1195" s="44" t="s">
        <v>6050</v>
      </c>
      <c r="D1195" s="46"/>
      <c r="E1195" s="21"/>
      <c r="F1195" s="22" t="s">
        <v>6051</v>
      </c>
      <c r="G1195" s="23" t="s">
        <v>6052</v>
      </c>
      <c r="H1195" s="23" t="s">
        <v>4835</v>
      </c>
      <c r="I1195" s="25"/>
      <c r="J1195" s="25"/>
      <c r="K1195" s="25"/>
      <c r="L1195" s="25"/>
      <c r="M1195" s="25"/>
      <c r="N1195" s="25"/>
      <c r="O1195" s="25"/>
    </row>
    <row r="1196" spans="1:17" s="25" customFormat="1" ht="15">
      <c r="A1196" s="17"/>
      <c r="B1196" s="43" t="s">
        <v>6053</v>
      </c>
      <c r="C1196" s="44" t="s">
        <v>5545</v>
      </c>
      <c r="D1196" s="24" t="s">
        <v>15</v>
      </c>
      <c r="E1196" s="21" t="s">
        <v>5545</v>
      </c>
      <c r="F1196" s="22" t="s">
        <v>6054</v>
      </c>
      <c r="G1196" s="23" t="s">
        <v>6055</v>
      </c>
      <c r="H1196" s="23" t="s">
        <v>6056</v>
      </c>
      <c r="I1196" s="16"/>
      <c r="J1196" s="16"/>
      <c r="K1196" s="16"/>
      <c r="L1196" s="16"/>
      <c r="M1196" s="16"/>
      <c r="N1196" s="16"/>
      <c r="O1196" s="16"/>
      <c r="P1196" s="16"/>
      <c r="Q1196" s="16"/>
    </row>
    <row r="1197" spans="1:15" s="16" customFormat="1" ht="15">
      <c r="A1197" s="17"/>
      <c r="B1197" s="43" t="s">
        <v>6057</v>
      </c>
      <c r="C1197" s="44" t="s">
        <v>6058</v>
      </c>
      <c r="D1197" s="29" t="s">
        <v>67</v>
      </c>
      <c r="E1197" s="21" t="s">
        <v>6059</v>
      </c>
      <c r="F1197" s="22" t="s">
        <v>6060</v>
      </c>
      <c r="G1197" s="23" t="s">
        <v>6061</v>
      </c>
      <c r="H1197" s="23" t="s">
        <v>6062</v>
      </c>
      <c r="I1197" s="25"/>
      <c r="J1197" s="25"/>
      <c r="K1197" s="25"/>
      <c r="L1197" s="25"/>
      <c r="M1197" s="25"/>
      <c r="N1197" s="25"/>
      <c r="O1197" s="25"/>
    </row>
    <row r="1198" spans="1:8" s="16" customFormat="1" ht="15">
      <c r="A1198" s="17"/>
      <c r="B1198" s="18" t="s">
        <v>6063</v>
      </c>
      <c r="C1198" s="19" t="s">
        <v>6064</v>
      </c>
      <c r="D1198" s="29" t="s">
        <v>67</v>
      </c>
      <c r="E1198" s="21" t="s">
        <v>6065</v>
      </c>
      <c r="F1198" s="22" t="s">
        <v>6066</v>
      </c>
      <c r="G1198" s="23" t="s">
        <v>6067</v>
      </c>
      <c r="H1198" s="23" t="s">
        <v>6068</v>
      </c>
    </row>
    <row r="1199" spans="1:8" s="16" customFormat="1" ht="15">
      <c r="A1199" s="17"/>
      <c r="B1199" s="18" t="s">
        <v>6069</v>
      </c>
      <c r="C1199" s="19" t="s">
        <v>6070</v>
      </c>
      <c r="D1199" s="29" t="s">
        <v>67</v>
      </c>
      <c r="E1199" s="21" t="s">
        <v>6071</v>
      </c>
      <c r="F1199" s="22" t="s">
        <v>6072</v>
      </c>
      <c r="G1199" s="23" t="s">
        <v>6073</v>
      </c>
      <c r="H1199" s="23" t="s">
        <v>6074</v>
      </c>
    </row>
    <row r="1200" spans="1:17" s="25" customFormat="1" ht="15">
      <c r="A1200" s="17"/>
      <c r="B1200" s="18" t="s">
        <v>6075</v>
      </c>
      <c r="C1200" s="19" t="s">
        <v>6076</v>
      </c>
      <c r="D1200" s="24" t="s">
        <v>15</v>
      </c>
      <c r="E1200" s="21" t="s">
        <v>6076</v>
      </c>
      <c r="F1200" s="22" t="s">
        <v>6077</v>
      </c>
      <c r="G1200" s="23" t="s">
        <v>6078</v>
      </c>
      <c r="H1200" s="23" t="s">
        <v>6079</v>
      </c>
      <c r="I1200" s="16"/>
      <c r="J1200" s="16"/>
      <c r="K1200" s="16"/>
      <c r="L1200" s="16"/>
      <c r="M1200" s="16"/>
      <c r="N1200" s="16"/>
      <c r="O1200" s="16"/>
      <c r="P1200" s="16"/>
      <c r="Q1200" s="16"/>
    </row>
    <row r="1201" spans="1:8" s="16" customFormat="1" ht="15">
      <c r="A1201" s="17"/>
      <c r="B1201" s="18" t="s">
        <v>6080</v>
      </c>
      <c r="C1201" s="19" t="s">
        <v>6081</v>
      </c>
      <c r="D1201" s="24" t="s">
        <v>15</v>
      </c>
      <c r="E1201" s="21" t="s">
        <v>6081</v>
      </c>
      <c r="F1201" s="22" t="s">
        <v>6082</v>
      </c>
      <c r="G1201" s="23" t="s">
        <v>6083</v>
      </c>
      <c r="H1201" s="23" t="s">
        <v>6084</v>
      </c>
    </row>
    <row r="1202" spans="1:17" s="25" customFormat="1" ht="15">
      <c r="A1202" s="17"/>
      <c r="B1202" s="18" t="s">
        <v>6085</v>
      </c>
      <c r="C1202" s="19" t="s">
        <v>6086</v>
      </c>
      <c r="D1202" s="29" t="s">
        <v>67</v>
      </c>
      <c r="E1202" s="21" t="s">
        <v>6087</v>
      </c>
      <c r="F1202" s="22" t="s">
        <v>6088</v>
      </c>
      <c r="G1202" s="23" t="s">
        <v>6089</v>
      </c>
      <c r="H1202" s="23" t="s">
        <v>6090</v>
      </c>
      <c r="I1202" s="16"/>
      <c r="J1202" s="16"/>
      <c r="K1202" s="16"/>
      <c r="L1202" s="16"/>
      <c r="M1202" s="16"/>
      <c r="N1202" s="16"/>
      <c r="O1202" s="16"/>
      <c r="P1202" s="16"/>
      <c r="Q1202" s="16"/>
    </row>
    <row r="1203" spans="1:15" s="25" customFormat="1" ht="15">
      <c r="A1203" s="17"/>
      <c r="B1203" s="18" t="s">
        <v>6091</v>
      </c>
      <c r="C1203" s="19" t="s">
        <v>6092</v>
      </c>
      <c r="D1203" s="29" t="s">
        <v>67</v>
      </c>
      <c r="E1203" s="21" t="s">
        <v>6093</v>
      </c>
      <c r="F1203" s="22" t="s">
        <v>6054</v>
      </c>
      <c r="G1203" s="23" t="s">
        <v>6055</v>
      </c>
      <c r="H1203" s="23" t="s">
        <v>6056</v>
      </c>
      <c r="I1203" s="16"/>
      <c r="J1203" s="16"/>
      <c r="K1203" s="16"/>
      <c r="L1203" s="16"/>
      <c r="M1203" s="16"/>
      <c r="N1203" s="16"/>
      <c r="O1203" s="16"/>
    </row>
    <row r="1204" spans="1:17" s="25" customFormat="1" ht="15">
      <c r="A1204" s="17"/>
      <c r="B1204" s="18" t="s">
        <v>6094</v>
      </c>
      <c r="C1204" s="19" t="s">
        <v>6095</v>
      </c>
      <c r="D1204" s="29" t="s">
        <v>67</v>
      </c>
      <c r="E1204" s="21" t="s">
        <v>6096</v>
      </c>
      <c r="F1204" s="22" t="s">
        <v>6097</v>
      </c>
      <c r="G1204" s="23" t="s">
        <v>6098</v>
      </c>
      <c r="H1204" s="23" t="s">
        <v>6099</v>
      </c>
      <c r="I1204" s="16"/>
      <c r="J1204" s="16"/>
      <c r="K1204" s="16"/>
      <c r="L1204" s="16"/>
      <c r="M1204" s="16"/>
      <c r="N1204" s="16"/>
      <c r="O1204" s="16"/>
      <c r="P1204" s="16"/>
      <c r="Q1204" s="16"/>
    </row>
    <row r="1205" spans="1:8" s="16" customFormat="1" ht="15">
      <c r="A1205" s="17"/>
      <c r="B1205" s="18" t="s">
        <v>6100</v>
      </c>
      <c r="C1205" s="19" t="s">
        <v>6101</v>
      </c>
      <c r="D1205" s="20"/>
      <c r="E1205" s="21"/>
      <c r="F1205" s="22" t="s">
        <v>6102</v>
      </c>
      <c r="G1205" s="23" t="s">
        <v>6103</v>
      </c>
      <c r="H1205" s="23" t="s">
        <v>6104</v>
      </c>
    </row>
    <row r="1206" spans="1:17" s="25" customFormat="1" ht="15">
      <c r="A1206" s="17"/>
      <c r="B1206" s="62" t="s">
        <v>6105</v>
      </c>
      <c r="C1206" s="27" t="s">
        <v>6106</v>
      </c>
      <c r="D1206" s="63"/>
      <c r="E1206" s="21"/>
      <c r="F1206" s="22" t="s">
        <v>6107</v>
      </c>
      <c r="G1206" s="23" t="s">
        <v>6108</v>
      </c>
      <c r="H1206" s="23" t="s">
        <v>6109</v>
      </c>
      <c r="P1206" s="16"/>
      <c r="Q1206" s="16"/>
    </row>
    <row r="1207" spans="1:15" s="16" customFormat="1" ht="15">
      <c r="A1207" s="17"/>
      <c r="B1207" s="62" t="s">
        <v>6110</v>
      </c>
      <c r="C1207" s="27" t="s">
        <v>6111</v>
      </c>
      <c r="D1207" s="24" t="s">
        <v>15</v>
      </c>
      <c r="E1207" s="21" t="s">
        <v>6111</v>
      </c>
      <c r="F1207" s="22" t="s">
        <v>6112</v>
      </c>
      <c r="G1207" s="23" t="s">
        <v>4513</v>
      </c>
      <c r="H1207" s="23" t="s">
        <v>6113</v>
      </c>
      <c r="I1207" s="25"/>
      <c r="J1207" s="25"/>
      <c r="K1207" s="25"/>
      <c r="L1207" s="25"/>
      <c r="M1207" s="25"/>
      <c r="N1207" s="25"/>
      <c r="O1207" s="25"/>
    </row>
    <row r="1208" spans="1:17" s="25" customFormat="1" ht="15">
      <c r="A1208" s="17"/>
      <c r="B1208" s="62" t="s">
        <v>6114</v>
      </c>
      <c r="C1208" s="27" t="s">
        <v>6115</v>
      </c>
      <c r="D1208" s="29" t="s">
        <v>67</v>
      </c>
      <c r="E1208" s="21" t="s">
        <v>6116</v>
      </c>
      <c r="F1208" s="22" t="s">
        <v>6117</v>
      </c>
      <c r="G1208" s="23" t="s">
        <v>6118</v>
      </c>
      <c r="H1208" s="23" t="s">
        <v>6119</v>
      </c>
      <c r="P1208" s="16"/>
      <c r="Q1208" s="16"/>
    </row>
    <row r="1209" spans="1:8" s="25" customFormat="1" ht="15">
      <c r="A1209" s="17"/>
      <c r="B1209" s="18" t="s">
        <v>6120</v>
      </c>
      <c r="C1209" s="19" t="s">
        <v>6121</v>
      </c>
      <c r="D1209" s="20"/>
      <c r="E1209" s="21"/>
      <c r="F1209" s="22" t="s">
        <v>6122</v>
      </c>
      <c r="G1209" s="23" t="s">
        <v>6123</v>
      </c>
      <c r="H1209" s="23" t="s">
        <v>6124</v>
      </c>
    </row>
    <row r="1210" spans="1:17" s="16" customFormat="1" ht="15">
      <c r="A1210" s="17"/>
      <c r="B1210" s="18" t="s">
        <v>6125</v>
      </c>
      <c r="C1210" s="19" t="s">
        <v>6126</v>
      </c>
      <c r="D1210" s="24" t="s">
        <v>15</v>
      </c>
      <c r="E1210" s="21" t="s">
        <v>6126</v>
      </c>
      <c r="F1210" s="22" t="s">
        <v>6127</v>
      </c>
      <c r="G1210" s="23" t="s">
        <v>6128</v>
      </c>
      <c r="H1210" s="23" t="s">
        <v>6127</v>
      </c>
      <c r="I1210" s="25"/>
      <c r="J1210" s="25"/>
      <c r="K1210" s="25"/>
      <c r="L1210" s="25"/>
      <c r="M1210" s="25"/>
      <c r="N1210" s="25"/>
      <c r="O1210" s="25"/>
      <c r="P1210" s="25"/>
      <c r="Q1210" s="25"/>
    </row>
    <row r="1211" spans="1:8" s="25" customFormat="1" ht="15">
      <c r="A1211" s="17"/>
      <c r="B1211" s="18" t="s">
        <v>6129</v>
      </c>
      <c r="C1211" s="19" t="s">
        <v>6130</v>
      </c>
      <c r="D1211" s="24" t="s">
        <v>15</v>
      </c>
      <c r="E1211" s="21" t="s">
        <v>6130</v>
      </c>
      <c r="F1211" s="22" t="s">
        <v>6131</v>
      </c>
      <c r="G1211" s="23" t="s">
        <v>6132</v>
      </c>
      <c r="H1211" s="23" t="s">
        <v>6133</v>
      </c>
    </row>
    <row r="1212" spans="1:17" s="25" customFormat="1" ht="15">
      <c r="A1212" s="17"/>
      <c r="B1212" s="18" t="s">
        <v>6134</v>
      </c>
      <c r="C1212" s="19" t="s">
        <v>6135</v>
      </c>
      <c r="D1212" s="29" t="s">
        <v>67</v>
      </c>
      <c r="E1212" s="21" t="s">
        <v>6136</v>
      </c>
      <c r="F1212" s="22" t="s">
        <v>6137</v>
      </c>
      <c r="G1212" s="23" t="s">
        <v>6138</v>
      </c>
      <c r="H1212" s="23" t="s">
        <v>6139</v>
      </c>
      <c r="P1212" s="16"/>
      <c r="Q1212" s="16"/>
    </row>
    <row r="1213" spans="1:15" s="16" customFormat="1" ht="15">
      <c r="A1213" s="17"/>
      <c r="B1213" s="18" t="s">
        <v>6140</v>
      </c>
      <c r="C1213" s="19" t="s">
        <v>6141</v>
      </c>
      <c r="D1213" s="24" t="s">
        <v>15</v>
      </c>
      <c r="E1213" s="21" t="s">
        <v>6141</v>
      </c>
      <c r="F1213" s="22" t="s">
        <v>6142</v>
      </c>
      <c r="G1213" s="23" t="s">
        <v>6143</v>
      </c>
      <c r="H1213" s="23" t="s">
        <v>6144</v>
      </c>
      <c r="I1213" s="25"/>
      <c r="J1213" s="25"/>
      <c r="K1213" s="25"/>
      <c r="L1213" s="25"/>
      <c r="M1213" s="25"/>
      <c r="N1213" s="25"/>
      <c r="O1213" s="25"/>
    </row>
    <row r="1214" spans="1:17" s="25" customFormat="1" ht="15">
      <c r="A1214" s="17"/>
      <c r="B1214" s="18" t="s">
        <v>6145</v>
      </c>
      <c r="C1214" s="19" t="s">
        <v>6146</v>
      </c>
      <c r="D1214" s="29" t="s">
        <v>67</v>
      </c>
      <c r="E1214" s="21" t="s">
        <v>6147</v>
      </c>
      <c r="F1214" s="22" t="s">
        <v>6148</v>
      </c>
      <c r="G1214" s="23" t="s">
        <v>6149</v>
      </c>
      <c r="H1214" s="23" t="s">
        <v>6150</v>
      </c>
      <c r="P1214" s="16"/>
      <c r="Q1214" s="16"/>
    </row>
    <row r="1215" spans="1:8" s="16" customFormat="1" ht="15">
      <c r="A1215" s="17"/>
      <c r="B1215" s="18" t="s">
        <v>6151</v>
      </c>
      <c r="C1215" s="19" t="s">
        <v>6152</v>
      </c>
      <c r="D1215" s="24" t="s">
        <v>15</v>
      </c>
      <c r="E1215" s="21" t="s">
        <v>6152</v>
      </c>
      <c r="F1215" s="22" t="s">
        <v>6153</v>
      </c>
      <c r="G1215" s="23" t="s">
        <v>6154</v>
      </c>
      <c r="H1215" s="23" t="s">
        <v>6155</v>
      </c>
    </row>
    <row r="1216" spans="1:8" s="16" customFormat="1" ht="15">
      <c r="A1216" s="17"/>
      <c r="B1216" s="18" t="s">
        <v>6156</v>
      </c>
      <c r="C1216" s="19" t="s">
        <v>6157</v>
      </c>
      <c r="D1216" s="24" t="s">
        <v>15</v>
      </c>
      <c r="E1216" s="21" t="s">
        <v>6157</v>
      </c>
      <c r="F1216" s="22" t="s">
        <v>6158</v>
      </c>
      <c r="G1216" s="23" t="s">
        <v>6159</v>
      </c>
      <c r="H1216" s="28" t="s">
        <v>6160</v>
      </c>
    </row>
    <row r="1217" spans="1:8" s="16" customFormat="1" ht="15">
      <c r="A1217" s="17"/>
      <c r="B1217" s="18" t="s">
        <v>6161</v>
      </c>
      <c r="C1217" s="19" t="s">
        <v>6162</v>
      </c>
      <c r="D1217" s="24" t="s">
        <v>15</v>
      </c>
      <c r="E1217" s="21" t="s">
        <v>6162</v>
      </c>
      <c r="F1217" s="22" t="s">
        <v>6163</v>
      </c>
      <c r="G1217" s="23" t="s">
        <v>4574</v>
      </c>
      <c r="H1217" s="23" t="s">
        <v>4575</v>
      </c>
    </row>
    <row r="1218" spans="1:17" s="25" customFormat="1" ht="15">
      <c r="A1218" s="17"/>
      <c r="B1218" s="18" t="s">
        <v>6164</v>
      </c>
      <c r="C1218" s="19" t="s">
        <v>6165</v>
      </c>
      <c r="D1218" s="24" t="s">
        <v>15</v>
      </c>
      <c r="E1218" s="21" t="s">
        <v>6165</v>
      </c>
      <c r="F1218" s="22" t="s">
        <v>6166</v>
      </c>
      <c r="G1218" s="23" t="s">
        <v>6167</v>
      </c>
      <c r="H1218" s="23" t="s">
        <v>6168</v>
      </c>
      <c r="I1218" s="16"/>
      <c r="J1218" s="16"/>
      <c r="K1218" s="16"/>
      <c r="L1218" s="16"/>
      <c r="M1218" s="16"/>
      <c r="N1218" s="16"/>
      <c r="O1218" s="16"/>
      <c r="P1218" s="16"/>
      <c r="Q1218" s="16"/>
    </row>
    <row r="1219" spans="1:17" s="16" customFormat="1" ht="15">
      <c r="A1219" s="17"/>
      <c r="B1219" s="18" t="s">
        <v>6169</v>
      </c>
      <c r="C1219" s="19" t="s">
        <v>6170</v>
      </c>
      <c r="D1219" s="24" t="s">
        <v>15</v>
      </c>
      <c r="E1219" s="21" t="s">
        <v>6170</v>
      </c>
      <c r="F1219" s="22" t="s">
        <v>6171</v>
      </c>
      <c r="G1219" s="23" t="s">
        <v>6172</v>
      </c>
      <c r="H1219" s="23" t="s">
        <v>6173</v>
      </c>
      <c r="I1219" s="25"/>
      <c r="J1219" s="25"/>
      <c r="K1219" s="25"/>
      <c r="L1219" s="25"/>
      <c r="M1219" s="25"/>
      <c r="N1219" s="25"/>
      <c r="O1219" s="25"/>
      <c r="P1219" s="25"/>
      <c r="Q1219" s="25"/>
    </row>
    <row r="1220" spans="1:17" s="16" customFormat="1" ht="15">
      <c r="A1220" s="17"/>
      <c r="B1220" s="18" t="s">
        <v>6174</v>
      </c>
      <c r="C1220" s="19" t="s">
        <v>6175</v>
      </c>
      <c r="D1220" s="24" t="s">
        <v>15</v>
      </c>
      <c r="E1220" s="21" t="s">
        <v>6175</v>
      </c>
      <c r="F1220" s="22" t="s">
        <v>6176</v>
      </c>
      <c r="G1220" s="23" t="s">
        <v>6177</v>
      </c>
      <c r="H1220" s="23" t="s">
        <v>6178</v>
      </c>
      <c r="I1220" s="25"/>
      <c r="J1220" s="25"/>
      <c r="K1220" s="25"/>
      <c r="L1220" s="25"/>
      <c r="M1220" s="25"/>
      <c r="N1220" s="25"/>
      <c r="O1220" s="25"/>
      <c r="P1220" s="25"/>
      <c r="Q1220" s="25"/>
    </row>
    <row r="1221" spans="1:17" s="16" customFormat="1" ht="15">
      <c r="A1221" s="17"/>
      <c r="B1221" s="18" t="s">
        <v>6179</v>
      </c>
      <c r="C1221" s="19" t="s">
        <v>6180</v>
      </c>
      <c r="D1221" s="24" t="s">
        <v>15</v>
      </c>
      <c r="E1221" s="21" t="s">
        <v>6180</v>
      </c>
      <c r="F1221" s="22" t="s">
        <v>6181</v>
      </c>
      <c r="G1221" s="23" t="s">
        <v>6182</v>
      </c>
      <c r="H1221" s="23" t="s">
        <v>6183</v>
      </c>
      <c r="I1221" s="25"/>
      <c r="J1221" s="25"/>
      <c r="K1221" s="25"/>
      <c r="L1221" s="25"/>
      <c r="M1221" s="25"/>
      <c r="N1221" s="25"/>
      <c r="O1221" s="25"/>
      <c r="P1221" s="25"/>
      <c r="Q1221" s="25"/>
    </row>
    <row r="1222" spans="1:17" s="16" customFormat="1" ht="15">
      <c r="A1222" s="17"/>
      <c r="B1222" s="18" t="s">
        <v>6184</v>
      </c>
      <c r="C1222" s="19" t="s">
        <v>6185</v>
      </c>
      <c r="D1222" s="24" t="s">
        <v>15</v>
      </c>
      <c r="E1222" s="21" t="s">
        <v>6186</v>
      </c>
      <c r="F1222" s="22" t="s">
        <v>6187</v>
      </c>
      <c r="G1222" s="23" t="s">
        <v>6188</v>
      </c>
      <c r="H1222" s="23" t="s">
        <v>6189</v>
      </c>
      <c r="P1222" s="25"/>
      <c r="Q1222" s="25"/>
    </row>
    <row r="1223" spans="1:17" s="16" customFormat="1" ht="15">
      <c r="A1223" s="17"/>
      <c r="B1223" s="18" t="s">
        <v>6190</v>
      </c>
      <c r="C1223" s="19" t="s">
        <v>6191</v>
      </c>
      <c r="D1223" s="24" t="s">
        <v>15</v>
      </c>
      <c r="E1223" s="21" t="s">
        <v>6192</v>
      </c>
      <c r="F1223" s="22" t="s">
        <v>6193</v>
      </c>
      <c r="G1223" s="23" t="s">
        <v>6194</v>
      </c>
      <c r="H1223" s="23" t="s">
        <v>6195</v>
      </c>
      <c r="P1223" s="25"/>
      <c r="Q1223" s="25"/>
    </row>
    <row r="1224" spans="1:15" s="16" customFormat="1" ht="15">
      <c r="A1224" s="17"/>
      <c r="B1224" s="18" t="s">
        <v>6196</v>
      </c>
      <c r="C1224" s="19" t="s">
        <v>6197</v>
      </c>
      <c r="D1224" s="24" t="s">
        <v>15</v>
      </c>
      <c r="E1224" s="21" t="s">
        <v>6198</v>
      </c>
      <c r="F1224" s="22" t="s">
        <v>6199</v>
      </c>
      <c r="G1224" s="23" t="s">
        <v>6200</v>
      </c>
      <c r="H1224" s="23" t="s">
        <v>6201</v>
      </c>
      <c r="I1224" s="25"/>
      <c r="J1224" s="25"/>
      <c r="K1224" s="25"/>
      <c r="L1224" s="25"/>
      <c r="M1224" s="25"/>
      <c r="N1224" s="25"/>
      <c r="O1224" s="25"/>
    </row>
    <row r="1225" spans="1:15" s="16" customFormat="1" ht="15">
      <c r="A1225" s="17"/>
      <c r="B1225" s="18" t="s">
        <v>6202</v>
      </c>
      <c r="C1225" s="19" t="s">
        <v>6203</v>
      </c>
      <c r="D1225" s="20"/>
      <c r="E1225" s="21"/>
      <c r="F1225" s="22" t="s">
        <v>6204</v>
      </c>
      <c r="G1225" s="23" t="s">
        <v>6205</v>
      </c>
      <c r="H1225" s="23" t="s">
        <v>6206</v>
      </c>
      <c r="I1225" s="25"/>
      <c r="J1225" s="25"/>
      <c r="K1225" s="25"/>
      <c r="L1225" s="25"/>
      <c r="M1225" s="25"/>
      <c r="N1225" s="25"/>
      <c r="O1225" s="25"/>
    </row>
    <row r="1226" spans="1:17" s="16" customFormat="1" ht="15">
      <c r="A1226" s="17"/>
      <c r="B1226" s="18" t="s">
        <v>6207</v>
      </c>
      <c r="C1226" s="19" t="s">
        <v>6208</v>
      </c>
      <c r="D1226" s="20"/>
      <c r="E1226" s="21"/>
      <c r="F1226" s="22" t="s">
        <v>6209</v>
      </c>
      <c r="G1226" s="23" t="s">
        <v>6210</v>
      </c>
      <c r="H1226" s="23" t="s">
        <v>6211</v>
      </c>
      <c r="I1226" s="25"/>
      <c r="J1226" s="25"/>
      <c r="K1226" s="25"/>
      <c r="L1226" s="25"/>
      <c r="M1226" s="25"/>
      <c r="N1226" s="25"/>
      <c r="O1226" s="25"/>
      <c r="P1226" s="25"/>
      <c r="Q1226" s="25"/>
    </row>
    <row r="1227" spans="1:17" s="25" customFormat="1" ht="15">
      <c r="A1227" s="17"/>
      <c r="B1227" s="18" t="s">
        <v>6212</v>
      </c>
      <c r="C1227" s="19" t="s">
        <v>6213</v>
      </c>
      <c r="D1227" s="29" t="s">
        <v>67</v>
      </c>
      <c r="E1227" s="21" t="s">
        <v>6214</v>
      </c>
      <c r="F1227" s="22" t="s">
        <v>6215</v>
      </c>
      <c r="G1227" s="23" t="s">
        <v>6216</v>
      </c>
      <c r="H1227" s="23" t="s">
        <v>6217</v>
      </c>
      <c r="I1227" s="16"/>
      <c r="J1227" s="16"/>
      <c r="K1227" s="16"/>
      <c r="L1227" s="16"/>
      <c r="M1227" s="16"/>
      <c r="N1227" s="16"/>
      <c r="O1227" s="16"/>
      <c r="P1227" s="16"/>
      <c r="Q1227" s="16"/>
    </row>
    <row r="1228" spans="1:8" s="16" customFormat="1" ht="15">
      <c r="A1228" s="17"/>
      <c r="B1228" s="18" t="s">
        <v>6218</v>
      </c>
      <c r="C1228" s="19" t="s">
        <v>6219</v>
      </c>
      <c r="D1228" s="20"/>
      <c r="E1228" s="21"/>
      <c r="F1228" s="22" t="s">
        <v>6220</v>
      </c>
      <c r="G1228" s="23" t="s">
        <v>6221</v>
      </c>
      <c r="H1228" s="23" t="s">
        <v>6222</v>
      </c>
    </row>
    <row r="1229" spans="1:15" s="16" customFormat="1" ht="15">
      <c r="A1229" s="17"/>
      <c r="B1229" s="18" t="s">
        <v>6223</v>
      </c>
      <c r="C1229" s="19" t="s">
        <v>6224</v>
      </c>
      <c r="D1229" s="24" t="s">
        <v>15</v>
      </c>
      <c r="E1229" s="21" t="s">
        <v>6225</v>
      </c>
      <c r="F1229" s="22" t="s">
        <v>3645</v>
      </c>
      <c r="G1229" s="23" t="s">
        <v>3646</v>
      </c>
      <c r="H1229" s="23" t="s">
        <v>3645</v>
      </c>
      <c r="I1229" s="25"/>
      <c r="J1229" s="25"/>
      <c r="K1229" s="25"/>
      <c r="L1229" s="25"/>
      <c r="M1229" s="25"/>
      <c r="N1229" s="25"/>
      <c r="O1229" s="25"/>
    </row>
    <row r="1230" spans="1:17" s="16" customFormat="1" ht="15">
      <c r="A1230" s="17"/>
      <c r="B1230" s="18" t="s">
        <v>6226</v>
      </c>
      <c r="C1230" s="19" t="s">
        <v>6227</v>
      </c>
      <c r="D1230" s="29" t="s">
        <v>67</v>
      </c>
      <c r="E1230" s="21" t="s">
        <v>6228</v>
      </c>
      <c r="F1230" s="22" t="s">
        <v>6229</v>
      </c>
      <c r="G1230" s="23" t="s">
        <v>3154</v>
      </c>
      <c r="H1230" s="23" t="s">
        <v>3155</v>
      </c>
      <c r="P1230" s="25"/>
      <c r="Q1230" s="25"/>
    </row>
    <row r="1231" spans="1:17" s="25" customFormat="1" ht="15">
      <c r="A1231" s="17"/>
      <c r="B1231" s="18" t="s">
        <v>6230</v>
      </c>
      <c r="C1231" s="19" t="s">
        <v>1631</v>
      </c>
      <c r="D1231" s="24" t="s">
        <v>15</v>
      </c>
      <c r="E1231" s="21" t="s">
        <v>1631</v>
      </c>
      <c r="F1231" s="22" t="s">
        <v>6232</v>
      </c>
      <c r="G1231" s="23" t="s">
        <v>6233</v>
      </c>
      <c r="H1231" s="23" t="s">
        <v>6231</v>
      </c>
      <c r="I1231" s="16"/>
      <c r="J1231" s="16"/>
      <c r="K1231" s="16"/>
      <c r="L1231" s="16"/>
      <c r="M1231" s="16"/>
      <c r="N1231" s="16"/>
      <c r="O1231" s="16"/>
      <c r="P1231" s="16"/>
      <c r="Q1231" s="16"/>
    </row>
    <row r="1232" spans="1:17" s="25" customFormat="1" ht="15">
      <c r="A1232" s="17"/>
      <c r="B1232" s="18" t="s">
        <v>6234</v>
      </c>
      <c r="C1232" s="19" t="s">
        <v>6235</v>
      </c>
      <c r="D1232" s="29" t="s">
        <v>67</v>
      </c>
      <c r="E1232" s="21" t="s">
        <v>6236</v>
      </c>
      <c r="F1232" s="22" t="s">
        <v>6237</v>
      </c>
      <c r="G1232" s="23" t="s">
        <v>6238</v>
      </c>
      <c r="H1232" s="23" t="s">
        <v>208</v>
      </c>
      <c r="I1232" s="16"/>
      <c r="J1232" s="16"/>
      <c r="K1232" s="16"/>
      <c r="L1232" s="16"/>
      <c r="M1232" s="16"/>
      <c r="N1232" s="16"/>
      <c r="O1232" s="16"/>
      <c r="P1232" s="16"/>
      <c r="Q1232" s="16"/>
    </row>
    <row r="1233" spans="1:8" s="16" customFormat="1" ht="15">
      <c r="A1233" s="17"/>
      <c r="B1233" s="18" t="s">
        <v>6239</v>
      </c>
      <c r="C1233" s="19" t="s">
        <v>6240</v>
      </c>
      <c r="D1233" s="24" t="s">
        <v>15</v>
      </c>
      <c r="E1233" s="21" t="s">
        <v>6240</v>
      </c>
      <c r="F1233" s="22" t="s">
        <v>6241</v>
      </c>
      <c r="G1233" s="23" t="s">
        <v>6242</v>
      </c>
      <c r="H1233" s="23" t="s">
        <v>6243</v>
      </c>
    </row>
    <row r="1234" spans="1:8" s="16" customFormat="1" ht="15">
      <c r="A1234" s="17"/>
      <c r="B1234" s="70" t="s">
        <v>6244</v>
      </c>
      <c r="C1234" s="71" t="s">
        <v>6245</v>
      </c>
      <c r="D1234" s="72" t="s">
        <v>67</v>
      </c>
      <c r="E1234" s="21" t="s">
        <v>6246</v>
      </c>
      <c r="F1234" s="48" t="s">
        <v>6247</v>
      </c>
      <c r="G1234" s="49" t="s">
        <v>6248</v>
      </c>
      <c r="H1234" s="23" t="s">
        <v>6249</v>
      </c>
    </row>
    <row r="1235" spans="1:8" s="16" customFormat="1" ht="15">
      <c r="A1235" s="17"/>
      <c r="B1235" s="70" t="s">
        <v>6250</v>
      </c>
      <c r="C1235" s="71" t="s">
        <v>6251</v>
      </c>
      <c r="D1235" s="73" t="s">
        <v>15</v>
      </c>
      <c r="E1235" s="21" t="s">
        <v>6251</v>
      </c>
      <c r="F1235" s="48" t="s">
        <v>6252</v>
      </c>
      <c r="G1235" s="49" t="s">
        <v>3164</v>
      </c>
      <c r="H1235" s="23" t="s">
        <v>3165</v>
      </c>
    </row>
    <row r="1236" spans="1:17" s="16" customFormat="1" ht="15">
      <c r="A1236" s="17"/>
      <c r="B1236" s="70" t="s">
        <v>6253</v>
      </c>
      <c r="C1236" s="71" t="s">
        <v>6254</v>
      </c>
      <c r="D1236" s="73" t="s">
        <v>15</v>
      </c>
      <c r="E1236" s="21" t="s">
        <v>6254</v>
      </c>
      <c r="F1236" s="48" t="s">
        <v>6255</v>
      </c>
      <c r="G1236" s="49" t="s">
        <v>6256</v>
      </c>
      <c r="H1236" s="23" t="s">
        <v>6257</v>
      </c>
      <c r="P1236" s="25"/>
      <c r="Q1236" s="25"/>
    </row>
    <row r="1237" spans="1:8" s="16" customFormat="1" ht="15">
      <c r="A1237" s="17"/>
      <c r="B1237" s="18" t="s">
        <v>6258</v>
      </c>
      <c r="C1237" s="19" t="s">
        <v>6259</v>
      </c>
      <c r="D1237" s="24" t="s">
        <v>15</v>
      </c>
      <c r="E1237" s="21" t="s">
        <v>6259</v>
      </c>
      <c r="F1237" s="22" t="s">
        <v>435</v>
      </c>
      <c r="G1237" s="23" t="s">
        <v>6260</v>
      </c>
      <c r="H1237" s="23" t="s">
        <v>435</v>
      </c>
    </row>
    <row r="1238" spans="1:8" s="16" customFormat="1" ht="15">
      <c r="A1238" s="17"/>
      <c r="B1238" s="18" t="s">
        <v>6261</v>
      </c>
      <c r="C1238" s="19" t="s">
        <v>6262</v>
      </c>
      <c r="D1238" s="29" t="s">
        <v>67</v>
      </c>
      <c r="E1238" s="21" t="s">
        <v>6263</v>
      </c>
      <c r="F1238" s="22" t="s">
        <v>6264</v>
      </c>
      <c r="G1238" s="23" t="s">
        <v>6265</v>
      </c>
      <c r="H1238" s="23" t="s">
        <v>6266</v>
      </c>
    </row>
    <row r="1239" spans="1:17" s="25" customFormat="1" ht="15">
      <c r="A1239" s="17"/>
      <c r="B1239" s="18" t="s">
        <v>6267</v>
      </c>
      <c r="C1239" s="19" t="s">
        <v>6268</v>
      </c>
      <c r="D1239" s="24" t="s">
        <v>15</v>
      </c>
      <c r="E1239" s="21" t="s">
        <v>6268</v>
      </c>
      <c r="F1239" s="22" t="s">
        <v>6269</v>
      </c>
      <c r="G1239" s="23" t="s">
        <v>6270</v>
      </c>
      <c r="H1239" s="23" t="s">
        <v>6271</v>
      </c>
      <c r="P1239" s="16"/>
      <c r="Q1239" s="16"/>
    </row>
    <row r="1240" spans="1:15" s="16" customFormat="1" ht="15">
      <c r="A1240" s="17"/>
      <c r="B1240" s="18" t="s">
        <v>6272</v>
      </c>
      <c r="C1240" s="19" t="s">
        <v>6273</v>
      </c>
      <c r="D1240" s="29" t="s">
        <v>67</v>
      </c>
      <c r="E1240" s="21" t="s">
        <v>6274</v>
      </c>
      <c r="F1240" s="22" t="s">
        <v>6275</v>
      </c>
      <c r="G1240" s="23" t="s">
        <v>6276</v>
      </c>
      <c r="H1240" s="23" t="s">
        <v>6277</v>
      </c>
      <c r="I1240" s="25"/>
      <c r="J1240" s="25"/>
      <c r="K1240" s="25"/>
      <c r="L1240" s="25"/>
      <c r="M1240" s="25"/>
      <c r="N1240" s="25"/>
      <c r="O1240" s="25"/>
    </row>
    <row r="1241" spans="1:17" s="25" customFormat="1" ht="15">
      <c r="A1241" s="17"/>
      <c r="B1241" s="18" t="s">
        <v>6278</v>
      </c>
      <c r="C1241" s="19" t="s">
        <v>6279</v>
      </c>
      <c r="D1241" s="29" t="s">
        <v>67</v>
      </c>
      <c r="E1241" s="21" t="s">
        <v>6280</v>
      </c>
      <c r="F1241" s="22" t="s">
        <v>6281</v>
      </c>
      <c r="G1241" s="23" t="s">
        <v>6282</v>
      </c>
      <c r="H1241" s="23" t="s">
        <v>6283</v>
      </c>
      <c r="I1241" s="16"/>
      <c r="J1241" s="16"/>
      <c r="K1241" s="16"/>
      <c r="L1241" s="16"/>
      <c r="M1241" s="16"/>
      <c r="N1241" s="16"/>
      <c r="O1241" s="16"/>
      <c r="P1241" s="16"/>
      <c r="Q1241" s="16"/>
    </row>
    <row r="1242" spans="1:17" s="25" customFormat="1" ht="15">
      <c r="A1242" s="17"/>
      <c r="B1242" s="18" t="s">
        <v>6284</v>
      </c>
      <c r="C1242" s="19" t="s">
        <v>6285</v>
      </c>
      <c r="D1242" s="24" t="s">
        <v>15</v>
      </c>
      <c r="E1242" s="21" t="s">
        <v>6285</v>
      </c>
      <c r="F1242" s="22" t="s">
        <v>6286</v>
      </c>
      <c r="G1242" s="23" t="s">
        <v>6287</v>
      </c>
      <c r="H1242" s="23" t="s">
        <v>6288</v>
      </c>
      <c r="P1242" s="16"/>
      <c r="Q1242" s="16"/>
    </row>
    <row r="1243" spans="1:15" s="25" customFormat="1" ht="15">
      <c r="A1243" s="17"/>
      <c r="B1243" s="18" t="s">
        <v>6289</v>
      </c>
      <c r="C1243" s="19" t="s">
        <v>6290</v>
      </c>
      <c r="D1243" s="24" t="s">
        <v>15</v>
      </c>
      <c r="E1243" s="21" t="s">
        <v>6290</v>
      </c>
      <c r="F1243" s="22" t="s">
        <v>6291</v>
      </c>
      <c r="G1243" s="23" t="s">
        <v>6292</v>
      </c>
      <c r="H1243" s="23" t="s">
        <v>6293</v>
      </c>
      <c r="I1243" s="16"/>
      <c r="J1243" s="16"/>
      <c r="K1243" s="16"/>
      <c r="L1243" s="16"/>
      <c r="M1243" s="16"/>
      <c r="N1243" s="16"/>
      <c r="O1243" s="16"/>
    </row>
    <row r="1244" spans="1:17" s="25" customFormat="1" ht="15">
      <c r="A1244" s="17"/>
      <c r="B1244" s="18" t="s">
        <v>6294</v>
      </c>
      <c r="C1244" s="19" t="s">
        <v>6295</v>
      </c>
      <c r="D1244" s="29" t="s">
        <v>67</v>
      </c>
      <c r="E1244" s="21" t="s">
        <v>6296</v>
      </c>
      <c r="F1244" s="22" t="s">
        <v>6297</v>
      </c>
      <c r="G1244" s="23" t="s">
        <v>775</v>
      </c>
      <c r="H1244" s="23" t="s">
        <v>776</v>
      </c>
      <c r="I1244" s="16"/>
      <c r="J1244" s="16"/>
      <c r="K1244" s="16"/>
      <c r="L1244" s="16"/>
      <c r="M1244" s="16"/>
      <c r="N1244" s="16"/>
      <c r="O1244" s="16"/>
      <c r="P1244" s="16"/>
      <c r="Q1244" s="16"/>
    </row>
    <row r="1245" spans="1:17" s="25" customFormat="1" ht="15">
      <c r="A1245" s="17"/>
      <c r="B1245" s="18" t="s">
        <v>6298</v>
      </c>
      <c r="C1245" s="19" t="s">
        <v>6299</v>
      </c>
      <c r="D1245" s="24" t="s">
        <v>15</v>
      </c>
      <c r="E1245" s="21" t="s">
        <v>6299</v>
      </c>
      <c r="F1245" s="22" t="s">
        <v>6300</v>
      </c>
      <c r="G1245" s="23" t="s">
        <v>6301</v>
      </c>
      <c r="H1245" s="23" t="s">
        <v>6302</v>
      </c>
      <c r="P1245" s="16"/>
      <c r="Q1245" s="16"/>
    </row>
    <row r="1246" spans="1:8" s="25" customFormat="1" ht="15">
      <c r="A1246" s="17"/>
      <c r="B1246" s="18" t="s">
        <v>6303</v>
      </c>
      <c r="C1246" s="19" t="s">
        <v>6304</v>
      </c>
      <c r="D1246" s="20"/>
      <c r="E1246" s="21"/>
      <c r="F1246" s="22" t="s">
        <v>6305</v>
      </c>
      <c r="G1246" s="23" t="s">
        <v>6306</v>
      </c>
      <c r="H1246" s="23" t="s">
        <v>6307</v>
      </c>
    </row>
    <row r="1247" spans="1:8" s="16" customFormat="1" ht="15">
      <c r="A1247" s="17"/>
      <c r="B1247" s="18" t="s">
        <v>6308</v>
      </c>
      <c r="C1247" s="19" t="s">
        <v>6309</v>
      </c>
      <c r="D1247" s="24" t="s">
        <v>15</v>
      </c>
      <c r="E1247" s="21" t="s">
        <v>6309</v>
      </c>
      <c r="F1247" s="22" t="s">
        <v>6310</v>
      </c>
      <c r="G1247" s="23" t="s">
        <v>6311</v>
      </c>
      <c r="H1247" s="23" t="s">
        <v>6312</v>
      </c>
    </row>
    <row r="1248" spans="1:15" s="16" customFormat="1" ht="15">
      <c r="A1248" s="17"/>
      <c r="B1248" s="18" t="s">
        <v>6313</v>
      </c>
      <c r="C1248" s="19" t="s">
        <v>6314</v>
      </c>
      <c r="D1248" s="24" t="s">
        <v>15</v>
      </c>
      <c r="E1248" s="21" t="s">
        <v>6314</v>
      </c>
      <c r="F1248" s="22" t="s">
        <v>6315</v>
      </c>
      <c r="G1248" s="23" t="s">
        <v>6316</v>
      </c>
      <c r="H1248" s="23" t="s">
        <v>6315</v>
      </c>
      <c r="I1248" s="25"/>
      <c r="J1248" s="25"/>
      <c r="K1248" s="25"/>
      <c r="L1248" s="25"/>
      <c r="M1248" s="25"/>
      <c r="N1248" s="25"/>
      <c r="O1248" s="25"/>
    </row>
    <row r="1249" spans="1:15" s="16" customFormat="1" ht="15">
      <c r="A1249" s="17"/>
      <c r="B1249" s="18" t="s">
        <v>6317</v>
      </c>
      <c r="C1249" s="19" t="s">
        <v>6318</v>
      </c>
      <c r="D1249" s="24" t="s">
        <v>15</v>
      </c>
      <c r="E1249" s="21" t="s">
        <v>6318</v>
      </c>
      <c r="F1249" s="22" t="s">
        <v>6319</v>
      </c>
      <c r="G1249" s="23" t="s">
        <v>6320</v>
      </c>
      <c r="H1249" s="23" t="s">
        <v>6321</v>
      </c>
      <c r="I1249" s="25"/>
      <c r="J1249" s="25"/>
      <c r="K1249" s="25"/>
      <c r="L1249" s="25"/>
      <c r="M1249" s="25"/>
      <c r="N1249" s="25"/>
      <c r="O1249" s="25"/>
    </row>
    <row r="1250" spans="1:8" s="16" customFormat="1" ht="15">
      <c r="A1250" s="17"/>
      <c r="B1250" s="18" t="s">
        <v>6322</v>
      </c>
      <c r="C1250" s="19" t="s">
        <v>6323</v>
      </c>
      <c r="D1250" s="29" t="s">
        <v>67</v>
      </c>
      <c r="E1250" s="21" t="s">
        <v>6324</v>
      </c>
      <c r="F1250" s="74" t="s">
        <v>6325</v>
      </c>
      <c r="G1250" s="23" t="s">
        <v>6326</v>
      </c>
      <c r="H1250" s="23" t="s">
        <v>6327</v>
      </c>
    </row>
    <row r="1251" spans="1:15" s="25" customFormat="1" ht="15">
      <c r="A1251" s="17"/>
      <c r="B1251" s="18" t="s">
        <v>6328</v>
      </c>
      <c r="C1251" s="19" t="s">
        <v>6329</v>
      </c>
      <c r="D1251" s="24" t="s">
        <v>15</v>
      </c>
      <c r="E1251" s="21" t="s">
        <v>6329</v>
      </c>
      <c r="F1251" s="22" t="s">
        <v>6330</v>
      </c>
      <c r="G1251" s="23" t="s">
        <v>6331</v>
      </c>
      <c r="H1251" s="23" t="s">
        <v>6332</v>
      </c>
      <c r="I1251" s="16"/>
      <c r="J1251" s="16"/>
      <c r="K1251" s="16"/>
      <c r="L1251" s="16"/>
      <c r="M1251" s="16"/>
      <c r="N1251" s="16"/>
      <c r="O1251" s="16"/>
    </row>
    <row r="1252" spans="1:15" s="25" customFormat="1" ht="15">
      <c r="A1252" s="17"/>
      <c r="B1252" s="18" t="s">
        <v>6333</v>
      </c>
      <c r="C1252" s="19" t="s">
        <v>6334</v>
      </c>
      <c r="D1252" s="20"/>
      <c r="E1252" s="21"/>
      <c r="F1252" s="22" t="s">
        <v>6335</v>
      </c>
      <c r="G1252" s="23" t="s">
        <v>6336</v>
      </c>
      <c r="H1252" s="23" t="s">
        <v>6337</v>
      </c>
      <c r="I1252" s="5"/>
      <c r="J1252" s="5"/>
      <c r="K1252" s="5"/>
      <c r="L1252" s="5"/>
      <c r="M1252" s="5"/>
      <c r="N1252" s="5"/>
      <c r="O1252" s="5"/>
    </row>
    <row r="1253" spans="1:17" s="25" customFormat="1" ht="15">
      <c r="A1253" s="17"/>
      <c r="B1253" s="26" t="s">
        <v>6338</v>
      </c>
      <c r="C1253" s="33" t="s">
        <v>6339</v>
      </c>
      <c r="D1253" s="29" t="s">
        <v>67</v>
      </c>
      <c r="E1253" s="21" t="s">
        <v>6340</v>
      </c>
      <c r="F1253" s="22" t="s">
        <v>6341</v>
      </c>
      <c r="G1253" s="23" t="s">
        <v>6342</v>
      </c>
      <c r="H1253" s="23" t="s">
        <v>6343</v>
      </c>
      <c r="I1253" s="16"/>
      <c r="J1253" s="16"/>
      <c r="K1253" s="16"/>
      <c r="L1253" s="16"/>
      <c r="M1253" s="16"/>
      <c r="N1253" s="16"/>
      <c r="O1253" s="16"/>
      <c r="P1253" s="16"/>
      <c r="Q1253" s="16"/>
    </row>
    <row r="1254" spans="1:15" s="25" customFormat="1" ht="15">
      <c r="A1254" s="17"/>
      <c r="B1254" s="26" t="s">
        <v>6344</v>
      </c>
      <c r="C1254" s="33" t="s">
        <v>6345</v>
      </c>
      <c r="D1254" s="24" t="s">
        <v>15</v>
      </c>
      <c r="E1254" s="21" t="s">
        <v>6345</v>
      </c>
      <c r="F1254" s="22" t="s">
        <v>6346</v>
      </c>
      <c r="G1254" s="23" t="s">
        <v>6347</v>
      </c>
      <c r="H1254" s="23" t="s">
        <v>6348</v>
      </c>
      <c r="I1254" s="16"/>
      <c r="J1254" s="16"/>
      <c r="K1254" s="16"/>
      <c r="L1254" s="16"/>
      <c r="M1254" s="16"/>
      <c r="N1254" s="16"/>
      <c r="O1254" s="16"/>
    </row>
    <row r="1255" spans="1:17" s="16" customFormat="1" ht="15">
      <c r="A1255" s="17"/>
      <c r="B1255" s="26" t="s">
        <v>6349</v>
      </c>
      <c r="C1255" s="33" t="s">
        <v>6350</v>
      </c>
      <c r="D1255" s="24" t="s">
        <v>15</v>
      </c>
      <c r="E1255" s="21" t="s">
        <v>6350</v>
      </c>
      <c r="F1255" s="22" t="s">
        <v>6351</v>
      </c>
      <c r="G1255" s="23" t="s">
        <v>6352</v>
      </c>
      <c r="H1255" s="23" t="s">
        <v>6353</v>
      </c>
      <c r="P1255" s="25"/>
      <c r="Q1255" s="25"/>
    </row>
    <row r="1256" spans="1:15" s="25" customFormat="1" ht="15">
      <c r="A1256" s="17"/>
      <c r="B1256" s="26" t="s">
        <v>6354</v>
      </c>
      <c r="C1256" s="33" t="s">
        <v>6355</v>
      </c>
      <c r="D1256" s="29" t="s">
        <v>67</v>
      </c>
      <c r="E1256" s="21" t="s">
        <v>6356</v>
      </c>
      <c r="F1256" s="22" t="s">
        <v>6357</v>
      </c>
      <c r="G1256" s="23" t="s">
        <v>6358</v>
      </c>
      <c r="H1256" s="23" t="s">
        <v>6359</v>
      </c>
      <c r="I1256" s="16"/>
      <c r="J1256" s="16"/>
      <c r="K1256" s="16"/>
      <c r="L1256" s="16"/>
      <c r="M1256" s="16"/>
      <c r="N1256" s="16"/>
      <c r="O1256" s="16"/>
    </row>
    <row r="1257" spans="1:17" s="16" customFormat="1" ht="15">
      <c r="A1257" s="17"/>
      <c r="B1257" s="26" t="s">
        <v>6360</v>
      </c>
      <c r="C1257" s="33" t="s">
        <v>6361</v>
      </c>
      <c r="D1257" s="24" t="s">
        <v>15</v>
      </c>
      <c r="E1257" s="21" t="s">
        <v>6361</v>
      </c>
      <c r="F1257" s="22" t="s">
        <v>6362</v>
      </c>
      <c r="G1257" s="23" t="s">
        <v>6363</v>
      </c>
      <c r="H1257" s="23" t="s">
        <v>6364</v>
      </c>
      <c r="I1257" s="25"/>
      <c r="J1257" s="25"/>
      <c r="K1257" s="25"/>
      <c r="L1257" s="25"/>
      <c r="M1257" s="25"/>
      <c r="N1257" s="25"/>
      <c r="O1257" s="25"/>
      <c r="P1257" s="25"/>
      <c r="Q1257" s="25"/>
    </row>
    <row r="1258" spans="1:15" s="16" customFormat="1" ht="15">
      <c r="A1258" s="17"/>
      <c r="B1258" s="26" t="s">
        <v>6365</v>
      </c>
      <c r="C1258" s="33" t="s">
        <v>6366</v>
      </c>
      <c r="D1258" s="24" t="s">
        <v>15</v>
      </c>
      <c r="E1258" s="21" t="s">
        <v>6366</v>
      </c>
      <c r="F1258" s="22" t="s">
        <v>6367</v>
      </c>
      <c r="G1258" s="23" t="s">
        <v>3549</v>
      </c>
      <c r="H1258" s="23" t="s">
        <v>3550</v>
      </c>
      <c r="I1258" s="25"/>
      <c r="J1258" s="25"/>
      <c r="K1258" s="25"/>
      <c r="L1258" s="25"/>
      <c r="M1258" s="25"/>
      <c r="N1258" s="25"/>
      <c r="O1258" s="25"/>
    </row>
    <row r="1259" spans="1:17" s="25" customFormat="1" ht="15">
      <c r="A1259" s="17"/>
      <c r="B1259" s="26" t="s">
        <v>6368</v>
      </c>
      <c r="C1259" s="33" t="s">
        <v>6369</v>
      </c>
      <c r="D1259" s="34"/>
      <c r="E1259" s="21"/>
      <c r="F1259" s="22" t="s">
        <v>6370</v>
      </c>
      <c r="G1259" s="23" t="s">
        <v>6371</v>
      </c>
      <c r="H1259" s="23" t="s">
        <v>1525</v>
      </c>
      <c r="I1259" s="16"/>
      <c r="J1259" s="16"/>
      <c r="K1259" s="16"/>
      <c r="L1259" s="16"/>
      <c r="M1259" s="16"/>
      <c r="N1259" s="16"/>
      <c r="O1259" s="16"/>
      <c r="P1259" s="16"/>
      <c r="Q1259" s="16"/>
    </row>
    <row r="1260" spans="1:17" s="25" customFormat="1" ht="15">
      <c r="A1260" s="17"/>
      <c r="B1260" s="26" t="s">
        <v>6372</v>
      </c>
      <c r="C1260" s="33" t="s">
        <v>6373</v>
      </c>
      <c r="D1260" s="24" t="s">
        <v>15</v>
      </c>
      <c r="E1260" s="21" t="s">
        <v>6373</v>
      </c>
      <c r="F1260" s="22" t="s">
        <v>6374</v>
      </c>
      <c r="G1260" s="23" t="s">
        <v>6375</v>
      </c>
      <c r="H1260" s="23" t="s">
        <v>6376</v>
      </c>
      <c r="P1260" s="16"/>
      <c r="Q1260" s="16"/>
    </row>
    <row r="1261" spans="1:8" s="25" customFormat="1" ht="15">
      <c r="A1261" s="17"/>
      <c r="B1261" s="26" t="s">
        <v>6377</v>
      </c>
      <c r="C1261" s="33" t="s">
        <v>6378</v>
      </c>
      <c r="D1261" s="24" t="s">
        <v>15</v>
      </c>
      <c r="E1261" s="21" t="s">
        <v>6378</v>
      </c>
      <c r="F1261" s="22" t="s">
        <v>6379</v>
      </c>
      <c r="G1261" s="23" t="s">
        <v>6380</v>
      </c>
      <c r="H1261" s="23" t="s">
        <v>6381</v>
      </c>
    </row>
    <row r="1262" spans="1:15" s="16" customFormat="1" ht="15">
      <c r="A1262" s="17"/>
      <c r="B1262" s="26" t="s">
        <v>6382</v>
      </c>
      <c r="C1262" s="33" t="s">
        <v>6383</v>
      </c>
      <c r="D1262" s="29" t="s">
        <v>67</v>
      </c>
      <c r="E1262" s="21" t="s">
        <v>6384</v>
      </c>
      <c r="F1262" s="22" t="s">
        <v>6385</v>
      </c>
      <c r="G1262" s="23" t="s">
        <v>4565</v>
      </c>
      <c r="H1262" s="23" t="s">
        <v>4566</v>
      </c>
      <c r="I1262" s="25"/>
      <c r="J1262" s="25"/>
      <c r="K1262" s="25"/>
      <c r="L1262" s="25"/>
      <c r="M1262" s="25"/>
      <c r="N1262" s="25"/>
      <c r="O1262" s="25"/>
    </row>
    <row r="1263" spans="1:17" s="25" customFormat="1" ht="15">
      <c r="A1263" s="17"/>
      <c r="B1263" s="26" t="s">
        <v>6386</v>
      </c>
      <c r="C1263" s="33" t="s">
        <v>6387</v>
      </c>
      <c r="D1263" s="29" t="s">
        <v>67</v>
      </c>
      <c r="E1263" s="21" t="s">
        <v>6388</v>
      </c>
      <c r="F1263" s="22" t="s">
        <v>6389</v>
      </c>
      <c r="G1263" s="23" t="s">
        <v>5652</v>
      </c>
      <c r="H1263" s="23" t="s">
        <v>5653</v>
      </c>
      <c r="P1263" s="16"/>
      <c r="Q1263" s="16"/>
    </row>
    <row r="1264" spans="1:8" s="25" customFormat="1" ht="15">
      <c r="A1264" s="17"/>
      <c r="B1264" s="26" t="s">
        <v>6390</v>
      </c>
      <c r="C1264" s="33" t="s">
        <v>6391</v>
      </c>
      <c r="D1264" s="29" t="s">
        <v>67</v>
      </c>
      <c r="E1264" s="21" t="s">
        <v>6392</v>
      </c>
      <c r="F1264" s="22" t="s">
        <v>6393</v>
      </c>
      <c r="G1264" s="23" t="s">
        <v>6394</v>
      </c>
      <c r="H1264" s="23" t="s">
        <v>6395</v>
      </c>
    </row>
    <row r="1265" spans="1:17" s="25" customFormat="1" ht="15">
      <c r="A1265" s="17"/>
      <c r="B1265" s="26" t="s">
        <v>6396</v>
      </c>
      <c r="C1265" s="33" t="s">
        <v>6397</v>
      </c>
      <c r="D1265" s="29" t="s">
        <v>67</v>
      </c>
      <c r="E1265" s="21" t="s">
        <v>6398</v>
      </c>
      <c r="F1265" s="22" t="s">
        <v>6399</v>
      </c>
      <c r="G1265" s="23" t="s">
        <v>6400</v>
      </c>
      <c r="H1265" s="23" t="s">
        <v>6401</v>
      </c>
      <c r="P1265" s="16"/>
      <c r="Q1265" s="16"/>
    </row>
    <row r="1266" spans="1:15" s="25" customFormat="1" ht="15">
      <c r="A1266" s="17"/>
      <c r="B1266" s="26" t="s">
        <v>6402</v>
      </c>
      <c r="C1266" s="33" t="s">
        <v>6403</v>
      </c>
      <c r="D1266" s="24" t="s">
        <v>15</v>
      </c>
      <c r="E1266" s="21" t="s">
        <v>6403</v>
      </c>
      <c r="F1266" s="22" t="s">
        <v>2299</v>
      </c>
      <c r="G1266" s="23" t="s">
        <v>2300</v>
      </c>
      <c r="H1266" s="23" t="s">
        <v>2299</v>
      </c>
      <c r="I1266" s="16"/>
      <c r="J1266" s="16"/>
      <c r="K1266" s="16"/>
      <c r="L1266" s="16"/>
      <c r="M1266" s="16"/>
      <c r="N1266" s="16"/>
      <c r="O1266" s="16"/>
    </row>
    <row r="1267" spans="1:17" s="25" customFormat="1" ht="15">
      <c r="A1267" s="17"/>
      <c r="B1267" s="26" t="s">
        <v>6404</v>
      </c>
      <c r="C1267" s="33" t="s">
        <v>6405</v>
      </c>
      <c r="D1267" s="24" t="s">
        <v>15</v>
      </c>
      <c r="E1267" s="21" t="s">
        <v>6405</v>
      </c>
      <c r="F1267" s="22" t="s">
        <v>6406</v>
      </c>
      <c r="G1267" s="23" t="s">
        <v>6407</v>
      </c>
      <c r="H1267" s="23" t="s">
        <v>6408</v>
      </c>
      <c r="P1267" s="16"/>
      <c r="Q1267" s="16"/>
    </row>
    <row r="1268" spans="1:8" s="16" customFormat="1" ht="15">
      <c r="A1268" s="17"/>
      <c r="B1268" s="26" t="s">
        <v>6409</v>
      </c>
      <c r="C1268" s="33" t="s">
        <v>6410</v>
      </c>
      <c r="D1268" s="24" t="s">
        <v>15</v>
      </c>
      <c r="E1268" s="21" t="s">
        <v>6410</v>
      </c>
      <c r="F1268" s="22" t="s">
        <v>6411</v>
      </c>
      <c r="G1268" s="23" t="s">
        <v>6412</v>
      </c>
      <c r="H1268" s="23" t="s">
        <v>6413</v>
      </c>
    </row>
    <row r="1269" spans="1:17" s="16" customFormat="1" ht="15">
      <c r="A1269" s="17"/>
      <c r="B1269" s="26" t="s">
        <v>6414</v>
      </c>
      <c r="C1269" s="33" t="s">
        <v>6415</v>
      </c>
      <c r="D1269" s="24" t="s">
        <v>15</v>
      </c>
      <c r="E1269" s="21" t="s">
        <v>6415</v>
      </c>
      <c r="F1269" s="22" t="s">
        <v>6416</v>
      </c>
      <c r="G1269" s="23" t="s">
        <v>6412</v>
      </c>
      <c r="H1269" s="23" t="s">
        <v>6413</v>
      </c>
      <c r="P1269" s="25"/>
      <c r="Q1269" s="25"/>
    </row>
    <row r="1270" spans="1:8" s="25" customFormat="1" ht="15">
      <c r="A1270" s="17"/>
      <c r="B1270" s="26" t="s">
        <v>6417</v>
      </c>
      <c r="C1270" s="33" t="s">
        <v>6418</v>
      </c>
      <c r="D1270" s="24" t="s">
        <v>15</v>
      </c>
      <c r="E1270" s="21" t="s">
        <v>6418</v>
      </c>
      <c r="F1270" s="22" t="s">
        <v>6419</v>
      </c>
      <c r="G1270" s="23" t="s">
        <v>6420</v>
      </c>
      <c r="H1270" s="23" t="s">
        <v>6421</v>
      </c>
    </row>
    <row r="1271" spans="1:8" s="25" customFormat="1" ht="15">
      <c r="A1271" s="17"/>
      <c r="B1271" s="26" t="s">
        <v>6422</v>
      </c>
      <c r="C1271" s="33" t="s">
        <v>6423</v>
      </c>
      <c r="D1271" s="29" t="s">
        <v>67</v>
      </c>
      <c r="E1271" s="21" t="s">
        <v>6424</v>
      </c>
      <c r="F1271" s="22" t="s">
        <v>6425</v>
      </c>
      <c r="G1271" s="23" t="s">
        <v>6426</v>
      </c>
      <c r="H1271" s="23" t="s">
        <v>6427</v>
      </c>
    </row>
    <row r="1272" spans="1:15" s="16" customFormat="1" ht="15">
      <c r="A1272" s="17"/>
      <c r="B1272" s="26" t="s">
        <v>6428</v>
      </c>
      <c r="C1272" s="33" t="s">
        <v>6429</v>
      </c>
      <c r="D1272" s="29" t="s">
        <v>67</v>
      </c>
      <c r="E1272" s="21" t="s">
        <v>6430</v>
      </c>
      <c r="F1272" s="22" t="s">
        <v>6431</v>
      </c>
      <c r="G1272" s="23" t="s">
        <v>6432</v>
      </c>
      <c r="H1272" s="23" t="s">
        <v>6433</v>
      </c>
      <c r="I1272" s="25"/>
      <c r="J1272" s="25"/>
      <c r="K1272" s="25"/>
      <c r="L1272" s="25"/>
      <c r="M1272" s="25"/>
      <c r="N1272" s="25"/>
      <c r="O1272" s="25"/>
    </row>
    <row r="1273" spans="1:17" s="25" customFormat="1" ht="15">
      <c r="A1273" s="17"/>
      <c r="B1273" s="26" t="s">
        <v>6434</v>
      </c>
      <c r="C1273" s="33" t="s">
        <v>6435</v>
      </c>
      <c r="D1273" s="29" t="s">
        <v>67</v>
      </c>
      <c r="E1273" s="21" t="s">
        <v>6436</v>
      </c>
      <c r="F1273" s="22" t="s">
        <v>6437</v>
      </c>
      <c r="G1273" s="23" t="s">
        <v>6438</v>
      </c>
      <c r="H1273" s="23" t="s">
        <v>6439</v>
      </c>
      <c r="P1273" s="16"/>
      <c r="Q1273" s="16"/>
    </row>
    <row r="1274" spans="1:17" s="16" customFormat="1" ht="15">
      <c r="A1274" s="17"/>
      <c r="B1274" s="40" t="s">
        <v>6440</v>
      </c>
      <c r="C1274" s="38" t="s">
        <v>5117</v>
      </c>
      <c r="D1274" s="29" t="s">
        <v>67</v>
      </c>
      <c r="E1274" s="21" t="s">
        <v>5118</v>
      </c>
      <c r="F1274" s="22" t="s">
        <v>6441</v>
      </c>
      <c r="G1274" s="23" t="s">
        <v>6442</v>
      </c>
      <c r="H1274" s="23" t="s">
        <v>6443</v>
      </c>
      <c r="P1274" s="25"/>
      <c r="Q1274" s="25"/>
    </row>
    <row r="1275" spans="1:8" s="16" customFormat="1" ht="15">
      <c r="A1275" s="17"/>
      <c r="B1275" s="40" t="s">
        <v>6444</v>
      </c>
      <c r="C1275" s="38" t="s">
        <v>6101</v>
      </c>
      <c r="D1275" s="39"/>
      <c r="E1275" s="21"/>
      <c r="F1275" s="22" t="s">
        <v>6101</v>
      </c>
      <c r="G1275" s="23" t="s">
        <v>6445</v>
      </c>
      <c r="H1275" s="23" t="s">
        <v>6446</v>
      </c>
    </row>
    <row r="1276" spans="1:8" s="16" customFormat="1" ht="15">
      <c r="A1276" s="17"/>
      <c r="B1276" s="40" t="s">
        <v>6447</v>
      </c>
      <c r="C1276" s="38" t="s">
        <v>6448</v>
      </c>
      <c r="D1276" s="39"/>
      <c r="E1276" s="21"/>
      <c r="F1276" s="22" t="s">
        <v>6449</v>
      </c>
      <c r="G1276" s="23" t="s">
        <v>6450</v>
      </c>
      <c r="H1276" s="23" t="s">
        <v>198</v>
      </c>
    </row>
    <row r="1277" spans="1:17" s="25" customFormat="1" ht="15">
      <c r="A1277" s="17"/>
      <c r="B1277" s="40" t="s">
        <v>6451</v>
      </c>
      <c r="C1277" s="38" t="s">
        <v>6452</v>
      </c>
      <c r="D1277" s="24" t="s">
        <v>15</v>
      </c>
      <c r="E1277" s="21" t="s">
        <v>6452</v>
      </c>
      <c r="F1277" s="22" t="s">
        <v>6454</v>
      </c>
      <c r="G1277" s="23" t="s">
        <v>6455</v>
      </c>
      <c r="H1277" s="23" t="s">
        <v>6453</v>
      </c>
      <c r="I1277" s="16"/>
      <c r="J1277" s="16"/>
      <c r="K1277" s="16"/>
      <c r="L1277" s="16"/>
      <c r="M1277" s="16"/>
      <c r="N1277" s="16"/>
      <c r="O1277" s="16"/>
      <c r="P1277" s="16"/>
      <c r="Q1277" s="16"/>
    </row>
    <row r="1278" spans="1:17" s="16" customFormat="1" ht="15">
      <c r="A1278" s="17"/>
      <c r="B1278" s="40" t="s">
        <v>6456</v>
      </c>
      <c r="C1278" s="38" t="s">
        <v>6457</v>
      </c>
      <c r="D1278" s="39"/>
      <c r="E1278" s="21"/>
      <c r="F1278" s="22" t="s">
        <v>6457</v>
      </c>
      <c r="G1278" s="23" t="s">
        <v>6458</v>
      </c>
      <c r="H1278" s="23" t="s">
        <v>6459</v>
      </c>
      <c r="P1278" s="25"/>
      <c r="Q1278" s="25"/>
    </row>
    <row r="1279" spans="1:17" s="16" customFormat="1" ht="15">
      <c r="A1279" s="17"/>
      <c r="B1279" s="40" t="s">
        <v>6460</v>
      </c>
      <c r="C1279" s="38" t="s">
        <v>6461</v>
      </c>
      <c r="D1279" s="24" t="s">
        <v>15</v>
      </c>
      <c r="E1279" s="21" t="s">
        <v>6461</v>
      </c>
      <c r="F1279" s="22" t="s">
        <v>6462</v>
      </c>
      <c r="G1279" s="23" t="s">
        <v>6463</v>
      </c>
      <c r="H1279" s="23" t="s">
        <v>6464</v>
      </c>
      <c r="I1279" s="25"/>
      <c r="J1279" s="25"/>
      <c r="K1279" s="25"/>
      <c r="L1279" s="25"/>
      <c r="M1279" s="25"/>
      <c r="N1279" s="25"/>
      <c r="O1279" s="25"/>
      <c r="P1279" s="25"/>
      <c r="Q1279" s="25"/>
    </row>
    <row r="1280" spans="1:17" s="25" customFormat="1" ht="15">
      <c r="A1280" s="17"/>
      <c r="B1280" s="40" t="s">
        <v>6465</v>
      </c>
      <c r="C1280" s="38" t="s">
        <v>6466</v>
      </c>
      <c r="D1280" s="24" t="s">
        <v>15</v>
      </c>
      <c r="E1280" s="21" t="s">
        <v>6466</v>
      </c>
      <c r="F1280" s="22" t="s">
        <v>6467</v>
      </c>
      <c r="G1280" s="41" t="s">
        <v>6468</v>
      </c>
      <c r="H1280" s="23" t="s">
        <v>4561</v>
      </c>
      <c r="I1280" s="16"/>
      <c r="J1280" s="16"/>
      <c r="K1280" s="16"/>
      <c r="L1280" s="16"/>
      <c r="M1280" s="16"/>
      <c r="N1280" s="16"/>
      <c r="O1280" s="16"/>
      <c r="P1280" s="16"/>
      <c r="Q1280" s="16"/>
    </row>
    <row r="1281" spans="1:17" s="25" customFormat="1" ht="15">
      <c r="A1281" s="17"/>
      <c r="B1281" s="40" t="s">
        <v>6469</v>
      </c>
      <c r="C1281" s="38" t="s">
        <v>6470</v>
      </c>
      <c r="D1281" s="24" t="s">
        <v>15</v>
      </c>
      <c r="E1281" s="21" t="s">
        <v>6470</v>
      </c>
      <c r="F1281" s="22" t="s">
        <v>6472</v>
      </c>
      <c r="G1281" s="23" t="s">
        <v>6473</v>
      </c>
      <c r="H1281" s="23" t="s">
        <v>6471</v>
      </c>
      <c r="P1281" s="16"/>
      <c r="Q1281" s="16"/>
    </row>
    <row r="1282" spans="1:17" s="25" customFormat="1" ht="15">
      <c r="A1282" s="17"/>
      <c r="B1282" s="40" t="s">
        <v>6474</v>
      </c>
      <c r="C1282" s="38" t="s">
        <v>6475</v>
      </c>
      <c r="D1282" s="24" t="s">
        <v>15</v>
      </c>
      <c r="E1282" s="21" t="s">
        <v>6475</v>
      </c>
      <c r="F1282" s="22" t="s">
        <v>6476</v>
      </c>
      <c r="G1282" s="41" t="s">
        <v>6477</v>
      </c>
      <c r="H1282" s="23" t="s">
        <v>5163</v>
      </c>
      <c r="I1282" s="16"/>
      <c r="J1282" s="16"/>
      <c r="K1282" s="16"/>
      <c r="L1282" s="16"/>
      <c r="M1282" s="16"/>
      <c r="N1282" s="16"/>
      <c r="O1282" s="16"/>
      <c r="P1282" s="16"/>
      <c r="Q1282" s="16"/>
    </row>
    <row r="1283" spans="1:17" s="25" customFormat="1" ht="15">
      <c r="A1283" s="17"/>
      <c r="B1283" s="40" t="s">
        <v>6478</v>
      </c>
      <c r="C1283" s="38" t="s">
        <v>6479</v>
      </c>
      <c r="D1283" s="29" t="s">
        <v>67</v>
      </c>
      <c r="E1283" s="21" t="s">
        <v>6480</v>
      </c>
      <c r="F1283" s="22" t="s">
        <v>6481</v>
      </c>
      <c r="G1283" s="23" t="s">
        <v>6482</v>
      </c>
      <c r="H1283" s="23" t="s">
        <v>6483</v>
      </c>
      <c r="I1283" s="16"/>
      <c r="J1283" s="16"/>
      <c r="K1283" s="16"/>
      <c r="L1283" s="16"/>
      <c r="M1283" s="16"/>
      <c r="N1283" s="16"/>
      <c r="O1283" s="16"/>
      <c r="P1283" s="16"/>
      <c r="Q1283" s="16"/>
    </row>
    <row r="1284" spans="1:15" s="25" customFormat="1" ht="15">
      <c r="A1284" s="17"/>
      <c r="B1284" s="40" t="s">
        <v>6484</v>
      </c>
      <c r="C1284" s="38" t="s">
        <v>6485</v>
      </c>
      <c r="D1284" s="29" t="s">
        <v>67</v>
      </c>
      <c r="E1284" s="21" t="s">
        <v>6486</v>
      </c>
      <c r="F1284" s="22" t="s">
        <v>6487</v>
      </c>
      <c r="G1284" s="23" t="s">
        <v>6488</v>
      </c>
      <c r="H1284" s="23" t="s">
        <v>6489</v>
      </c>
      <c r="I1284" s="16"/>
      <c r="J1284" s="16"/>
      <c r="K1284" s="16"/>
      <c r="L1284" s="16"/>
      <c r="M1284" s="16"/>
      <c r="N1284" s="16"/>
      <c r="O1284" s="16"/>
    </row>
    <row r="1285" spans="1:8" s="16" customFormat="1" ht="15">
      <c r="A1285" s="17"/>
      <c r="B1285" s="40" t="s">
        <v>6490</v>
      </c>
      <c r="C1285" s="38" t="s">
        <v>6491</v>
      </c>
      <c r="D1285" s="29" t="s">
        <v>67</v>
      </c>
      <c r="E1285" s="21" t="s">
        <v>6492</v>
      </c>
      <c r="F1285" s="22" t="s">
        <v>6493</v>
      </c>
      <c r="G1285" s="23" t="s">
        <v>6494</v>
      </c>
      <c r="H1285" s="28" t="s">
        <v>6495</v>
      </c>
    </row>
    <row r="1286" spans="1:17" ht="15">
      <c r="A1286" s="17"/>
      <c r="B1286" s="40" t="s">
        <v>6496</v>
      </c>
      <c r="C1286" s="38" t="s">
        <v>6497</v>
      </c>
      <c r="D1286" s="29" t="s">
        <v>67</v>
      </c>
      <c r="E1286" s="21" t="s">
        <v>6498</v>
      </c>
      <c r="F1286" s="22" t="s">
        <v>6500</v>
      </c>
      <c r="G1286" s="23" t="s">
        <v>6501</v>
      </c>
      <c r="H1286" s="23" t="s">
        <v>6499</v>
      </c>
      <c r="I1286" s="25"/>
      <c r="J1286" s="25"/>
      <c r="K1286" s="25"/>
      <c r="L1286" s="25"/>
      <c r="M1286" s="25"/>
      <c r="N1286" s="25"/>
      <c r="O1286" s="25"/>
      <c r="P1286" s="25"/>
      <c r="Q1286" s="25"/>
    </row>
    <row r="1287" spans="1:17" ht="15">
      <c r="A1287" s="17"/>
      <c r="B1287" s="40" t="s">
        <v>6502</v>
      </c>
      <c r="C1287" s="38" t="s">
        <v>6418</v>
      </c>
      <c r="D1287" s="24" t="s">
        <v>15</v>
      </c>
      <c r="E1287" s="21" t="s">
        <v>6418</v>
      </c>
      <c r="F1287" s="22" t="s">
        <v>6503</v>
      </c>
      <c r="G1287" s="23" t="s">
        <v>6504</v>
      </c>
      <c r="H1287" s="23" t="s">
        <v>6505</v>
      </c>
      <c r="I1287" s="16"/>
      <c r="J1287" s="16"/>
      <c r="K1287" s="16"/>
      <c r="L1287" s="16"/>
      <c r="M1287" s="16"/>
      <c r="N1287" s="16"/>
      <c r="O1287" s="16"/>
      <c r="P1287" s="25"/>
      <c r="Q1287" s="25"/>
    </row>
    <row r="1288" spans="1:17" ht="15">
      <c r="A1288" s="17"/>
      <c r="B1288" s="40" t="s">
        <v>6506</v>
      </c>
      <c r="C1288" s="38" t="s">
        <v>6507</v>
      </c>
      <c r="D1288" s="24" t="s">
        <v>15</v>
      </c>
      <c r="E1288" s="21" t="s">
        <v>6507</v>
      </c>
      <c r="F1288" s="22" t="s">
        <v>6509</v>
      </c>
      <c r="G1288" s="41" t="s">
        <v>6510</v>
      </c>
      <c r="H1288" s="23" t="s">
        <v>6511</v>
      </c>
      <c r="I1288" s="16"/>
      <c r="J1288" s="16"/>
      <c r="K1288" s="16"/>
      <c r="L1288" s="16"/>
      <c r="M1288" s="16"/>
      <c r="N1288" s="16"/>
      <c r="O1288" s="16"/>
      <c r="P1288" s="25"/>
      <c r="Q1288" s="25"/>
    </row>
    <row r="1289" spans="1:17" s="16" customFormat="1" ht="15">
      <c r="A1289" s="17"/>
      <c r="B1289" s="40" t="s">
        <v>6512</v>
      </c>
      <c r="C1289" s="38" t="s">
        <v>6513</v>
      </c>
      <c r="D1289" s="29" t="s">
        <v>67</v>
      </c>
      <c r="E1289" s="21" t="s">
        <v>6514</v>
      </c>
      <c r="F1289" s="22" t="s">
        <v>6515</v>
      </c>
      <c r="G1289" s="41" t="s">
        <v>6516</v>
      </c>
      <c r="H1289" s="23" t="s">
        <v>6517</v>
      </c>
      <c r="P1289" s="25"/>
      <c r="Q1289" s="25"/>
    </row>
    <row r="1290" spans="1:17" ht="15">
      <c r="A1290" s="17"/>
      <c r="B1290" s="40" t="s">
        <v>6518</v>
      </c>
      <c r="C1290" s="38" t="s">
        <v>6519</v>
      </c>
      <c r="D1290" s="24" t="s">
        <v>15</v>
      </c>
      <c r="E1290" s="21" t="s">
        <v>6519</v>
      </c>
      <c r="F1290" s="22" t="s">
        <v>6520</v>
      </c>
      <c r="G1290" s="23" t="s">
        <v>3077</v>
      </c>
      <c r="H1290" s="23" t="s">
        <v>3078</v>
      </c>
      <c r="I1290" s="16"/>
      <c r="J1290" s="16"/>
      <c r="K1290" s="16"/>
      <c r="L1290" s="16"/>
      <c r="M1290" s="16"/>
      <c r="N1290" s="16"/>
      <c r="O1290" s="16"/>
      <c r="P1290" s="25"/>
      <c r="Q1290" s="25"/>
    </row>
    <row r="1291" spans="1:17" ht="15">
      <c r="A1291" s="17"/>
      <c r="B1291" s="40" t="s">
        <v>6521</v>
      </c>
      <c r="C1291" s="38" t="s">
        <v>6522</v>
      </c>
      <c r="D1291" s="39"/>
      <c r="E1291" s="21"/>
      <c r="F1291" s="22" t="s">
        <v>6523</v>
      </c>
      <c r="G1291" s="41" t="s">
        <v>6524</v>
      </c>
      <c r="H1291" s="23" t="s">
        <v>6525</v>
      </c>
      <c r="I1291" s="16"/>
      <c r="J1291" s="16"/>
      <c r="K1291" s="16"/>
      <c r="L1291" s="16"/>
      <c r="M1291" s="16"/>
      <c r="N1291" s="16"/>
      <c r="O1291" s="16"/>
      <c r="P1291" s="25"/>
      <c r="Q1291" s="25"/>
    </row>
    <row r="1292" spans="1:8" s="16" customFormat="1" ht="15">
      <c r="A1292" s="17"/>
      <c r="B1292" s="40" t="s">
        <v>6526</v>
      </c>
      <c r="C1292" s="38" t="s">
        <v>6527</v>
      </c>
      <c r="D1292" s="39"/>
      <c r="E1292" s="21"/>
      <c r="F1292" s="22" t="s">
        <v>6528</v>
      </c>
      <c r="G1292" s="23" t="s">
        <v>6529</v>
      </c>
      <c r="H1292" s="23" t="s">
        <v>6530</v>
      </c>
    </row>
    <row r="1293" spans="1:15" s="16" customFormat="1" ht="15">
      <c r="A1293" s="17"/>
      <c r="B1293" s="40" t="s">
        <v>6531</v>
      </c>
      <c r="C1293" s="38" t="s">
        <v>6532</v>
      </c>
      <c r="D1293" s="29" t="s">
        <v>67</v>
      </c>
      <c r="E1293" s="21" t="s">
        <v>67</v>
      </c>
      <c r="F1293" s="22" t="s">
        <v>6533</v>
      </c>
      <c r="G1293" s="23" t="s">
        <v>3067</v>
      </c>
      <c r="H1293" s="23" t="s">
        <v>3068</v>
      </c>
      <c r="I1293" s="25"/>
      <c r="J1293" s="25"/>
      <c r="K1293" s="25"/>
      <c r="L1293" s="25"/>
      <c r="M1293" s="25"/>
      <c r="N1293" s="25"/>
      <c r="O1293" s="25"/>
    </row>
    <row r="1294" spans="1:17" s="25" customFormat="1" ht="15">
      <c r="A1294" s="17"/>
      <c r="B1294" s="40" t="s">
        <v>6534</v>
      </c>
      <c r="C1294" s="38" t="s">
        <v>6535</v>
      </c>
      <c r="D1294" s="29" t="s">
        <v>67</v>
      </c>
      <c r="E1294" s="21" t="s">
        <v>6536</v>
      </c>
      <c r="F1294" s="22" t="s">
        <v>6538</v>
      </c>
      <c r="G1294" s="23" t="s">
        <v>6539</v>
      </c>
      <c r="H1294" s="23" t="s">
        <v>6537</v>
      </c>
      <c r="I1294" s="16"/>
      <c r="J1294" s="16"/>
      <c r="K1294" s="16"/>
      <c r="L1294" s="16"/>
      <c r="M1294" s="16"/>
      <c r="N1294" s="16"/>
      <c r="O1294" s="16"/>
      <c r="P1294" s="16"/>
      <c r="Q1294" s="16"/>
    </row>
    <row r="1295" spans="1:15" s="16" customFormat="1" ht="15">
      <c r="A1295" s="17"/>
      <c r="B1295" s="40" t="s">
        <v>6540</v>
      </c>
      <c r="C1295" s="38" t="s">
        <v>6541</v>
      </c>
      <c r="D1295" s="24" t="s">
        <v>15</v>
      </c>
      <c r="E1295" s="21" t="s">
        <v>6541</v>
      </c>
      <c r="F1295" s="22" t="s">
        <v>6542</v>
      </c>
      <c r="G1295" s="23" t="s">
        <v>6543</v>
      </c>
      <c r="H1295" s="36">
        <v>9</v>
      </c>
      <c r="I1295" s="25"/>
      <c r="J1295" s="25"/>
      <c r="K1295" s="25"/>
      <c r="L1295" s="25"/>
      <c r="M1295" s="25"/>
      <c r="N1295" s="25"/>
      <c r="O1295" s="25"/>
    </row>
    <row r="1296" spans="1:17" s="16" customFormat="1" ht="15">
      <c r="A1296" s="17"/>
      <c r="B1296" s="40" t="s">
        <v>6544</v>
      </c>
      <c r="C1296" s="38" t="s">
        <v>6545</v>
      </c>
      <c r="D1296" s="39"/>
      <c r="E1296" s="21"/>
      <c r="F1296" s="22" t="s">
        <v>6546</v>
      </c>
      <c r="G1296" s="23" t="s">
        <v>6547</v>
      </c>
      <c r="H1296" s="36" t="s">
        <v>6548</v>
      </c>
      <c r="I1296" s="25"/>
      <c r="J1296" s="25"/>
      <c r="K1296" s="25"/>
      <c r="L1296" s="25"/>
      <c r="M1296" s="25"/>
      <c r="N1296" s="25"/>
      <c r="O1296" s="25"/>
      <c r="P1296" s="25"/>
      <c r="Q1296" s="25"/>
    </row>
    <row r="1297" spans="1:8" s="25" customFormat="1" ht="15">
      <c r="A1297" s="17"/>
      <c r="B1297" s="40" t="s">
        <v>6549</v>
      </c>
      <c r="C1297" s="38" t="s">
        <v>6550</v>
      </c>
      <c r="D1297" s="24" t="s">
        <v>15</v>
      </c>
      <c r="E1297" s="21" t="s">
        <v>6550</v>
      </c>
      <c r="F1297" s="22" t="s">
        <v>6551</v>
      </c>
      <c r="G1297" s="23" t="s">
        <v>6552</v>
      </c>
      <c r="H1297" s="23" t="s">
        <v>6553</v>
      </c>
    </row>
    <row r="1298" spans="1:17" s="16" customFormat="1" ht="15">
      <c r="A1298" s="17"/>
      <c r="B1298" s="40" t="s">
        <v>6554</v>
      </c>
      <c r="C1298" s="38" t="s">
        <v>6555</v>
      </c>
      <c r="D1298" s="24" t="s">
        <v>15</v>
      </c>
      <c r="E1298" s="21" t="s">
        <v>6555</v>
      </c>
      <c r="F1298" s="22" t="s">
        <v>6556</v>
      </c>
      <c r="G1298" s="41" t="s">
        <v>6557</v>
      </c>
      <c r="H1298" s="23" t="s">
        <v>6558</v>
      </c>
      <c r="I1298" s="25"/>
      <c r="J1298" s="25"/>
      <c r="K1298" s="25"/>
      <c r="L1298" s="25"/>
      <c r="M1298" s="25"/>
      <c r="N1298" s="25"/>
      <c r="O1298" s="25"/>
      <c r="P1298" s="25"/>
      <c r="Q1298" s="25"/>
    </row>
    <row r="1299" spans="1:17" s="16" customFormat="1" ht="15">
      <c r="A1299" s="17"/>
      <c r="B1299" s="40" t="s">
        <v>6559</v>
      </c>
      <c r="C1299" s="38" t="s">
        <v>6560</v>
      </c>
      <c r="D1299" s="24" t="s">
        <v>15</v>
      </c>
      <c r="E1299" s="21" t="s">
        <v>6560</v>
      </c>
      <c r="F1299" s="22" t="s">
        <v>6561</v>
      </c>
      <c r="G1299" s="23" t="s">
        <v>6562</v>
      </c>
      <c r="H1299" s="23" t="s">
        <v>5449</v>
      </c>
      <c r="P1299" s="25"/>
      <c r="Q1299" s="25"/>
    </row>
    <row r="1300" spans="1:17" ht="15">
      <c r="A1300" s="17"/>
      <c r="B1300" s="40" t="s">
        <v>6563</v>
      </c>
      <c r="C1300" s="38" t="s">
        <v>6564</v>
      </c>
      <c r="D1300" s="39"/>
      <c r="E1300" s="21"/>
      <c r="F1300" s="22" t="s">
        <v>6565</v>
      </c>
      <c r="G1300" s="23" t="s">
        <v>6566</v>
      </c>
      <c r="H1300" s="23" t="s">
        <v>6567</v>
      </c>
      <c r="I1300" s="16"/>
      <c r="J1300" s="16"/>
      <c r="K1300" s="16"/>
      <c r="L1300" s="16"/>
      <c r="M1300" s="16"/>
      <c r="N1300" s="16"/>
      <c r="O1300" s="16"/>
      <c r="P1300" s="16"/>
      <c r="Q1300" s="16"/>
    </row>
    <row r="1301" spans="1:17" ht="15">
      <c r="A1301" s="17"/>
      <c r="B1301" s="40" t="s">
        <v>6568</v>
      </c>
      <c r="C1301" s="38" t="s">
        <v>6569</v>
      </c>
      <c r="D1301" s="24" t="s">
        <v>15</v>
      </c>
      <c r="E1301" s="21" t="s">
        <v>6569</v>
      </c>
      <c r="F1301" s="22" t="s">
        <v>6571</v>
      </c>
      <c r="G1301" s="41" t="s">
        <v>6572</v>
      </c>
      <c r="H1301" s="23" t="s">
        <v>6570</v>
      </c>
      <c r="I1301" s="16"/>
      <c r="J1301" s="16"/>
      <c r="K1301" s="16"/>
      <c r="L1301" s="16"/>
      <c r="M1301" s="16"/>
      <c r="N1301" s="16"/>
      <c r="O1301" s="16"/>
      <c r="P1301" s="25"/>
      <c r="Q1301" s="25"/>
    </row>
    <row r="1302" spans="1:17" ht="15">
      <c r="A1302" s="17"/>
      <c r="B1302" s="40" t="s">
        <v>6573</v>
      </c>
      <c r="C1302" s="38" t="s">
        <v>6574</v>
      </c>
      <c r="D1302" s="24" t="s">
        <v>15</v>
      </c>
      <c r="E1302" s="21" t="s">
        <v>6574</v>
      </c>
      <c r="F1302" s="22" t="s">
        <v>6575</v>
      </c>
      <c r="G1302" s="23" t="s">
        <v>6576</v>
      </c>
      <c r="H1302" s="23" t="s">
        <v>2747</v>
      </c>
      <c r="I1302" s="25"/>
      <c r="J1302" s="25"/>
      <c r="K1302" s="25"/>
      <c r="L1302" s="25"/>
      <c r="M1302" s="25"/>
      <c r="N1302" s="25"/>
      <c r="O1302" s="25"/>
      <c r="P1302" s="16"/>
      <c r="Q1302" s="16"/>
    </row>
    <row r="1303" spans="1:15" s="16" customFormat="1" ht="15">
      <c r="A1303" s="17"/>
      <c r="B1303" s="40" t="s">
        <v>6577</v>
      </c>
      <c r="C1303" s="38" t="s">
        <v>6578</v>
      </c>
      <c r="D1303" s="29" t="s">
        <v>67</v>
      </c>
      <c r="E1303" s="21" t="s">
        <v>6579</v>
      </c>
      <c r="F1303" s="22" t="s">
        <v>6580</v>
      </c>
      <c r="G1303" s="23" t="s">
        <v>6581</v>
      </c>
      <c r="H1303" s="23" t="s">
        <v>6582</v>
      </c>
      <c r="I1303" s="25"/>
      <c r="J1303" s="25"/>
      <c r="K1303" s="25"/>
      <c r="L1303" s="25"/>
      <c r="M1303" s="25"/>
      <c r="N1303" s="25"/>
      <c r="O1303" s="25"/>
    </row>
    <row r="1304" spans="1:17" s="16" customFormat="1" ht="15">
      <c r="A1304" s="17"/>
      <c r="B1304" s="40" t="s">
        <v>6583</v>
      </c>
      <c r="C1304" s="38" t="s">
        <v>6584</v>
      </c>
      <c r="D1304" s="29" t="s">
        <v>67</v>
      </c>
      <c r="E1304" s="21" t="s">
        <v>6585</v>
      </c>
      <c r="F1304" s="22" t="s">
        <v>6586</v>
      </c>
      <c r="G1304" s="23" t="s">
        <v>6587</v>
      </c>
      <c r="H1304" s="23" t="s">
        <v>6588</v>
      </c>
      <c r="P1304" s="25"/>
      <c r="Q1304" s="25"/>
    </row>
    <row r="1305" spans="1:8" s="25" customFormat="1" ht="15">
      <c r="A1305" s="17"/>
      <c r="B1305" s="40" t="s">
        <v>6589</v>
      </c>
      <c r="C1305" s="38" t="s">
        <v>6590</v>
      </c>
      <c r="D1305" s="39"/>
      <c r="E1305" s="21"/>
      <c r="F1305" s="22" t="s">
        <v>6591</v>
      </c>
      <c r="G1305" s="23" t="s">
        <v>6592</v>
      </c>
      <c r="H1305" s="23" t="s">
        <v>6593</v>
      </c>
    </row>
    <row r="1306" spans="1:17" s="16" customFormat="1" ht="15">
      <c r="A1306" s="17"/>
      <c r="B1306" s="40" t="s">
        <v>6594</v>
      </c>
      <c r="C1306" s="38" t="s">
        <v>6595</v>
      </c>
      <c r="D1306" s="29" t="s">
        <v>67</v>
      </c>
      <c r="E1306" s="21" t="s">
        <v>6596</v>
      </c>
      <c r="F1306" s="22" t="s">
        <v>6597</v>
      </c>
      <c r="G1306" s="23" t="s">
        <v>6598</v>
      </c>
      <c r="H1306" s="23" t="s">
        <v>6599</v>
      </c>
      <c r="I1306" s="25"/>
      <c r="J1306" s="25"/>
      <c r="K1306" s="25"/>
      <c r="L1306" s="25"/>
      <c r="M1306" s="25"/>
      <c r="N1306" s="25"/>
      <c r="O1306" s="25"/>
      <c r="P1306" s="25"/>
      <c r="Q1306" s="25"/>
    </row>
    <row r="1307" spans="1:15" s="16" customFormat="1" ht="15">
      <c r="A1307" s="17"/>
      <c r="B1307" s="40" t="s">
        <v>6600</v>
      </c>
      <c r="C1307" s="38" t="s">
        <v>6601</v>
      </c>
      <c r="D1307" s="29" t="s">
        <v>67</v>
      </c>
      <c r="E1307" s="21" t="s">
        <v>6602</v>
      </c>
      <c r="F1307" s="22" t="s">
        <v>6603</v>
      </c>
      <c r="G1307" s="23" t="s">
        <v>6604</v>
      </c>
      <c r="H1307" s="23" t="s">
        <v>6605</v>
      </c>
      <c r="I1307" s="5"/>
      <c r="J1307" s="5"/>
      <c r="K1307" s="5"/>
      <c r="L1307" s="5"/>
      <c r="M1307" s="5"/>
      <c r="N1307" s="5"/>
      <c r="O1307" s="5"/>
    </row>
    <row r="1308" spans="1:17" s="25" customFormat="1" ht="15">
      <c r="A1308" s="17"/>
      <c r="B1308" s="43" t="s">
        <v>6606</v>
      </c>
      <c r="C1308" s="44" t="s">
        <v>6607</v>
      </c>
      <c r="D1308" s="24" t="s">
        <v>15</v>
      </c>
      <c r="E1308" s="21" t="s">
        <v>6607</v>
      </c>
      <c r="F1308" s="22" t="s">
        <v>6608</v>
      </c>
      <c r="G1308" s="23" t="s">
        <v>6609</v>
      </c>
      <c r="H1308" s="23" t="s">
        <v>6610</v>
      </c>
      <c r="I1308" s="16"/>
      <c r="J1308" s="16"/>
      <c r="K1308" s="16"/>
      <c r="L1308" s="16"/>
      <c r="M1308" s="16"/>
      <c r="N1308" s="16"/>
      <c r="O1308" s="16"/>
      <c r="P1308" s="16"/>
      <c r="Q1308" s="16"/>
    </row>
    <row r="1309" spans="1:15" s="25" customFormat="1" ht="15">
      <c r="A1309" s="17"/>
      <c r="B1309" s="43" t="s">
        <v>6611</v>
      </c>
      <c r="C1309" s="44" t="s">
        <v>6612</v>
      </c>
      <c r="D1309" s="29" t="s">
        <v>67</v>
      </c>
      <c r="E1309" s="21" t="s">
        <v>6613</v>
      </c>
      <c r="F1309" s="22" t="s">
        <v>6614</v>
      </c>
      <c r="G1309" s="23" t="s">
        <v>6615</v>
      </c>
      <c r="H1309" s="23" t="s">
        <v>6616</v>
      </c>
      <c r="I1309" s="16"/>
      <c r="J1309" s="16"/>
      <c r="K1309" s="16"/>
      <c r="L1309" s="16"/>
      <c r="M1309" s="16"/>
      <c r="N1309" s="16"/>
      <c r="O1309" s="16"/>
    </row>
    <row r="1310" spans="1:17" s="25" customFormat="1" ht="15">
      <c r="A1310" s="17"/>
      <c r="B1310" s="43" t="s">
        <v>6617</v>
      </c>
      <c r="C1310" s="44" t="s">
        <v>6618</v>
      </c>
      <c r="D1310" s="24" t="s">
        <v>15</v>
      </c>
      <c r="E1310" s="21" t="s">
        <v>6618</v>
      </c>
      <c r="F1310" s="22" t="s">
        <v>6619</v>
      </c>
      <c r="G1310" s="23" t="s">
        <v>6620</v>
      </c>
      <c r="H1310" s="23" t="s">
        <v>6621</v>
      </c>
      <c r="I1310" s="16"/>
      <c r="J1310" s="16"/>
      <c r="K1310" s="16"/>
      <c r="L1310" s="16"/>
      <c r="M1310" s="16"/>
      <c r="N1310" s="16"/>
      <c r="O1310" s="16"/>
      <c r="P1310" s="16"/>
      <c r="Q1310" s="16"/>
    </row>
    <row r="1311" spans="1:17" s="25" customFormat="1" ht="15">
      <c r="A1311" s="17"/>
      <c r="B1311" s="43" t="s">
        <v>6622</v>
      </c>
      <c r="C1311" s="44" t="s">
        <v>6623</v>
      </c>
      <c r="D1311" s="29" t="s">
        <v>67</v>
      </c>
      <c r="E1311" s="21" t="s">
        <v>6624</v>
      </c>
      <c r="F1311" s="22" t="s">
        <v>6625</v>
      </c>
      <c r="G1311" s="23" t="s">
        <v>6626</v>
      </c>
      <c r="H1311" s="23" t="s">
        <v>6627</v>
      </c>
      <c r="I1311" s="16"/>
      <c r="J1311" s="16"/>
      <c r="K1311" s="16"/>
      <c r="L1311" s="16"/>
      <c r="M1311" s="16"/>
      <c r="N1311" s="16"/>
      <c r="O1311" s="16"/>
      <c r="P1311" s="16"/>
      <c r="Q1311" s="16"/>
    </row>
    <row r="1312" spans="1:15" s="25" customFormat="1" ht="15">
      <c r="A1312" s="17"/>
      <c r="B1312" s="43" t="s">
        <v>6628</v>
      </c>
      <c r="C1312" s="44" t="s">
        <v>6629</v>
      </c>
      <c r="D1312" s="29" t="s">
        <v>67</v>
      </c>
      <c r="E1312" s="21" t="s">
        <v>6630</v>
      </c>
      <c r="F1312" s="22" t="s">
        <v>3109</v>
      </c>
      <c r="G1312" s="23" t="s">
        <v>3110</v>
      </c>
      <c r="H1312" s="23" t="s">
        <v>3111</v>
      </c>
      <c r="I1312" s="16"/>
      <c r="J1312" s="16"/>
      <c r="K1312" s="16"/>
      <c r="L1312" s="16"/>
      <c r="M1312" s="16"/>
      <c r="N1312" s="16"/>
      <c r="O1312" s="16"/>
    </row>
    <row r="1313" spans="1:17" s="25" customFormat="1" ht="15">
      <c r="A1313" s="17"/>
      <c r="B1313" s="43" t="s">
        <v>6631</v>
      </c>
      <c r="C1313" s="44" t="s">
        <v>6632</v>
      </c>
      <c r="D1313" s="24" t="s">
        <v>15</v>
      </c>
      <c r="E1313" s="21" t="s">
        <v>6632</v>
      </c>
      <c r="F1313" s="22" t="s">
        <v>6633</v>
      </c>
      <c r="G1313" s="23" t="s">
        <v>2574</v>
      </c>
      <c r="H1313" s="23" t="s">
        <v>2575</v>
      </c>
      <c r="I1313" s="16"/>
      <c r="J1313" s="16"/>
      <c r="K1313" s="16"/>
      <c r="L1313" s="16"/>
      <c r="M1313" s="16"/>
      <c r="N1313" s="16"/>
      <c r="O1313" s="16"/>
      <c r="P1313" s="16"/>
      <c r="Q1313" s="16"/>
    </row>
    <row r="1314" spans="1:17" s="25" customFormat="1" ht="15">
      <c r="A1314" s="17"/>
      <c r="B1314" s="43" t="s">
        <v>6634</v>
      </c>
      <c r="C1314" s="44" t="s">
        <v>6635</v>
      </c>
      <c r="D1314" s="24" t="s">
        <v>15</v>
      </c>
      <c r="E1314" s="21" t="s">
        <v>6635</v>
      </c>
      <c r="F1314" s="22" t="s">
        <v>6636</v>
      </c>
      <c r="G1314" s="23" t="s">
        <v>6394</v>
      </c>
      <c r="H1314" s="23" t="s">
        <v>6395</v>
      </c>
      <c r="I1314" s="16"/>
      <c r="J1314" s="16"/>
      <c r="K1314" s="16"/>
      <c r="L1314" s="16"/>
      <c r="M1314" s="16"/>
      <c r="N1314" s="16"/>
      <c r="O1314" s="16"/>
      <c r="P1314" s="16"/>
      <c r="Q1314" s="16"/>
    </row>
    <row r="1315" spans="1:17" s="25" customFormat="1" ht="15">
      <c r="A1315" s="17"/>
      <c r="B1315" s="43" t="s">
        <v>6637</v>
      </c>
      <c r="C1315" s="44" t="s">
        <v>6638</v>
      </c>
      <c r="D1315" s="29" t="s">
        <v>67</v>
      </c>
      <c r="E1315" s="21" t="s">
        <v>6639</v>
      </c>
      <c r="F1315" s="22" t="s">
        <v>6640</v>
      </c>
      <c r="G1315" s="23" t="s">
        <v>6641</v>
      </c>
      <c r="H1315" s="23" t="s">
        <v>6277</v>
      </c>
      <c r="I1315" s="16"/>
      <c r="J1315" s="16"/>
      <c r="K1315" s="16"/>
      <c r="L1315" s="16"/>
      <c r="M1315" s="16"/>
      <c r="N1315" s="16"/>
      <c r="O1315" s="16"/>
      <c r="P1315" s="16"/>
      <c r="Q1315" s="16"/>
    </row>
    <row r="1316" spans="1:8" s="16" customFormat="1" ht="15">
      <c r="A1316" s="17"/>
      <c r="B1316" s="43" t="s">
        <v>6642</v>
      </c>
      <c r="C1316" s="44" t="s">
        <v>6643</v>
      </c>
      <c r="D1316" s="29" t="s">
        <v>67</v>
      </c>
      <c r="E1316" s="21" t="s">
        <v>6644</v>
      </c>
      <c r="F1316" s="22" t="s">
        <v>6645</v>
      </c>
      <c r="G1316" s="23" t="s">
        <v>6646</v>
      </c>
      <c r="H1316" s="23" t="s">
        <v>6647</v>
      </c>
    </row>
    <row r="1317" spans="1:8" s="16" customFormat="1" ht="15">
      <c r="A1317" s="17"/>
      <c r="B1317" s="43" t="s">
        <v>6648</v>
      </c>
      <c r="C1317" s="44" t="s">
        <v>6649</v>
      </c>
      <c r="D1317" s="29" t="s">
        <v>67</v>
      </c>
      <c r="E1317" s="21" t="s">
        <v>6650</v>
      </c>
      <c r="F1317" s="22" t="s">
        <v>6651</v>
      </c>
      <c r="G1317" s="23" t="s">
        <v>4231</v>
      </c>
      <c r="H1317" s="23" t="s">
        <v>4232</v>
      </c>
    </row>
    <row r="1318" spans="1:8" s="16" customFormat="1" ht="15">
      <c r="A1318" s="17"/>
      <c r="B1318" s="43" t="s">
        <v>6652</v>
      </c>
      <c r="C1318" s="44" t="s">
        <v>6653</v>
      </c>
      <c r="D1318" s="24" t="s">
        <v>15</v>
      </c>
      <c r="E1318" s="21" t="s">
        <v>6653</v>
      </c>
      <c r="F1318" s="22" t="s">
        <v>6654</v>
      </c>
      <c r="G1318" s="23" t="s">
        <v>6655</v>
      </c>
      <c r="H1318" s="23" t="s">
        <v>6656</v>
      </c>
    </row>
    <row r="1319" spans="1:8" s="16" customFormat="1" ht="15">
      <c r="A1319" s="17"/>
      <c r="B1319" s="43" t="s">
        <v>6657</v>
      </c>
      <c r="C1319" s="44" t="s">
        <v>6658</v>
      </c>
      <c r="D1319" s="29" t="s">
        <v>67</v>
      </c>
      <c r="E1319" s="21" t="s">
        <v>6659</v>
      </c>
      <c r="F1319" s="22" t="s">
        <v>6660</v>
      </c>
      <c r="G1319" s="23" t="s">
        <v>6661</v>
      </c>
      <c r="H1319" s="23" t="s">
        <v>6662</v>
      </c>
    </row>
    <row r="1320" spans="1:17" s="25" customFormat="1" ht="15">
      <c r="A1320" s="17"/>
      <c r="B1320" s="43" t="s">
        <v>6663</v>
      </c>
      <c r="C1320" s="44" t="s">
        <v>6664</v>
      </c>
      <c r="D1320" s="24" t="s">
        <v>15</v>
      </c>
      <c r="E1320" s="21" t="s">
        <v>6664</v>
      </c>
      <c r="F1320" s="22" t="s">
        <v>6665</v>
      </c>
      <c r="G1320" s="23" t="s">
        <v>6666</v>
      </c>
      <c r="H1320" s="23" t="s">
        <v>6667</v>
      </c>
      <c r="I1320" s="16"/>
      <c r="J1320" s="16"/>
      <c r="K1320" s="16"/>
      <c r="L1320" s="16"/>
      <c r="M1320" s="16"/>
      <c r="N1320" s="16"/>
      <c r="O1320" s="16"/>
      <c r="P1320" s="16"/>
      <c r="Q1320" s="16"/>
    </row>
    <row r="1321" spans="1:17" s="25" customFormat="1" ht="15">
      <c r="A1321" s="17"/>
      <c r="B1321" s="43" t="s">
        <v>6668</v>
      </c>
      <c r="C1321" s="44" t="s">
        <v>6669</v>
      </c>
      <c r="D1321" s="29" t="s">
        <v>67</v>
      </c>
      <c r="E1321" s="21" t="s">
        <v>6670</v>
      </c>
      <c r="F1321" s="22" t="s">
        <v>6671</v>
      </c>
      <c r="G1321" s="23" t="s">
        <v>6672</v>
      </c>
      <c r="H1321" s="23" t="s">
        <v>6673</v>
      </c>
      <c r="I1321" s="16"/>
      <c r="J1321" s="16"/>
      <c r="K1321" s="16"/>
      <c r="L1321" s="16"/>
      <c r="M1321" s="16"/>
      <c r="N1321" s="16"/>
      <c r="O1321" s="16"/>
      <c r="P1321" s="16"/>
      <c r="Q1321" s="16"/>
    </row>
    <row r="1322" spans="1:17" s="25" customFormat="1" ht="15">
      <c r="A1322" s="17"/>
      <c r="B1322" s="43" t="s">
        <v>6674</v>
      </c>
      <c r="C1322" s="44" t="s">
        <v>6675</v>
      </c>
      <c r="D1322" s="29" t="s">
        <v>67</v>
      </c>
      <c r="E1322" s="21" t="s">
        <v>6676</v>
      </c>
      <c r="F1322" s="22" t="s">
        <v>6677</v>
      </c>
      <c r="G1322" s="23" t="s">
        <v>6678</v>
      </c>
      <c r="H1322" s="23" t="s">
        <v>6679</v>
      </c>
      <c r="I1322" s="16"/>
      <c r="J1322" s="16"/>
      <c r="K1322" s="16"/>
      <c r="L1322" s="16"/>
      <c r="M1322" s="16"/>
      <c r="N1322" s="16"/>
      <c r="O1322" s="16"/>
      <c r="P1322" s="16"/>
      <c r="Q1322" s="16"/>
    </row>
    <row r="1323" spans="1:15" s="25" customFormat="1" ht="15">
      <c r="A1323" s="17"/>
      <c r="B1323" s="43" t="s">
        <v>6680</v>
      </c>
      <c r="C1323" s="44" t="s">
        <v>6681</v>
      </c>
      <c r="D1323" s="24" t="s">
        <v>15</v>
      </c>
      <c r="E1323" s="21" t="s">
        <v>6681</v>
      </c>
      <c r="F1323" s="22" t="s">
        <v>6682</v>
      </c>
      <c r="G1323" s="23" t="s">
        <v>6683</v>
      </c>
      <c r="H1323" s="23" t="s">
        <v>6684</v>
      </c>
      <c r="I1323" s="16"/>
      <c r="J1323" s="16"/>
      <c r="K1323" s="16"/>
      <c r="L1323" s="16"/>
      <c r="M1323" s="16"/>
      <c r="N1323" s="16"/>
      <c r="O1323" s="16"/>
    </row>
    <row r="1324" spans="1:8" s="25" customFormat="1" ht="15">
      <c r="A1324" s="17"/>
      <c r="B1324" s="43" t="s">
        <v>6685</v>
      </c>
      <c r="C1324" s="44" t="s">
        <v>6686</v>
      </c>
      <c r="D1324" s="46"/>
      <c r="E1324" s="21"/>
      <c r="F1324" s="22" t="s">
        <v>6687</v>
      </c>
      <c r="G1324" s="23" t="s">
        <v>6688</v>
      </c>
      <c r="H1324" s="23" t="s">
        <v>6689</v>
      </c>
    </row>
    <row r="1325" spans="1:17" s="25" customFormat="1" ht="15">
      <c r="A1325" s="17"/>
      <c r="B1325" s="43" t="s">
        <v>6690</v>
      </c>
      <c r="C1325" s="44" t="s">
        <v>6691</v>
      </c>
      <c r="D1325" s="24" t="s">
        <v>15</v>
      </c>
      <c r="E1325" s="21" t="s">
        <v>6691</v>
      </c>
      <c r="F1325" s="22" t="s">
        <v>6692</v>
      </c>
      <c r="G1325" s="23" t="s">
        <v>6693</v>
      </c>
      <c r="H1325" s="23" t="s">
        <v>6694</v>
      </c>
      <c r="P1325" s="16"/>
      <c r="Q1325" s="16"/>
    </row>
    <row r="1326" spans="1:15" s="16" customFormat="1" ht="15">
      <c r="A1326" s="17"/>
      <c r="B1326" s="43" t="s">
        <v>6695</v>
      </c>
      <c r="C1326" s="44" t="s">
        <v>6696</v>
      </c>
      <c r="D1326" s="29" t="s">
        <v>67</v>
      </c>
      <c r="E1326" s="21" t="s">
        <v>6697</v>
      </c>
      <c r="F1326" s="22" t="s">
        <v>6698</v>
      </c>
      <c r="G1326" s="23" t="s">
        <v>6699</v>
      </c>
      <c r="H1326" s="23" t="s">
        <v>5057</v>
      </c>
      <c r="I1326" s="25"/>
      <c r="J1326" s="25"/>
      <c r="K1326" s="25"/>
      <c r="L1326" s="25"/>
      <c r="M1326" s="25"/>
      <c r="N1326" s="25"/>
      <c r="O1326" s="25"/>
    </row>
    <row r="1327" spans="1:15" s="16" customFormat="1" ht="15">
      <c r="A1327" s="17"/>
      <c r="B1327" s="43" t="s">
        <v>6700</v>
      </c>
      <c r="C1327" s="44" t="s">
        <v>6457</v>
      </c>
      <c r="D1327" s="29" t="s">
        <v>67</v>
      </c>
      <c r="E1327" s="21" t="s">
        <v>6701</v>
      </c>
      <c r="F1327" s="22" t="s">
        <v>6702</v>
      </c>
      <c r="G1327" s="23" t="s">
        <v>6703</v>
      </c>
      <c r="H1327" s="23" t="s">
        <v>6704</v>
      </c>
      <c r="I1327" s="25"/>
      <c r="J1327" s="25"/>
      <c r="K1327" s="25"/>
      <c r="L1327" s="25"/>
      <c r="M1327" s="25"/>
      <c r="N1327" s="25"/>
      <c r="O1327" s="25"/>
    </row>
    <row r="1328" spans="1:15" s="16" customFormat="1" ht="15">
      <c r="A1328" s="17"/>
      <c r="B1328" s="43" t="s">
        <v>6705</v>
      </c>
      <c r="C1328" s="44" t="s">
        <v>6706</v>
      </c>
      <c r="D1328" s="24" t="s">
        <v>15</v>
      </c>
      <c r="E1328" s="21" t="s">
        <v>6706</v>
      </c>
      <c r="F1328" s="22" t="s">
        <v>6707</v>
      </c>
      <c r="G1328" s="23" t="s">
        <v>6708</v>
      </c>
      <c r="H1328" s="23" t="s">
        <v>6707</v>
      </c>
      <c r="I1328" s="25"/>
      <c r="J1328" s="25"/>
      <c r="K1328" s="25"/>
      <c r="L1328" s="25"/>
      <c r="M1328" s="25"/>
      <c r="N1328" s="25"/>
      <c r="O1328" s="25"/>
    </row>
    <row r="1329" spans="1:17" s="25" customFormat="1" ht="15">
      <c r="A1329" s="17"/>
      <c r="B1329" s="43" t="s">
        <v>6709</v>
      </c>
      <c r="C1329" s="44" t="s">
        <v>6710</v>
      </c>
      <c r="D1329" s="24" t="s">
        <v>15</v>
      </c>
      <c r="E1329" s="21" t="s">
        <v>6710</v>
      </c>
      <c r="F1329" s="22" t="s">
        <v>6711</v>
      </c>
      <c r="G1329" s="23" t="s">
        <v>6712</v>
      </c>
      <c r="H1329" s="23" t="s">
        <v>6713</v>
      </c>
      <c r="I1329" s="16"/>
      <c r="J1329" s="16"/>
      <c r="K1329" s="16"/>
      <c r="L1329" s="16"/>
      <c r="M1329" s="16"/>
      <c r="N1329" s="16"/>
      <c r="O1329" s="16"/>
      <c r="P1329" s="16"/>
      <c r="Q1329" s="16"/>
    </row>
    <row r="1330" spans="1:8" s="16" customFormat="1" ht="15">
      <c r="A1330" s="17"/>
      <c r="B1330" s="43" t="s">
        <v>6714</v>
      </c>
      <c r="C1330" s="44" t="s">
        <v>6715</v>
      </c>
      <c r="D1330" s="24" t="s">
        <v>15</v>
      </c>
      <c r="E1330" s="21" t="s">
        <v>6715</v>
      </c>
      <c r="F1330" s="22" t="s">
        <v>6715</v>
      </c>
      <c r="G1330" s="23" t="s">
        <v>6716</v>
      </c>
      <c r="H1330" s="23" t="s">
        <v>6717</v>
      </c>
    </row>
    <row r="1331" spans="1:17" s="25" customFormat="1" ht="15">
      <c r="A1331" s="17"/>
      <c r="B1331" s="43" t="s">
        <v>6718</v>
      </c>
      <c r="C1331" s="44" t="s">
        <v>6719</v>
      </c>
      <c r="D1331" s="24" t="s">
        <v>15</v>
      </c>
      <c r="E1331" s="21" t="s">
        <v>6719</v>
      </c>
      <c r="F1331" s="22" t="s">
        <v>6720</v>
      </c>
      <c r="G1331" s="23" t="s">
        <v>6721</v>
      </c>
      <c r="H1331" s="23" t="s">
        <v>6722</v>
      </c>
      <c r="I1331" s="16"/>
      <c r="J1331" s="16"/>
      <c r="K1331" s="16"/>
      <c r="L1331" s="16"/>
      <c r="M1331" s="16"/>
      <c r="N1331" s="16"/>
      <c r="O1331" s="16"/>
      <c r="P1331" s="16"/>
      <c r="Q1331" s="16"/>
    </row>
    <row r="1332" spans="1:17" s="16" customFormat="1" ht="15">
      <c r="A1332" s="17"/>
      <c r="B1332" s="43" t="s">
        <v>6723</v>
      </c>
      <c r="C1332" s="44" t="s">
        <v>6724</v>
      </c>
      <c r="D1332" s="24" t="s">
        <v>15</v>
      </c>
      <c r="E1332" s="21" t="s">
        <v>6724</v>
      </c>
      <c r="F1332" s="22" t="s">
        <v>6725</v>
      </c>
      <c r="G1332" s="23" t="s">
        <v>6726</v>
      </c>
      <c r="H1332" s="23" t="s">
        <v>6727</v>
      </c>
      <c r="I1332" s="25"/>
      <c r="J1332" s="25"/>
      <c r="K1332" s="25"/>
      <c r="L1332" s="25"/>
      <c r="M1332" s="25"/>
      <c r="N1332" s="25"/>
      <c r="O1332" s="25"/>
      <c r="P1332" s="25"/>
      <c r="Q1332" s="25"/>
    </row>
    <row r="1333" spans="1:15" s="25" customFormat="1" ht="15">
      <c r="A1333" s="17"/>
      <c r="B1333" s="43" t="s">
        <v>6728</v>
      </c>
      <c r="C1333" s="44" t="s">
        <v>6729</v>
      </c>
      <c r="D1333" s="46"/>
      <c r="E1333" s="21"/>
      <c r="F1333" s="22" t="s">
        <v>6730</v>
      </c>
      <c r="G1333" s="23" t="s">
        <v>6731</v>
      </c>
      <c r="H1333" s="28" t="s">
        <v>6732</v>
      </c>
      <c r="I1333" s="16"/>
      <c r="J1333" s="16"/>
      <c r="K1333" s="16"/>
      <c r="L1333" s="16"/>
      <c r="M1333" s="16"/>
      <c r="N1333" s="16"/>
      <c r="O1333" s="16"/>
    </row>
    <row r="1334" spans="1:17" s="25" customFormat="1" ht="15">
      <c r="A1334" s="17"/>
      <c r="B1334" s="43" t="s">
        <v>6733</v>
      </c>
      <c r="C1334" s="44" t="s">
        <v>6734</v>
      </c>
      <c r="D1334" s="24" t="s">
        <v>15</v>
      </c>
      <c r="E1334" s="21" t="s">
        <v>6734</v>
      </c>
      <c r="F1334" s="22" t="s">
        <v>3014</v>
      </c>
      <c r="G1334" s="23" t="s">
        <v>3015</v>
      </c>
      <c r="H1334" s="23" t="s">
        <v>3016</v>
      </c>
      <c r="I1334" s="16"/>
      <c r="J1334" s="16"/>
      <c r="K1334" s="16"/>
      <c r="L1334" s="16"/>
      <c r="M1334" s="16"/>
      <c r="N1334" s="16"/>
      <c r="O1334" s="16"/>
      <c r="P1334" s="16"/>
      <c r="Q1334" s="16"/>
    </row>
    <row r="1335" spans="1:17" s="25" customFormat="1" ht="15">
      <c r="A1335" s="17"/>
      <c r="B1335" s="43" t="s">
        <v>6735</v>
      </c>
      <c r="C1335" s="44" t="s">
        <v>6736</v>
      </c>
      <c r="D1335" s="29" t="s">
        <v>67</v>
      </c>
      <c r="E1335" s="21" t="s">
        <v>6737</v>
      </c>
      <c r="F1335" s="22" t="s">
        <v>1909</v>
      </c>
      <c r="G1335" s="23" t="s">
        <v>1910</v>
      </c>
      <c r="H1335" s="23" t="s">
        <v>1911</v>
      </c>
      <c r="I1335" s="16"/>
      <c r="J1335" s="16"/>
      <c r="K1335" s="16"/>
      <c r="L1335" s="16"/>
      <c r="M1335" s="16"/>
      <c r="N1335" s="16"/>
      <c r="O1335" s="16"/>
      <c r="P1335" s="16"/>
      <c r="Q1335" s="16"/>
    </row>
    <row r="1336" spans="1:15" s="25" customFormat="1" ht="15">
      <c r="A1336" s="17"/>
      <c r="B1336" s="43" t="s">
        <v>6738</v>
      </c>
      <c r="C1336" s="44" t="s">
        <v>6475</v>
      </c>
      <c r="D1336" s="24" t="s">
        <v>15</v>
      </c>
      <c r="E1336" s="21" t="s">
        <v>6475</v>
      </c>
      <c r="F1336" s="22" t="s">
        <v>6739</v>
      </c>
      <c r="G1336" s="23" t="s">
        <v>6740</v>
      </c>
      <c r="H1336" s="23" t="s">
        <v>6741</v>
      </c>
      <c r="I1336" s="16"/>
      <c r="J1336" s="16"/>
      <c r="K1336" s="16"/>
      <c r="L1336" s="16"/>
      <c r="M1336" s="16"/>
      <c r="N1336" s="16"/>
      <c r="O1336" s="16"/>
    </row>
    <row r="1337" spans="1:17" s="25" customFormat="1" ht="15">
      <c r="A1337" s="17"/>
      <c r="B1337" s="43" t="s">
        <v>6742</v>
      </c>
      <c r="C1337" s="44" t="s">
        <v>6157</v>
      </c>
      <c r="D1337" s="24" t="s">
        <v>15</v>
      </c>
      <c r="E1337" s="21" t="s">
        <v>6157</v>
      </c>
      <c r="F1337" s="22" t="s">
        <v>6743</v>
      </c>
      <c r="G1337" s="23" t="s">
        <v>6744</v>
      </c>
      <c r="H1337" s="23" t="s">
        <v>6743</v>
      </c>
      <c r="I1337" s="16"/>
      <c r="J1337" s="16"/>
      <c r="K1337" s="16"/>
      <c r="L1337" s="16"/>
      <c r="M1337" s="16"/>
      <c r="N1337" s="16"/>
      <c r="O1337" s="16"/>
      <c r="P1337" s="16"/>
      <c r="Q1337" s="16"/>
    </row>
    <row r="1338" spans="1:17" s="25" customFormat="1" ht="15">
      <c r="A1338" s="17"/>
      <c r="B1338" s="43" t="s">
        <v>6745</v>
      </c>
      <c r="C1338" s="44" t="s">
        <v>6746</v>
      </c>
      <c r="D1338" s="24" t="s">
        <v>15</v>
      </c>
      <c r="E1338" s="21" t="s">
        <v>6746</v>
      </c>
      <c r="F1338" s="53" t="s">
        <v>6746</v>
      </c>
      <c r="G1338" s="23" t="s">
        <v>6747</v>
      </c>
      <c r="H1338" s="23" t="s">
        <v>6748</v>
      </c>
      <c r="I1338" s="16"/>
      <c r="J1338" s="16"/>
      <c r="K1338" s="16"/>
      <c r="L1338" s="16"/>
      <c r="M1338" s="16"/>
      <c r="N1338" s="16"/>
      <c r="O1338" s="16"/>
      <c r="P1338" s="16"/>
      <c r="Q1338" s="16"/>
    </row>
    <row r="1339" spans="1:17" s="51" customFormat="1" ht="15">
      <c r="A1339" s="17"/>
      <c r="B1339" s="43" t="s">
        <v>6749</v>
      </c>
      <c r="C1339" s="44" t="s">
        <v>6435</v>
      </c>
      <c r="D1339" s="29" t="s">
        <v>67</v>
      </c>
      <c r="E1339" s="21" t="s">
        <v>6436</v>
      </c>
      <c r="F1339" s="22" t="s">
        <v>6750</v>
      </c>
      <c r="G1339" s="23" t="s">
        <v>6751</v>
      </c>
      <c r="H1339" s="23" t="s">
        <v>6752</v>
      </c>
      <c r="I1339" s="16"/>
      <c r="J1339" s="16"/>
      <c r="K1339" s="16"/>
      <c r="L1339" s="16"/>
      <c r="M1339" s="16"/>
      <c r="N1339" s="16"/>
      <c r="O1339" s="16"/>
      <c r="P1339" s="16"/>
      <c r="Q1339" s="16"/>
    </row>
    <row r="1340" spans="1:17" s="16" customFormat="1" ht="15">
      <c r="A1340" s="17"/>
      <c r="B1340" s="43" t="s">
        <v>6753</v>
      </c>
      <c r="C1340" s="44" t="s">
        <v>6754</v>
      </c>
      <c r="D1340" s="29" t="s">
        <v>67</v>
      </c>
      <c r="E1340" s="21" t="s">
        <v>6755</v>
      </c>
      <c r="F1340" s="22" t="s">
        <v>6756</v>
      </c>
      <c r="G1340" s="23" t="s">
        <v>6757</v>
      </c>
      <c r="H1340" s="23" t="s">
        <v>6758</v>
      </c>
      <c r="P1340" s="25"/>
      <c r="Q1340" s="25"/>
    </row>
    <row r="1341" spans="1:17" s="16" customFormat="1" ht="15">
      <c r="A1341" s="17"/>
      <c r="B1341" s="43" t="s">
        <v>6759</v>
      </c>
      <c r="C1341" s="44" t="s">
        <v>6186</v>
      </c>
      <c r="D1341" s="24" t="s">
        <v>15</v>
      </c>
      <c r="E1341" s="21" t="s">
        <v>6186</v>
      </c>
      <c r="F1341" s="22" t="s">
        <v>6760</v>
      </c>
      <c r="G1341" s="23" t="s">
        <v>6761</v>
      </c>
      <c r="H1341" s="23" t="s">
        <v>6760</v>
      </c>
      <c r="P1341" s="25"/>
      <c r="Q1341" s="25"/>
    </row>
    <row r="1342" spans="1:17" s="25" customFormat="1" ht="15">
      <c r="A1342" s="17"/>
      <c r="B1342" s="43" t="s">
        <v>6762</v>
      </c>
      <c r="C1342" s="44" t="s">
        <v>6763</v>
      </c>
      <c r="D1342" s="24" t="s">
        <v>15</v>
      </c>
      <c r="E1342" s="21" t="s">
        <v>6763</v>
      </c>
      <c r="F1342" s="22" t="s">
        <v>6764</v>
      </c>
      <c r="G1342" s="23" t="s">
        <v>6765</v>
      </c>
      <c r="H1342" s="23" t="s">
        <v>6766</v>
      </c>
      <c r="I1342" s="16"/>
      <c r="J1342" s="16"/>
      <c r="K1342" s="16"/>
      <c r="L1342" s="16"/>
      <c r="M1342" s="16"/>
      <c r="N1342" s="16"/>
      <c r="O1342" s="16"/>
      <c r="P1342" s="16"/>
      <c r="Q1342" s="16"/>
    </row>
    <row r="1343" spans="1:8" s="16" customFormat="1" ht="15">
      <c r="A1343" s="17"/>
      <c r="B1343" s="43" t="s">
        <v>6767</v>
      </c>
      <c r="C1343" s="44" t="s">
        <v>6768</v>
      </c>
      <c r="D1343" s="24" t="s">
        <v>15</v>
      </c>
      <c r="E1343" s="21" t="s">
        <v>6768</v>
      </c>
      <c r="F1343" s="22" t="s">
        <v>6769</v>
      </c>
      <c r="G1343" s="23" t="s">
        <v>6770</v>
      </c>
      <c r="H1343" s="23" t="s">
        <v>6769</v>
      </c>
    </row>
    <row r="1344" spans="1:17" s="16" customFormat="1" ht="15">
      <c r="A1344" s="17"/>
      <c r="B1344" s="43" t="s">
        <v>6771</v>
      </c>
      <c r="C1344" s="44" t="s">
        <v>6772</v>
      </c>
      <c r="D1344" s="24" t="s">
        <v>15</v>
      </c>
      <c r="E1344" s="21" t="s">
        <v>6772</v>
      </c>
      <c r="F1344" s="22" t="s">
        <v>3824</v>
      </c>
      <c r="G1344" s="23" t="s">
        <v>3825</v>
      </c>
      <c r="H1344" s="23" t="s">
        <v>3824</v>
      </c>
      <c r="P1344" s="25"/>
      <c r="Q1344" s="25"/>
    </row>
    <row r="1345" spans="1:17" s="16" customFormat="1" ht="15">
      <c r="A1345" s="17"/>
      <c r="B1345" s="43" t="s">
        <v>6773</v>
      </c>
      <c r="C1345" s="44" t="s">
        <v>6774</v>
      </c>
      <c r="D1345" s="29" t="s">
        <v>67</v>
      </c>
      <c r="E1345" s="21" t="s">
        <v>1095</v>
      </c>
      <c r="F1345" s="22" t="s">
        <v>6775</v>
      </c>
      <c r="G1345" s="23" t="s">
        <v>6776</v>
      </c>
      <c r="H1345" s="23" t="s">
        <v>6777</v>
      </c>
      <c r="P1345" s="25"/>
      <c r="Q1345" s="25"/>
    </row>
    <row r="1346" spans="1:8" s="25" customFormat="1" ht="15">
      <c r="A1346" s="17"/>
      <c r="B1346" s="43" t="s">
        <v>6778</v>
      </c>
      <c r="C1346" s="44" t="s">
        <v>6779</v>
      </c>
      <c r="D1346" s="29" t="s">
        <v>67</v>
      </c>
      <c r="E1346" s="21" t="s">
        <v>6780</v>
      </c>
      <c r="F1346" s="22" t="s">
        <v>6781</v>
      </c>
      <c r="G1346" s="23" t="s">
        <v>2641</v>
      </c>
      <c r="H1346" s="23" t="s">
        <v>2642</v>
      </c>
    </row>
    <row r="1347" spans="1:17" s="16" customFormat="1" ht="15">
      <c r="A1347" s="17"/>
      <c r="B1347" s="43" t="s">
        <v>6782</v>
      </c>
      <c r="C1347" s="44" t="s">
        <v>6235</v>
      </c>
      <c r="D1347" s="29" t="s">
        <v>67</v>
      </c>
      <c r="E1347" s="21" t="s">
        <v>6236</v>
      </c>
      <c r="F1347" s="22" t="s">
        <v>6783</v>
      </c>
      <c r="G1347" s="23" t="s">
        <v>6784</v>
      </c>
      <c r="H1347" s="23" t="s">
        <v>6785</v>
      </c>
      <c r="I1347" s="25"/>
      <c r="J1347" s="25"/>
      <c r="K1347" s="25"/>
      <c r="L1347" s="25"/>
      <c r="M1347" s="25"/>
      <c r="N1347" s="25"/>
      <c r="O1347" s="25"/>
      <c r="P1347" s="25"/>
      <c r="Q1347" s="25"/>
    </row>
    <row r="1348" spans="1:8" s="16" customFormat="1" ht="15">
      <c r="A1348" s="17"/>
      <c r="B1348" s="43" t="s">
        <v>6786</v>
      </c>
      <c r="C1348" s="44" t="s">
        <v>6787</v>
      </c>
      <c r="D1348" s="29" t="s">
        <v>67</v>
      </c>
      <c r="E1348" s="21" t="s">
        <v>6788</v>
      </c>
      <c r="F1348" s="22" t="s">
        <v>6789</v>
      </c>
      <c r="G1348" s="23" t="s">
        <v>6790</v>
      </c>
      <c r="H1348" s="23" t="s">
        <v>6791</v>
      </c>
    </row>
    <row r="1349" spans="1:17" s="16" customFormat="1" ht="15">
      <c r="A1349" s="17"/>
      <c r="B1349" s="43" t="s">
        <v>6792</v>
      </c>
      <c r="C1349" s="44" t="s">
        <v>6793</v>
      </c>
      <c r="D1349" s="24" t="s">
        <v>15</v>
      </c>
      <c r="E1349" s="21" t="s">
        <v>6793</v>
      </c>
      <c r="F1349" s="22" t="s">
        <v>6794</v>
      </c>
      <c r="G1349" s="23" t="s">
        <v>6795</v>
      </c>
      <c r="H1349" s="23" t="s">
        <v>6796</v>
      </c>
      <c r="I1349" s="25"/>
      <c r="J1349" s="25"/>
      <c r="K1349" s="25"/>
      <c r="L1349" s="25"/>
      <c r="M1349" s="25"/>
      <c r="N1349" s="25"/>
      <c r="O1349" s="25"/>
      <c r="P1349" s="25"/>
      <c r="Q1349" s="25"/>
    </row>
    <row r="1350" spans="1:17" s="16" customFormat="1" ht="15">
      <c r="A1350" s="17"/>
      <c r="B1350" s="43" t="s">
        <v>6797</v>
      </c>
      <c r="C1350" s="44" t="s">
        <v>6798</v>
      </c>
      <c r="D1350" s="29" t="s">
        <v>67</v>
      </c>
      <c r="E1350" s="21" t="s">
        <v>6799</v>
      </c>
      <c r="F1350" s="22" t="s">
        <v>6800</v>
      </c>
      <c r="G1350" s="23" t="s">
        <v>6089</v>
      </c>
      <c r="H1350" s="23" t="s">
        <v>6090</v>
      </c>
      <c r="P1350" s="25"/>
      <c r="Q1350" s="25"/>
    </row>
    <row r="1351" spans="1:15" s="25" customFormat="1" ht="15">
      <c r="A1351" s="17"/>
      <c r="B1351" s="43" t="s">
        <v>6801</v>
      </c>
      <c r="C1351" s="44" t="s">
        <v>6802</v>
      </c>
      <c r="D1351" s="29" t="s">
        <v>67</v>
      </c>
      <c r="E1351" s="21" t="s">
        <v>6803</v>
      </c>
      <c r="F1351" s="22" t="s">
        <v>6804</v>
      </c>
      <c r="G1351" s="23" t="s">
        <v>6805</v>
      </c>
      <c r="H1351" s="23" t="s">
        <v>6806</v>
      </c>
      <c r="I1351" s="16"/>
      <c r="J1351" s="16"/>
      <c r="K1351" s="16"/>
      <c r="L1351" s="16"/>
      <c r="M1351" s="16"/>
      <c r="N1351" s="16"/>
      <c r="O1351" s="16"/>
    </row>
    <row r="1352" spans="1:8" s="25" customFormat="1" ht="15">
      <c r="A1352" s="17"/>
      <c r="B1352" s="43" t="s">
        <v>6807</v>
      </c>
      <c r="C1352" s="44" t="s">
        <v>6808</v>
      </c>
      <c r="D1352" s="46"/>
      <c r="E1352" s="21"/>
      <c r="F1352" s="22" t="s">
        <v>6809</v>
      </c>
      <c r="G1352" s="23" t="s">
        <v>6810</v>
      </c>
      <c r="H1352" s="23" t="s">
        <v>6811</v>
      </c>
    </row>
    <row r="1353" spans="1:17" s="25" customFormat="1" ht="15">
      <c r="A1353" s="17"/>
      <c r="B1353" s="43" t="s">
        <v>6812</v>
      </c>
      <c r="C1353" s="44" t="s">
        <v>6813</v>
      </c>
      <c r="D1353" s="24" t="s">
        <v>15</v>
      </c>
      <c r="E1353" s="21" t="s">
        <v>6813</v>
      </c>
      <c r="F1353" s="22" t="s">
        <v>6814</v>
      </c>
      <c r="G1353" s="23" t="s">
        <v>6815</v>
      </c>
      <c r="H1353" s="23" t="s">
        <v>6816</v>
      </c>
      <c r="P1353" s="16"/>
      <c r="Q1353" s="16"/>
    </row>
    <row r="1354" spans="1:8" s="25" customFormat="1" ht="15">
      <c r="A1354" s="17"/>
      <c r="B1354" s="43" t="s">
        <v>6817</v>
      </c>
      <c r="C1354" s="44" t="s">
        <v>6818</v>
      </c>
      <c r="D1354" s="24" t="s">
        <v>15</v>
      </c>
      <c r="E1354" s="21" t="s">
        <v>6818</v>
      </c>
      <c r="F1354" s="22" t="s">
        <v>6819</v>
      </c>
      <c r="G1354" s="23" t="s">
        <v>6820</v>
      </c>
      <c r="H1354" s="23" t="s">
        <v>6821</v>
      </c>
    </row>
    <row r="1355" spans="1:15" s="16" customFormat="1" ht="15">
      <c r="A1355" s="17"/>
      <c r="B1355" s="43" t="s">
        <v>6822</v>
      </c>
      <c r="C1355" s="44" t="s">
        <v>6823</v>
      </c>
      <c r="D1355" s="24" t="s">
        <v>15</v>
      </c>
      <c r="E1355" s="21" t="s">
        <v>6823</v>
      </c>
      <c r="F1355" s="22" t="s">
        <v>6824</v>
      </c>
      <c r="G1355" s="23" t="s">
        <v>6825</v>
      </c>
      <c r="H1355" s="23" t="s">
        <v>6826</v>
      </c>
      <c r="I1355" s="25"/>
      <c r="J1355" s="25"/>
      <c r="K1355" s="25"/>
      <c r="L1355" s="25"/>
      <c r="M1355" s="25"/>
      <c r="N1355" s="25"/>
      <c r="O1355" s="25"/>
    </row>
    <row r="1356" spans="1:15" s="16" customFormat="1" ht="15">
      <c r="A1356" s="17"/>
      <c r="B1356" s="43" t="s">
        <v>6827</v>
      </c>
      <c r="C1356" s="44" t="s">
        <v>6828</v>
      </c>
      <c r="D1356" s="24" t="s">
        <v>15</v>
      </c>
      <c r="E1356" s="21" t="s">
        <v>6828</v>
      </c>
      <c r="F1356" s="22" t="s">
        <v>6829</v>
      </c>
      <c r="G1356" s="23" t="s">
        <v>6830</v>
      </c>
      <c r="H1356" s="23" t="s">
        <v>6831</v>
      </c>
      <c r="I1356" s="25"/>
      <c r="J1356" s="25"/>
      <c r="K1356" s="25"/>
      <c r="L1356" s="25"/>
      <c r="M1356" s="25"/>
      <c r="N1356" s="25"/>
      <c r="O1356" s="25"/>
    </row>
    <row r="1357" spans="1:8" s="16" customFormat="1" ht="15">
      <c r="A1357" s="17"/>
      <c r="B1357" s="43" t="s">
        <v>6832</v>
      </c>
      <c r="C1357" s="44" t="s">
        <v>6833</v>
      </c>
      <c r="D1357" s="29" t="s">
        <v>67</v>
      </c>
      <c r="E1357" s="21" t="s">
        <v>6834</v>
      </c>
      <c r="F1357" s="22" t="s">
        <v>6835</v>
      </c>
      <c r="G1357" s="23" t="s">
        <v>6836</v>
      </c>
      <c r="H1357" s="23" t="s">
        <v>6837</v>
      </c>
    </row>
    <row r="1358" spans="1:8" s="25" customFormat="1" ht="15">
      <c r="A1358" s="17"/>
      <c r="B1358" s="43" t="s">
        <v>6838</v>
      </c>
      <c r="C1358" s="44" t="s">
        <v>6839</v>
      </c>
      <c r="D1358" s="24" t="s">
        <v>15</v>
      </c>
      <c r="E1358" s="21" t="s">
        <v>6839</v>
      </c>
      <c r="F1358" s="22" t="s">
        <v>6840</v>
      </c>
      <c r="G1358" s="23" t="s">
        <v>6841</v>
      </c>
      <c r="H1358" s="23" t="s">
        <v>6842</v>
      </c>
    </row>
    <row r="1359" spans="1:8" s="25" customFormat="1" ht="15">
      <c r="A1359" s="17"/>
      <c r="B1359" s="43" t="s">
        <v>6843</v>
      </c>
      <c r="C1359" s="44" t="s">
        <v>6844</v>
      </c>
      <c r="D1359" s="29" t="s">
        <v>67</v>
      </c>
      <c r="E1359" s="21" t="s">
        <v>6845</v>
      </c>
      <c r="F1359" s="22" t="s">
        <v>6846</v>
      </c>
      <c r="G1359" s="23" t="s">
        <v>6847</v>
      </c>
      <c r="H1359" s="23" t="s">
        <v>6848</v>
      </c>
    </row>
    <row r="1360" spans="1:17" s="25" customFormat="1" ht="15">
      <c r="A1360" s="17"/>
      <c r="B1360" s="43" t="s">
        <v>6849</v>
      </c>
      <c r="C1360" s="44" t="s">
        <v>6850</v>
      </c>
      <c r="D1360" s="46"/>
      <c r="E1360" s="21"/>
      <c r="F1360" s="22" t="s">
        <v>6851</v>
      </c>
      <c r="G1360" s="23" t="s">
        <v>6852</v>
      </c>
      <c r="H1360" s="23" t="s">
        <v>6853</v>
      </c>
      <c r="P1360" s="16"/>
      <c r="Q1360" s="16"/>
    </row>
    <row r="1361" spans="1:17" s="16" customFormat="1" ht="15">
      <c r="A1361" s="17"/>
      <c r="B1361" s="43" t="s">
        <v>6854</v>
      </c>
      <c r="C1361" s="44" t="s">
        <v>6855</v>
      </c>
      <c r="D1361" s="29" t="s">
        <v>67</v>
      </c>
      <c r="E1361" s="21" t="s">
        <v>6856</v>
      </c>
      <c r="F1361" s="22" t="s">
        <v>6857</v>
      </c>
      <c r="G1361" s="23" t="s">
        <v>6858</v>
      </c>
      <c r="H1361" s="23" t="s">
        <v>6859</v>
      </c>
      <c r="I1361" s="25"/>
      <c r="J1361" s="25"/>
      <c r="K1361" s="25"/>
      <c r="L1361" s="25"/>
      <c r="M1361" s="25"/>
      <c r="N1361" s="25"/>
      <c r="O1361" s="25"/>
      <c r="P1361" s="25"/>
      <c r="Q1361" s="25"/>
    </row>
    <row r="1362" spans="1:15" s="16" customFormat="1" ht="15">
      <c r="A1362" s="17"/>
      <c r="B1362" s="43" t="s">
        <v>6860</v>
      </c>
      <c r="C1362" s="44" t="s">
        <v>6861</v>
      </c>
      <c r="D1362" s="24" t="s">
        <v>15</v>
      </c>
      <c r="E1362" s="21" t="s">
        <v>6861</v>
      </c>
      <c r="F1362" s="22" t="s">
        <v>6862</v>
      </c>
      <c r="G1362" s="23" t="s">
        <v>6863</v>
      </c>
      <c r="H1362" s="23" t="s">
        <v>6864</v>
      </c>
      <c r="I1362" s="25"/>
      <c r="J1362" s="25"/>
      <c r="K1362" s="25"/>
      <c r="L1362" s="25"/>
      <c r="M1362" s="25"/>
      <c r="N1362" s="25"/>
      <c r="O1362" s="25"/>
    </row>
    <row r="1363" spans="1:8" s="16" customFormat="1" ht="15">
      <c r="A1363" s="17"/>
      <c r="B1363" s="43" t="s">
        <v>6865</v>
      </c>
      <c r="C1363" s="44" t="s">
        <v>6866</v>
      </c>
      <c r="D1363" s="29" t="s">
        <v>67</v>
      </c>
      <c r="E1363" s="21" t="s">
        <v>6867</v>
      </c>
      <c r="F1363" s="22" t="s">
        <v>6868</v>
      </c>
      <c r="G1363" s="23" t="s">
        <v>6869</v>
      </c>
      <c r="H1363" s="23" t="s">
        <v>6870</v>
      </c>
    </row>
    <row r="1364" spans="1:17" s="16" customFormat="1" ht="15">
      <c r="A1364" s="17"/>
      <c r="B1364" s="43" t="s">
        <v>6871</v>
      </c>
      <c r="C1364" s="44" t="s">
        <v>6872</v>
      </c>
      <c r="D1364" s="24" t="s">
        <v>15</v>
      </c>
      <c r="E1364" s="21" t="s">
        <v>6872</v>
      </c>
      <c r="F1364" s="22" t="s">
        <v>6873</v>
      </c>
      <c r="G1364" s="23" t="s">
        <v>6874</v>
      </c>
      <c r="H1364" s="23" t="s">
        <v>6875</v>
      </c>
      <c r="I1364" s="25"/>
      <c r="J1364" s="25"/>
      <c r="K1364" s="25"/>
      <c r="L1364" s="25"/>
      <c r="M1364" s="25"/>
      <c r="N1364" s="25"/>
      <c r="O1364" s="25"/>
      <c r="P1364" s="25"/>
      <c r="Q1364" s="25"/>
    </row>
    <row r="1365" spans="1:17" s="16" customFormat="1" ht="15">
      <c r="A1365" s="17"/>
      <c r="B1365" s="43" t="s">
        <v>6876</v>
      </c>
      <c r="C1365" s="44" t="s">
        <v>6877</v>
      </c>
      <c r="D1365" s="24" t="s">
        <v>15</v>
      </c>
      <c r="E1365" s="21" t="s">
        <v>6877</v>
      </c>
      <c r="F1365" s="22" t="s">
        <v>6879</v>
      </c>
      <c r="G1365" s="23" t="s">
        <v>6880</v>
      </c>
      <c r="H1365" s="23" t="s">
        <v>6878</v>
      </c>
      <c r="I1365" s="25"/>
      <c r="J1365" s="25"/>
      <c r="K1365" s="25"/>
      <c r="L1365" s="25"/>
      <c r="M1365" s="25"/>
      <c r="N1365" s="25"/>
      <c r="O1365" s="25"/>
      <c r="P1365" s="25"/>
      <c r="Q1365" s="25"/>
    </row>
    <row r="1366" spans="1:8" s="25" customFormat="1" ht="15">
      <c r="A1366" s="17"/>
      <c r="B1366" s="43" t="s">
        <v>6881</v>
      </c>
      <c r="C1366" s="44" t="s">
        <v>6882</v>
      </c>
      <c r="D1366" s="24" t="s">
        <v>15</v>
      </c>
      <c r="E1366" s="21" t="s">
        <v>6882</v>
      </c>
      <c r="F1366" s="22" t="s">
        <v>6883</v>
      </c>
      <c r="G1366" s="23" t="s">
        <v>6884</v>
      </c>
      <c r="H1366" s="23" t="s">
        <v>6885</v>
      </c>
    </row>
    <row r="1367" spans="1:8" s="25" customFormat="1" ht="15">
      <c r="A1367" s="17"/>
      <c r="B1367" s="43" t="s">
        <v>6886</v>
      </c>
      <c r="C1367" s="44" t="s">
        <v>6887</v>
      </c>
      <c r="D1367" s="24" t="s">
        <v>15</v>
      </c>
      <c r="E1367" s="21" t="s">
        <v>6887</v>
      </c>
      <c r="F1367" s="22" t="s">
        <v>6888</v>
      </c>
      <c r="G1367" s="23" t="s">
        <v>6889</v>
      </c>
      <c r="H1367" s="23" t="s">
        <v>4342</v>
      </c>
    </row>
    <row r="1368" spans="1:17" s="25" customFormat="1" ht="15">
      <c r="A1368" s="17"/>
      <c r="B1368" s="43" t="s">
        <v>6890</v>
      </c>
      <c r="C1368" s="44" t="s">
        <v>6891</v>
      </c>
      <c r="D1368" s="24" t="s">
        <v>15</v>
      </c>
      <c r="E1368" s="21" t="s">
        <v>6891</v>
      </c>
      <c r="F1368" s="22" t="s">
        <v>6892</v>
      </c>
      <c r="G1368" s="23" t="s">
        <v>6893</v>
      </c>
      <c r="H1368" s="23" t="s">
        <v>6894</v>
      </c>
      <c r="P1368" s="75"/>
      <c r="Q1368" s="75"/>
    </row>
    <row r="1369" spans="1:17" s="25" customFormat="1" ht="15">
      <c r="A1369" s="17"/>
      <c r="B1369" s="43" t="s">
        <v>6895</v>
      </c>
      <c r="C1369" s="44" t="s">
        <v>6896</v>
      </c>
      <c r="D1369" s="24" t="s">
        <v>15</v>
      </c>
      <c r="E1369" s="21" t="s">
        <v>6896</v>
      </c>
      <c r="F1369" s="22" t="s">
        <v>6897</v>
      </c>
      <c r="G1369" s="23" t="s">
        <v>6898</v>
      </c>
      <c r="H1369" s="23" t="s">
        <v>6899</v>
      </c>
      <c r="P1369" s="75"/>
      <c r="Q1369" s="75"/>
    </row>
    <row r="1370" spans="1:8" s="25" customFormat="1" ht="15">
      <c r="A1370" s="17"/>
      <c r="B1370" s="43" t="s">
        <v>6900</v>
      </c>
      <c r="C1370" s="44" t="s">
        <v>6901</v>
      </c>
      <c r="D1370" s="46"/>
      <c r="E1370" s="21"/>
      <c r="F1370" s="22" t="s">
        <v>6902</v>
      </c>
      <c r="G1370" s="23" t="s">
        <v>6903</v>
      </c>
      <c r="H1370" s="23" t="s">
        <v>6904</v>
      </c>
    </row>
    <row r="1371" spans="1:8" s="25" customFormat="1" ht="15">
      <c r="A1371" s="17"/>
      <c r="B1371" s="43" t="s">
        <v>6905</v>
      </c>
      <c r="C1371" s="44" t="s">
        <v>6906</v>
      </c>
      <c r="D1371" s="24" t="s">
        <v>15</v>
      </c>
      <c r="E1371" s="21" t="s">
        <v>6906</v>
      </c>
      <c r="F1371" s="22" t="s">
        <v>6907</v>
      </c>
      <c r="G1371" s="23" t="s">
        <v>6908</v>
      </c>
      <c r="H1371" s="23" t="s">
        <v>6909</v>
      </c>
    </row>
    <row r="1372" spans="1:17" s="16" customFormat="1" ht="15">
      <c r="A1372" s="17"/>
      <c r="B1372" s="43" t="s">
        <v>6910</v>
      </c>
      <c r="C1372" s="44" t="s">
        <v>6911</v>
      </c>
      <c r="D1372" s="46"/>
      <c r="E1372" s="21"/>
      <c r="F1372" s="22" t="s">
        <v>6912</v>
      </c>
      <c r="G1372" s="23" t="s">
        <v>6913</v>
      </c>
      <c r="H1372" s="23" t="s">
        <v>6914</v>
      </c>
      <c r="I1372" s="25"/>
      <c r="J1372" s="25"/>
      <c r="K1372" s="25"/>
      <c r="L1372" s="25"/>
      <c r="M1372" s="25"/>
      <c r="N1372" s="25"/>
      <c r="O1372" s="25"/>
      <c r="P1372" s="25"/>
      <c r="Q1372" s="25"/>
    </row>
    <row r="1373" spans="1:17" s="25" customFormat="1" ht="15">
      <c r="A1373" s="17"/>
      <c r="B1373" s="43" t="s">
        <v>6915</v>
      </c>
      <c r="C1373" s="44" t="s">
        <v>6916</v>
      </c>
      <c r="D1373" s="24" t="s">
        <v>15</v>
      </c>
      <c r="E1373" s="21" t="s">
        <v>6916</v>
      </c>
      <c r="F1373" s="22" t="s">
        <v>6917</v>
      </c>
      <c r="G1373" s="23" t="s">
        <v>6918</v>
      </c>
      <c r="H1373" s="23" t="s">
        <v>6919</v>
      </c>
      <c r="P1373" s="16"/>
      <c r="Q1373" s="16"/>
    </row>
    <row r="1374" spans="1:17" s="16" customFormat="1" ht="15">
      <c r="A1374" s="17"/>
      <c r="B1374" s="43" t="s">
        <v>6920</v>
      </c>
      <c r="C1374" s="44" t="s">
        <v>6921</v>
      </c>
      <c r="D1374" s="24" t="s">
        <v>15</v>
      </c>
      <c r="E1374" s="21" t="s">
        <v>6921</v>
      </c>
      <c r="F1374" s="22" t="s">
        <v>6922</v>
      </c>
      <c r="G1374" s="23" t="s">
        <v>6923</v>
      </c>
      <c r="H1374" s="23" t="s">
        <v>6924</v>
      </c>
      <c r="I1374" s="25"/>
      <c r="J1374" s="25"/>
      <c r="K1374" s="25"/>
      <c r="L1374" s="25"/>
      <c r="M1374" s="25"/>
      <c r="N1374" s="25"/>
      <c r="O1374" s="25"/>
      <c r="P1374" s="25"/>
      <c r="Q1374" s="25"/>
    </row>
    <row r="1375" spans="1:15" s="16" customFormat="1" ht="15">
      <c r="A1375" s="17"/>
      <c r="B1375" s="18" t="s">
        <v>6925</v>
      </c>
      <c r="C1375" s="19" t="s">
        <v>6926</v>
      </c>
      <c r="D1375" s="24" t="s">
        <v>15</v>
      </c>
      <c r="E1375" s="21" t="s">
        <v>6926</v>
      </c>
      <c r="F1375" s="22" t="s">
        <v>6927</v>
      </c>
      <c r="G1375" s="23" t="s">
        <v>6928</v>
      </c>
      <c r="H1375" s="23" t="s">
        <v>6927</v>
      </c>
      <c r="I1375" s="5"/>
      <c r="J1375" s="5"/>
      <c r="K1375" s="5"/>
      <c r="L1375" s="5"/>
      <c r="M1375" s="5"/>
      <c r="N1375" s="5"/>
      <c r="O1375" s="5"/>
    </row>
    <row r="1376" spans="1:15" s="16" customFormat="1" ht="15">
      <c r="A1376" s="17"/>
      <c r="B1376" s="18" t="s">
        <v>6929</v>
      </c>
      <c r="C1376" s="19" t="s">
        <v>6930</v>
      </c>
      <c r="D1376" s="24" t="s">
        <v>15</v>
      </c>
      <c r="E1376" s="21" t="s">
        <v>6930</v>
      </c>
      <c r="F1376" s="22" t="s">
        <v>6931</v>
      </c>
      <c r="G1376" s="23" t="s">
        <v>6932</v>
      </c>
      <c r="H1376" s="23" t="s">
        <v>6933</v>
      </c>
      <c r="I1376" s="5"/>
      <c r="J1376" s="5"/>
      <c r="K1376" s="5"/>
      <c r="L1376" s="5"/>
      <c r="M1376" s="5"/>
      <c r="N1376" s="5"/>
      <c r="O1376" s="5"/>
    </row>
    <row r="1377" spans="1:15" s="25" customFormat="1" ht="15">
      <c r="A1377" s="17"/>
      <c r="B1377" s="18" t="s">
        <v>6934</v>
      </c>
      <c r="C1377" s="19" t="s">
        <v>6935</v>
      </c>
      <c r="D1377" s="20"/>
      <c r="E1377" s="21"/>
      <c r="F1377" s="22" t="s">
        <v>6936</v>
      </c>
      <c r="G1377" s="23" t="s">
        <v>6937</v>
      </c>
      <c r="H1377" s="23" t="s">
        <v>6938</v>
      </c>
      <c r="I1377" s="16"/>
      <c r="J1377" s="16"/>
      <c r="K1377" s="16"/>
      <c r="L1377" s="16"/>
      <c r="M1377" s="16"/>
      <c r="N1377" s="16"/>
      <c r="O1377" s="16"/>
    </row>
    <row r="1378" spans="1:15" s="25" customFormat="1" ht="15">
      <c r="A1378" s="17"/>
      <c r="B1378" s="18" t="s">
        <v>6939</v>
      </c>
      <c r="C1378" s="19" t="s">
        <v>6940</v>
      </c>
      <c r="D1378" s="24" t="s">
        <v>15</v>
      </c>
      <c r="E1378" s="21" t="s">
        <v>6940</v>
      </c>
      <c r="F1378" s="22" t="s">
        <v>6941</v>
      </c>
      <c r="G1378" s="23" t="s">
        <v>6942</v>
      </c>
      <c r="H1378" s="23" t="s">
        <v>3007</v>
      </c>
      <c r="I1378" s="16"/>
      <c r="J1378" s="16"/>
      <c r="K1378" s="16"/>
      <c r="L1378" s="16"/>
      <c r="M1378" s="16"/>
      <c r="N1378" s="16"/>
      <c r="O1378" s="16"/>
    </row>
    <row r="1379" spans="1:17" s="25" customFormat="1" ht="15">
      <c r="A1379" s="17"/>
      <c r="B1379" s="18" t="s">
        <v>6943</v>
      </c>
      <c r="C1379" s="19" t="s">
        <v>6944</v>
      </c>
      <c r="D1379" s="24" t="s">
        <v>15</v>
      </c>
      <c r="E1379" s="21" t="s">
        <v>6944</v>
      </c>
      <c r="F1379" s="22" t="s">
        <v>6946</v>
      </c>
      <c r="G1379" s="23" t="s">
        <v>6947</v>
      </c>
      <c r="H1379" s="23" t="s">
        <v>6945</v>
      </c>
      <c r="I1379" s="16"/>
      <c r="J1379" s="16"/>
      <c r="K1379" s="16"/>
      <c r="L1379" s="16"/>
      <c r="M1379" s="16"/>
      <c r="N1379" s="16"/>
      <c r="O1379" s="16"/>
      <c r="P1379" s="16"/>
      <c r="Q1379" s="16"/>
    </row>
    <row r="1380" spans="1:17" s="25" customFormat="1" ht="15">
      <c r="A1380" s="17"/>
      <c r="B1380" s="18" t="s">
        <v>6948</v>
      </c>
      <c r="C1380" s="19" t="s">
        <v>6949</v>
      </c>
      <c r="D1380" s="24" t="s">
        <v>15</v>
      </c>
      <c r="E1380" s="21" t="s">
        <v>6949</v>
      </c>
      <c r="F1380" s="22" t="s">
        <v>6951</v>
      </c>
      <c r="G1380" s="23" t="s">
        <v>6952</v>
      </c>
      <c r="H1380" s="23" t="s">
        <v>6950</v>
      </c>
      <c r="I1380" s="16"/>
      <c r="J1380" s="16"/>
      <c r="K1380" s="16"/>
      <c r="L1380" s="16"/>
      <c r="M1380" s="16"/>
      <c r="N1380" s="16"/>
      <c r="O1380" s="16"/>
      <c r="P1380" s="16"/>
      <c r="Q1380" s="16"/>
    </row>
    <row r="1381" spans="1:17" s="16" customFormat="1" ht="15">
      <c r="A1381" s="17"/>
      <c r="B1381" s="18" t="s">
        <v>6953</v>
      </c>
      <c r="C1381" s="19" t="s">
        <v>6954</v>
      </c>
      <c r="D1381" s="24" t="s">
        <v>15</v>
      </c>
      <c r="E1381" s="21" t="s">
        <v>6954</v>
      </c>
      <c r="F1381" s="22" t="s">
        <v>6955</v>
      </c>
      <c r="G1381" s="23" t="s">
        <v>6956</v>
      </c>
      <c r="H1381" s="23" t="s">
        <v>6957</v>
      </c>
      <c r="P1381" s="25"/>
      <c r="Q1381" s="25"/>
    </row>
    <row r="1382" spans="1:8" s="16" customFormat="1" ht="15">
      <c r="A1382" s="17"/>
      <c r="B1382" s="18" t="s">
        <v>6958</v>
      </c>
      <c r="C1382" s="19" t="s">
        <v>6959</v>
      </c>
      <c r="D1382" s="24" t="s">
        <v>15</v>
      </c>
      <c r="E1382" s="21" t="s">
        <v>6959</v>
      </c>
      <c r="F1382" s="22" t="s">
        <v>6960</v>
      </c>
      <c r="G1382" s="23" t="s">
        <v>6961</v>
      </c>
      <c r="H1382" s="36" t="s">
        <v>6962</v>
      </c>
    </row>
    <row r="1383" spans="1:15" s="25" customFormat="1" ht="15">
      <c r="A1383" s="17"/>
      <c r="B1383" s="18" t="s">
        <v>6963</v>
      </c>
      <c r="C1383" s="19" t="s">
        <v>6964</v>
      </c>
      <c r="D1383" s="29" t="s">
        <v>67</v>
      </c>
      <c r="E1383" s="21" t="s">
        <v>6965</v>
      </c>
      <c r="F1383" s="22" t="s">
        <v>6967</v>
      </c>
      <c r="G1383" s="23" t="s">
        <v>6968</v>
      </c>
      <c r="H1383" s="36" t="s">
        <v>6966</v>
      </c>
      <c r="I1383" s="16"/>
      <c r="J1383" s="16"/>
      <c r="K1383" s="16"/>
      <c r="L1383" s="16"/>
      <c r="M1383" s="16"/>
      <c r="N1383" s="16"/>
      <c r="O1383" s="16"/>
    </row>
    <row r="1384" spans="1:17" s="25" customFormat="1" ht="15">
      <c r="A1384" s="17"/>
      <c r="B1384" s="18" t="s">
        <v>6969</v>
      </c>
      <c r="C1384" s="19" t="s">
        <v>6970</v>
      </c>
      <c r="D1384" s="20"/>
      <c r="E1384" s="21"/>
      <c r="F1384" s="22" t="s">
        <v>6971</v>
      </c>
      <c r="G1384" s="23" t="s">
        <v>6972</v>
      </c>
      <c r="H1384" s="23" t="s">
        <v>6973</v>
      </c>
      <c r="I1384" s="16"/>
      <c r="J1384" s="16"/>
      <c r="K1384" s="16"/>
      <c r="L1384" s="16"/>
      <c r="M1384" s="16"/>
      <c r="N1384" s="16"/>
      <c r="O1384" s="16"/>
      <c r="P1384" s="16"/>
      <c r="Q1384" s="16"/>
    </row>
    <row r="1385" spans="1:8" s="16" customFormat="1" ht="15">
      <c r="A1385" s="17"/>
      <c r="B1385" s="18" t="s">
        <v>6974</v>
      </c>
      <c r="C1385" s="19" t="s">
        <v>6975</v>
      </c>
      <c r="D1385" s="24" t="s">
        <v>15</v>
      </c>
      <c r="E1385" s="21" t="s">
        <v>6975</v>
      </c>
      <c r="F1385" s="22" t="s">
        <v>6976</v>
      </c>
      <c r="G1385" s="23" t="s">
        <v>6977</v>
      </c>
      <c r="H1385" s="23" t="s">
        <v>6978</v>
      </c>
    </row>
    <row r="1386" spans="1:8" s="16" customFormat="1" ht="15">
      <c r="A1386" s="17"/>
      <c r="B1386" s="18" t="s">
        <v>6979</v>
      </c>
      <c r="C1386" s="19" t="s">
        <v>6980</v>
      </c>
      <c r="D1386" s="20"/>
      <c r="E1386" s="21"/>
      <c r="F1386" s="22" t="s">
        <v>6981</v>
      </c>
      <c r="G1386" s="23" t="s">
        <v>6982</v>
      </c>
      <c r="H1386" s="23" t="s">
        <v>6983</v>
      </c>
    </row>
    <row r="1387" spans="1:8" s="16" customFormat="1" ht="15">
      <c r="A1387" s="17"/>
      <c r="B1387" s="18" t="s">
        <v>6984</v>
      </c>
      <c r="C1387" s="19" t="s">
        <v>6985</v>
      </c>
      <c r="D1387" s="29" t="s">
        <v>67</v>
      </c>
      <c r="E1387" s="21" t="s">
        <v>6986</v>
      </c>
      <c r="F1387" s="22" t="s">
        <v>6987</v>
      </c>
      <c r="G1387" s="23" t="s">
        <v>6988</v>
      </c>
      <c r="H1387" s="23" t="s">
        <v>6989</v>
      </c>
    </row>
    <row r="1388" spans="1:15" s="16" customFormat="1" ht="15">
      <c r="A1388" s="17"/>
      <c r="B1388" s="18" t="s">
        <v>6990</v>
      </c>
      <c r="C1388" s="19" t="s">
        <v>6991</v>
      </c>
      <c r="D1388" s="29" t="s">
        <v>67</v>
      </c>
      <c r="E1388" s="21" t="s">
        <v>6992</v>
      </c>
      <c r="F1388" s="22" t="s">
        <v>6993</v>
      </c>
      <c r="G1388" s="23" t="s">
        <v>6994</v>
      </c>
      <c r="H1388" s="28" t="s">
        <v>6995</v>
      </c>
      <c r="I1388" s="25"/>
      <c r="J1388" s="25"/>
      <c r="K1388" s="25"/>
      <c r="L1388" s="25"/>
      <c r="M1388" s="25"/>
      <c r="N1388" s="25"/>
      <c r="O1388" s="25"/>
    </row>
    <row r="1389" spans="1:8" s="16" customFormat="1" ht="15">
      <c r="A1389" s="17"/>
      <c r="B1389" s="18" t="s">
        <v>6996</v>
      </c>
      <c r="C1389" s="19" t="s">
        <v>6997</v>
      </c>
      <c r="D1389" s="24" t="s">
        <v>15</v>
      </c>
      <c r="E1389" s="21" t="s">
        <v>6997</v>
      </c>
      <c r="F1389" s="22" t="s">
        <v>6998</v>
      </c>
      <c r="G1389" s="23" t="s">
        <v>6999</v>
      </c>
      <c r="H1389" s="23" t="s">
        <v>7000</v>
      </c>
    </row>
    <row r="1390" spans="1:8" s="16" customFormat="1" ht="15">
      <c r="A1390" s="17"/>
      <c r="B1390" s="18" t="s">
        <v>7001</v>
      </c>
      <c r="C1390" s="19" t="s">
        <v>7002</v>
      </c>
      <c r="D1390" s="20"/>
      <c r="E1390" s="21"/>
      <c r="F1390" s="22" t="s">
        <v>7003</v>
      </c>
      <c r="G1390" s="23" t="s">
        <v>7004</v>
      </c>
      <c r="H1390" s="23" t="s">
        <v>7005</v>
      </c>
    </row>
    <row r="1391" spans="1:17" s="16" customFormat="1" ht="15">
      <c r="A1391" s="17"/>
      <c r="B1391" s="18" t="s">
        <v>7006</v>
      </c>
      <c r="C1391" s="19" t="s">
        <v>7007</v>
      </c>
      <c r="D1391" s="24" t="s">
        <v>15</v>
      </c>
      <c r="E1391" s="21" t="s">
        <v>7007</v>
      </c>
      <c r="F1391" s="22" t="s">
        <v>7008</v>
      </c>
      <c r="G1391" s="23" t="s">
        <v>7009</v>
      </c>
      <c r="H1391" s="23" t="s">
        <v>7007</v>
      </c>
      <c r="I1391" s="25"/>
      <c r="J1391" s="25"/>
      <c r="K1391" s="25"/>
      <c r="L1391" s="25"/>
      <c r="M1391" s="25"/>
      <c r="N1391" s="25"/>
      <c r="O1391" s="25"/>
      <c r="P1391" s="25"/>
      <c r="Q1391" s="25"/>
    </row>
    <row r="1392" spans="1:8" s="25" customFormat="1" ht="15">
      <c r="A1392" s="17"/>
      <c r="B1392" s="18" t="s">
        <v>7010</v>
      </c>
      <c r="C1392" s="19" t="s">
        <v>7011</v>
      </c>
      <c r="D1392" s="24" t="s">
        <v>15</v>
      </c>
      <c r="E1392" s="21" t="s">
        <v>7011</v>
      </c>
      <c r="F1392" s="22" t="s">
        <v>7012</v>
      </c>
      <c r="G1392" s="23" t="s">
        <v>7013</v>
      </c>
      <c r="H1392" s="23" t="s">
        <v>7014</v>
      </c>
    </row>
    <row r="1393" spans="1:17" s="25" customFormat="1" ht="15">
      <c r="A1393" s="17"/>
      <c r="B1393" s="18" t="s">
        <v>7015</v>
      </c>
      <c r="C1393" s="19" t="s">
        <v>7016</v>
      </c>
      <c r="D1393" s="24" t="s">
        <v>15</v>
      </c>
      <c r="E1393" s="21" t="s">
        <v>7016</v>
      </c>
      <c r="F1393" s="22" t="s">
        <v>7017</v>
      </c>
      <c r="G1393" s="23" t="s">
        <v>7018</v>
      </c>
      <c r="H1393" s="23" t="s">
        <v>7019</v>
      </c>
      <c r="P1393" s="16"/>
      <c r="Q1393" s="16"/>
    </row>
    <row r="1394" spans="1:17" s="25" customFormat="1" ht="15">
      <c r="A1394" s="17"/>
      <c r="B1394" s="18" t="s">
        <v>7020</v>
      </c>
      <c r="C1394" s="19" t="s">
        <v>7021</v>
      </c>
      <c r="D1394" s="24" t="s">
        <v>15</v>
      </c>
      <c r="E1394" s="21" t="s">
        <v>7021</v>
      </c>
      <c r="F1394" s="22" t="s">
        <v>7022</v>
      </c>
      <c r="G1394" s="23" t="s">
        <v>7023</v>
      </c>
      <c r="H1394" s="23" t="s">
        <v>227</v>
      </c>
      <c r="P1394" s="16"/>
      <c r="Q1394" s="16"/>
    </row>
    <row r="1395" spans="1:15" s="16" customFormat="1" ht="15">
      <c r="A1395" s="17"/>
      <c r="B1395" s="18" t="s">
        <v>7024</v>
      </c>
      <c r="C1395" s="19" t="s">
        <v>7025</v>
      </c>
      <c r="D1395" s="29" t="s">
        <v>67</v>
      </c>
      <c r="E1395" s="21" t="s">
        <v>7026</v>
      </c>
      <c r="F1395" s="22" t="s">
        <v>7027</v>
      </c>
      <c r="G1395" s="23" t="s">
        <v>7028</v>
      </c>
      <c r="H1395" s="23" t="s">
        <v>7029</v>
      </c>
      <c r="I1395" s="25"/>
      <c r="J1395" s="25"/>
      <c r="K1395" s="25"/>
      <c r="L1395" s="25"/>
      <c r="M1395" s="25"/>
      <c r="N1395" s="25"/>
      <c r="O1395" s="25"/>
    </row>
    <row r="1396" spans="1:17" s="25" customFormat="1" ht="15">
      <c r="A1396" s="17"/>
      <c r="B1396" s="18" t="s">
        <v>7030</v>
      </c>
      <c r="C1396" s="19" t="s">
        <v>7031</v>
      </c>
      <c r="D1396" s="29" t="s">
        <v>67</v>
      </c>
      <c r="E1396" s="21" t="s">
        <v>7032</v>
      </c>
      <c r="F1396" s="22" t="s">
        <v>7033</v>
      </c>
      <c r="G1396" s="23" t="s">
        <v>7034</v>
      </c>
      <c r="H1396" s="23" t="s">
        <v>7035</v>
      </c>
      <c r="P1396" s="16"/>
      <c r="Q1396" s="16"/>
    </row>
    <row r="1397" spans="1:17" s="16" customFormat="1" ht="15">
      <c r="A1397" s="17"/>
      <c r="B1397" s="18" t="s">
        <v>7036</v>
      </c>
      <c r="C1397" s="19" t="s">
        <v>7037</v>
      </c>
      <c r="D1397" s="20"/>
      <c r="E1397" s="21"/>
      <c r="F1397" s="22" t="s">
        <v>7038</v>
      </c>
      <c r="G1397" s="23" t="s">
        <v>7039</v>
      </c>
      <c r="H1397" s="23" t="s">
        <v>7040</v>
      </c>
      <c r="I1397" s="25"/>
      <c r="J1397" s="25"/>
      <c r="K1397" s="25"/>
      <c r="L1397" s="25"/>
      <c r="M1397" s="25"/>
      <c r="N1397" s="25"/>
      <c r="O1397" s="25"/>
      <c r="P1397" s="25"/>
      <c r="Q1397" s="25"/>
    </row>
    <row r="1398" spans="1:17" s="16" customFormat="1" ht="15">
      <c r="A1398" s="17"/>
      <c r="B1398" s="18" t="s">
        <v>7041</v>
      </c>
      <c r="C1398" s="19" t="s">
        <v>7042</v>
      </c>
      <c r="D1398" s="24" t="s">
        <v>15</v>
      </c>
      <c r="E1398" s="21" t="s">
        <v>7042</v>
      </c>
      <c r="F1398" s="22" t="s">
        <v>7043</v>
      </c>
      <c r="G1398" s="23" t="s">
        <v>7044</v>
      </c>
      <c r="H1398" s="23" t="s">
        <v>7045</v>
      </c>
      <c r="I1398" s="25"/>
      <c r="J1398" s="25"/>
      <c r="K1398" s="25"/>
      <c r="L1398" s="25"/>
      <c r="M1398" s="25"/>
      <c r="N1398" s="25"/>
      <c r="O1398" s="25"/>
      <c r="P1398" s="25"/>
      <c r="Q1398" s="25"/>
    </row>
    <row r="1399" spans="1:17" s="25" customFormat="1" ht="15">
      <c r="A1399" s="17"/>
      <c r="B1399" s="18" t="s">
        <v>7046</v>
      </c>
      <c r="C1399" s="19" t="s">
        <v>7047</v>
      </c>
      <c r="D1399" s="29" t="s">
        <v>67</v>
      </c>
      <c r="E1399" s="21" t="s">
        <v>7048</v>
      </c>
      <c r="F1399" s="22" t="s">
        <v>7049</v>
      </c>
      <c r="G1399" s="23" t="s">
        <v>7050</v>
      </c>
      <c r="H1399" s="23" t="s">
        <v>7051</v>
      </c>
      <c r="I1399" s="16"/>
      <c r="J1399" s="16"/>
      <c r="K1399" s="16"/>
      <c r="L1399" s="16"/>
      <c r="M1399" s="16"/>
      <c r="N1399" s="16"/>
      <c r="O1399" s="16"/>
      <c r="P1399" s="16"/>
      <c r="Q1399" s="16"/>
    </row>
    <row r="1400" spans="1:8" s="16" customFormat="1" ht="15">
      <c r="A1400" s="17"/>
      <c r="B1400" s="18" t="s">
        <v>7052</v>
      </c>
      <c r="C1400" s="19" t="s">
        <v>7053</v>
      </c>
      <c r="D1400" s="29" t="s">
        <v>67</v>
      </c>
      <c r="E1400" s="21" t="s">
        <v>7054</v>
      </c>
      <c r="F1400" s="22" t="s">
        <v>7055</v>
      </c>
      <c r="G1400" s="23" t="s">
        <v>7056</v>
      </c>
      <c r="H1400" s="23" t="s">
        <v>7057</v>
      </c>
    </row>
    <row r="1401" spans="1:17" s="16" customFormat="1" ht="15">
      <c r="A1401" s="17"/>
      <c r="B1401" s="18" t="s">
        <v>7058</v>
      </c>
      <c r="C1401" s="19" t="s">
        <v>7059</v>
      </c>
      <c r="D1401" s="29" t="s">
        <v>67</v>
      </c>
      <c r="E1401" s="21" t="s">
        <v>7060</v>
      </c>
      <c r="F1401" s="22" t="s">
        <v>7061</v>
      </c>
      <c r="G1401" s="23" t="s">
        <v>7062</v>
      </c>
      <c r="H1401" s="23" t="s">
        <v>7063</v>
      </c>
      <c r="I1401" s="25"/>
      <c r="J1401" s="25"/>
      <c r="K1401" s="25"/>
      <c r="L1401" s="25"/>
      <c r="M1401" s="25"/>
      <c r="N1401" s="25"/>
      <c r="O1401" s="25"/>
      <c r="P1401" s="25"/>
      <c r="Q1401" s="25"/>
    </row>
    <row r="1402" spans="1:17" s="16" customFormat="1" ht="15">
      <c r="A1402" s="17"/>
      <c r="B1402" s="26" t="s">
        <v>7064</v>
      </c>
      <c r="C1402" s="33" t="s">
        <v>7065</v>
      </c>
      <c r="D1402" s="24" t="s">
        <v>15</v>
      </c>
      <c r="E1402" s="21" t="s">
        <v>7065</v>
      </c>
      <c r="F1402" s="22" t="s">
        <v>7066</v>
      </c>
      <c r="G1402" s="23" t="s">
        <v>7067</v>
      </c>
      <c r="H1402" s="23" t="s">
        <v>7068</v>
      </c>
      <c r="P1402" s="25"/>
      <c r="Q1402" s="25"/>
    </row>
    <row r="1403" spans="1:17" s="16" customFormat="1" ht="15">
      <c r="A1403" s="17"/>
      <c r="B1403" s="26" t="s">
        <v>7069</v>
      </c>
      <c r="C1403" s="33" t="s">
        <v>7070</v>
      </c>
      <c r="D1403" s="24" t="s">
        <v>15</v>
      </c>
      <c r="E1403" s="21" t="s">
        <v>7070</v>
      </c>
      <c r="F1403" s="22" t="s">
        <v>7071</v>
      </c>
      <c r="G1403" s="23" t="s">
        <v>7072</v>
      </c>
      <c r="H1403" s="23" t="s">
        <v>7073</v>
      </c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8" s="16" customFormat="1" ht="15">
      <c r="A1404" s="17"/>
      <c r="B1404" s="26" t="s">
        <v>7074</v>
      </c>
      <c r="C1404" s="33" t="s">
        <v>7075</v>
      </c>
      <c r="D1404" s="24" t="s">
        <v>15</v>
      </c>
      <c r="E1404" s="21" t="s">
        <v>7075</v>
      </c>
      <c r="F1404" s="22" t="s">
        <v>7076</v>
      </c>
      <c r="G1404" s="23" t="s">
        <v>7077</v>
      </c>
      <c r="H1404" s="23" t="s">
        <v>7078</v>
      </c>
    </row>
    <row r="1405" spans="1:8" s="16" customFormat="1" ht="15">
      <c r="A1405" s="17"/>
      <c r="B1405" s="26" t="s">
        <v>7079</v>
      </c>
      <c r="C1405" s="33" t="s">
        <v>7080</v>
      </c>
      <c r="D1405" s="29" t="s">
        <v>67</v>
      </c>
      <c r="E1405" s="21" t="s">
        <v>7081</v>
      </c>
      <c r="F1405" s="22" t="s">
        <v>7082</v>
      </c>
      <c r="G1405" s="23" t="s">
        <v>7083</v>
      </c>
      <c r="H1405" s="23" t="s">
        <v>7084</v>
      </c>
    </row>
    <row r="1406" spans="1:17" s="16" customFormat="1" ht="15">
      <c r="A1406" s="17"/>
      <c r="B1406" s="26" t="s">
        <v>7085</v>
      </c>
      <c r="C1406" s="33" t="s">
        <v>7086</v>
      </c>
      <c r="D1406" s="29" t="s">
        <v>67</v>
      </c>
      <c r="E1406" s="21" t="s">
        <v>7087</v>
      </c>
      <c r="F1406" s="22" t="s">
        <v>7088</v>
      </c>
      <c r="G1406" s="23" t="s">
        <v>7089</v>
      </c>
      <c r="H1406" s="23" t="s">
        <v>7090</v>
      </c>
      <c r="I1406" s="5"/>
      <c r="J1406" s="5"/>
      <c r="K1406" s="5"/>
      <c r="L1406" s="5"/>
      <c r="M1406" s="5"/>
      <c r="N1406" s="5"/>
      <c r="O1406" s="5"/>
      <c r="P1406" s="25"/>
      <c r="Q1406" s="25"/>
    </row>
    <row r="1407" spans="1:8" s="16" customFormat="1" ht="15">
      <c r="A1407" s="17"/>
      <c r="B1407" s="26" t="s">
        <v>7091</v>
      </c>
      <c r="C1407" s="33" t="s">
        <v>7092</v>
      </c>
      <c r="D1407" s="34"/>
      <c r="E1407" s="21"/>
      <c r="F1407" s="22" t="s">
        <v>7093</v>
      </c>
      <c r="G1407" s="23" t="s">
        <v>7094</v>
      </c>
      <c r="H1407" s="23" t="s">
        <v>7095</v>
      </c>
    </row>
    <row r="1408" spans="1:15" s="25" customFormat="1" ht="15">
      <c r="A1408" s="17"/>
      <c r="B1408" s="26" t="s">
        <v>7096</v>
      </c>
      <c r="C1408" s="33" t="s">
        <v>7097</v>
      </c>
      <c r="D1408" s="24" t="s">
        <v>15</v>
      </c>
      <c r="E1408" s="21" t="s">
        <v>7097</v>
      </c>
      <c r="F1408" s="22" t="s">
        <v>7098</v>
      </c>
      <c r="G1408" s="23" t="s">
        <v>7099</v>
      </c>
      <c r="H1408" s="23" t="s">
        <v>7100</v>
      </c>
      <c r="I1408" s="16"/>
      <c r="J1408" s="16"/>
      <c r="K1408" s="16"/>
      <c r="L1408" s="16"/>
      <c r="M1408" s="16"/>
      <c r="N1408" s="16"/>
      <c r="O1408" s="16"/>
    </row>
    <row r="1409" spans="1:17" s="16" customFormat="1" ht="15">
      <c r="A1409" s="17"/>
      <c r="B1409" s="26" t="s">
        <v>7101</v>
      </c>
      <c r="C1409" s="33" t="s">
        <v>7102</v>
      </c>
      <c r="D1409" s="24" t="s">
        <v>15</v>
      </c>
      <c r="E1409" s="21" t="s">
        <v>7102</v>
      </c>
      <c r="F1409" s="22" t="s">
        <v>7103</v>
      </c>
      <c r="G1409" s="23" t="s">
        <v>7104</v>
      </c>
      <c r="H1409" s="23" t="s">
        <v>7105</v>
      </c>
      <c r="P1409" s="25"/>
      <c r="Q1409" s="25"/>
    </row>
    <row r="1410" spans="1:17" s="16" customFormat="1" ht="15">
      <c r="A1410" s="17"/>
      <c r="B1410" s="26" t="s">
        <v>7106</v>
      </c>
      <c r="C1410" s="33" t="s">
        <v>7107</v>
      </c>
      <c r="D1410" s="24" t="s">
        <v>15</v>
      </c>
      <c r="E1410" s="21" t="s">
        <v>7107</v>
      </c>
      <c r="F1410" s="22" t="s">
        <v>7108</v>
      </c>
      <c r="G1410" s="23" t="s">
        <v>7109</v>
      </c>
      <c r="H1410" s="23" t="s">
        <v>7110</v>
      </c>
      <c r="P1410" s="25"/>
      <c r="Q1410" s="25"/>
    </row>
    <row r="1411" spans="1:8" s="16" customFormat="1" ht="15">
      <c r="A1411" s="17"/>
      <c r="B1411" s="26" t="s">
        <v>7111</v>
      </c>
      <c r="C1411" s="33" t="s">
        <v>7112</v>
      </c>
      <c r="D1411" s="24" t="s">
        <v>15</v>
      </c>
      <c r="E1411" s="21" t="s">
        <v>7112</v>
      </c>
      <c r="F1411" s="22" t="s">
        <v>7113</v>
      </c>
      <c r="G1411" s="23" t="s">
        <v>7114</v>
      </c>
      <c r="H1411" s="23" t="s">
        <v>7115</v>
      </c>
    </row>
    <row r="1412" spans="1:17" s="25" customFormat="1" ht="15">
      <c r="A1412" s="17"/>
      <c r="B1412" s="26" t="s">
        <v>7116</v>
      </c>
      <c r="C1412" s="33" t="s">
        <v>7117</v>
      </c>
      <c r="D1412" s="34"/>
      <c r="E1412" s="21"/>
      <c r="F1412" s="22" t="s">
        <v>7118</v>
      </c>
      <c r="G1412" s="23" t="s">
        <v>7119</v>
      </c>
      <c r="H1412" s="23" t="s">
        <v>7120</v>
      </c>
      <c r="I1412" s="16"/>
      <c r="J1412" s="16"/>
      <c r="K1412" s="16"/>
      <c r="L1412" s="16"/>
      <c r="M1412" s="16"/>
      <c r="N1412" s="16"/>
      <c r="O1412" s="16"/>
      <c r="P1412" s="16"/>
      <c r="Q1412" s="16"/>
    </row>
    <row r="1413" spans="1:17" s="16" customFormat="1" ht="15">
      <c r="A1413" s="17"/>
      <c r="B1413" s="26" t="s">
        <v>7121</v>
      </c>
      <c r="C1413" s="33" t="s">
        <v>7122</v>
      </c>
      <c r="D1413" s="29" t="s">
        <v>67</v>
      </c>
      <c r="E1413" s="21" t="s">
        <v>7123</v>
      </c>
      <c r="F1413" s="22" t="s">
        <v>7124</v>
      </c>
      <c r="G1413" s="23" t="s">
        <v>7125</v>
      </c>
      <c r="H1413" s="23" t="s">
        <v>7126</v>
      </c>
      <c r="P1413" s="25"/>
      <c r="Q1413" s="25"/>
    </row>
    <row r="1414" spans="1:17" s="16" customFormat="1" ht="15">
      <c r="A1414" s="17"/>
      <c r="B1414" s="26" t="s">
        <v>7127</v>
      </c>
      <c r="C1414" s="33" t="s">
        <v>7128</v>
      </c>
      <c r="D1414" s="34"/>
      <c r="E1414" s="21"/>
      <c r="F1414" s="22" t="s">
        <v>7129</v>
      </c>
      <c r="G1414" s="23" t="s">
        <v>7130</v>
      </c>
      <c r="H1414" s="23" t="s">
        <v>7131</v>
      </c>
      <c r="P1414" s="25"/>
      <c r="Q1414" s="25"/>
    </row>
    <row r="1415" spans="1:15" s="16" customFormat="1" ht="15">
      <c r="A1415" s="17"/>
      <c r="B1415" s="26" t="s">
        <v>7132</v>
      </c>
      <c r="C1415" s="33" t="s">
        <v>7133</v>
      </c>
      <c r="D1415" s="24" t="s">
        <v>15</v>
      </c>
      <c r="E1415" s="21" t="s">
        <v>7133</v>
      </c>
      <c r="F1415" s="22" t="s">
        <v>7134</v>
      </c>
      <c r="G1415" s="23" t="s">
        <v>7135</v>
      </c>
      <c r="H1415" s="23" t="s">
        <v>7136</v>
      </c>
      <c r="I1415" s="25"/>
      <c r="J1415" s="25"/>
      <c r="K1415" s="25"/>
      <c r="L1415" s="25"/>
      <c r="M1415" s="25"/>
      <c r="N1415" s="25"/>
      <c r="O1415" s="25"/>
    </row>
    <row r="1416" spans="1:17" s="25" customFormat="1" ht="15">
      <c r="A1416" s="17"/>
      <c r="B1416" s="26" t="s">
        <v>7137</v>
      </c>
      <c r="C1416" s="33" t="s">
        <v>7138</v>
      </c>
      <c r="D1416" s="24" t="s">
        <v>15</v>
      </c>
      <c r="E1416" s="21" t="s">
        <v>7138</v>
      </c>
      <c r="F1416" s="22" t="s">
        <v>7139</v>
      </c>
      <c r="G1416" s="23" t="s">
        <v>7140</v>
      </c>
      <c r="H1416" s="23" t="s">
        <v>7139</v>
      </c>
      <c r="P1416" s="16"/>
      <c r="Q1416" s="16"/>
    </row>
    <row r="1417" spans="1:17" s="25" customFormat="1" ht="15">
      <c r="A1417" s="17"/>
      <c r="B1417" s="26" t="s">
        <v>7141</v>
      </c>
      <c r="C1417" s="33" t="s">
        <v>7142</v>
      </c>
      <c r="D1417" s="29" t="s">
        <v>67</v>
      </c>
      <c r="E1417" s="21" t="s">
        <v>7143</v>
      </c>
      <c r="F1417" s="22" t="s">
        <v>7144</v>
      </c>
      <c r="G1417" s="23" t="s">
        <v>7145</v>
      </c>
      <c r="H1417" s="23" t="s">
        <v>7146</v>
      </c>
      <c r="P1417" s="16"/>
      <c r="Q1417" s="16"/>
    </row>
    <row r="1418" spans="1:17" s="25" customFormat="1" ht="15">
      <c r="A1418" s="17"/>
      <c r="B1418" s="26" t="s">
        <v>7147</v>
      </c>
      <c r="C1418" s="33" t="s">
        <v>7148</v>
      </c>
      <c r="D1418" s="24" t="s">
        <v>15</v>
      </c>
      <c r="E1418" s="21" t="s">
        <v>7148</v>
      </c>
      <c r="F1418" s="22" t="s">
        <v>7149</v>
      </c>
      <c r="G1418" s="23" t="s">
        <v>7150</v>
      </c>
      <c r="H1418" s="23" t="s">
        <v>7151</v>
      </c>
      <c r="I1418" s="16"/>
      <c r="J1418" s="16"/>
      <c r="K1418" s="16"/>
      <c r="L1418" s="16"/>
      <c r="M1418" s="16"/>
      <c r="N1418" s="16"/>
      <c r="O1418" s="16"/>
      <c r="P1418" s="16"/>
      <c r="Q1418" s="16"/>
    </row>
    <row r="1419" spans="1:15" s="16" customFormat="1" ht="15">
      <c r="A1419" s="17"/>
      <c r="B1419" s="26" t="s">
        <v>7152</v>
      </c>
      <c r="C1419" s="33" t="s">
        <v>7153</v>
      </c>
      <c r="D1419" s="24" t="s">
        <v>15</v>
      </c>
      <c r="E1419" s="21" t="s">
        <v>7153</v>
      </c>
      <c r="F1419" s="22" t="s">
        <v>7154</v>
      </c>
      <c r="G1419" s="23" t="s">
        <v>7155</v>
      </c>
      <c r="H1419" s="23" t="s">
        <v>133</v>
      </c>
      <c r="I1419" s="25"/>
      <c r="J1419" s="25"/>
      <c r="K1419" s="25"/>
      <c r="L1419" s="25"/>
      <c r="M1419" s="25"/>
      <c r="N1419" s="25"/>
      <c r="O1419" s="25"/>
    </row>
    <row r="1420" spans="1:17" s="51" customFormat="1" ht="15">
      <c r="A1420" s="17"/>
      <c r="B1420" s="26" t="s">
        <v>7156</v>
      </c>
      <c r="C1420" s="33" t="s">
        <v>7157</v>
      </c>
      <c r="D1420" s="24" t="s">
        <v>15</v>
      </c>
      <c r="E1420" s="21" t="s">
        <v>7157</v>
      </c>
      <c r="F1420" s="22" t="s">
        <v>3469</v>
      </c>
      <c r="G1420" s="23" t="s">
        <v>7158</v>
      </c>
      <c r="H1420" s="23" t="s">
        <v>3469</v>
      </c>
      <c r="I1420" s="25"/>
      <c r="J1420" s="25"/>
      <c r="K1420" s="25"/>
      <c r="L1420" s="25"/>
      <c r="M1420" s="25"/>
      <c r="N1420" s="25"/>
      <c r="O1420" s="25"/>
      <c r="P1420" s="16"/>
      <c r="Q1420" s="16"/>
    </row>
    <row r="1421" spans="1:8" s="25" customFormat="1" ht="15">
      <c r="A1421" s="17"/>
      <c r="B1421" s="26" t="s">
        <v>7159</v>
      </c>
      <c r="C1421" s="33" t="s">
        <v>7160</v>
      </c>
      <c r="D1421" s="24" t="s">
        <v>15</v>
      </c>
      <c r="E1421" s="21" t="s">
        <v>7160</v>
      </c>
      <c r="F1421" s="22" t="s">
        <v>7162</v>
      </c>
      <c r="G1421" s="23" t="s">
        <v>7163</v>
      </c>
      <c r="H1421" s="23" t="s">
        <v>7161</v>
      </c>
    </row>
    <row r="1422" spans="1:17" s="25" customFormat="1" ht="15">
      <c r="A1422" s="17"/>
      <c r="B1422" s="26" t="s">
        <v>7164</v>
      </c>
      <c r="C1422" s="33" t="s">
        <v>7165</v>
      </c>
      <c r="D1422" s="24" t="s">
        <v>15</v>
      </c>
      <c r="E1422" s="21" t="s">
        <v>7165</v>
      </c>
      <c r="F1422" s="22" t="s">
        <v>7166</v>
      </c>
      <c r="G1422" s="23" t="s">
        <v>7167</v>
      </c>
      <c r="H1422" s="23" t="s">
        <v>7168</v>
      </c>
      <c r="P1422" s="16"/>
      <c r="Q1422" s="16"/>
    </row>
    <row r="1423" spans="1:17" s="16" customFormat="1" ht="15">
      <c r="A1423" s="17"/>
      <c r="B1423" s="26" t="s">
        <v>7169</v>
      </c>
      <c r="C1423" s="33" t="s">
        <v>7170</v>
      </c>
      <c r="D1423" s="34"/>
      <c r="E1423" s="21"/>
      <c r="F1423" s="22" t="s">
        <v>7171</v>
      </c>
      <c r="G1423" s="23" t="s">
        <v>7172</v>
      </c>
      <c r="H1423" s="23" t="s">
        <v>7173</v>
      </c>
      <c r="I1423" s="25"/>
      <c r="J1423" s="25"/>
      <c r="K1423" s="25"/>
      <c r="L1423" s="25"/>
      <c r="M1423" s="25"/>
      <c r="N1423" s="25"/>
      <c r="O1423" s="25"/>
      <c r="P1423" s="25"/>
      <c r="Q1423" s="25"/>
    </row>
    <row r="1424" spans="1:17" s="25" customFormat="1" ht="15">
      <c r="A1424" s="17"/>
      <c r="B1424" s="26" t="s">
        <v>7174</v>
      </c>
      <c r="C1424" s="33" t="s">
        <v>7175</v>
      </c>
      <c r="D1424" s="29" t="s">
        <v>67</v>
      </c>
      <c r="E1424" s="21" t="s">
        <v>7176</v>
      </c>
      <c r="F1424" s="22" t="s">
        <v>7177</v>
      </c>
      <c r="G1424" s="23" t="s">
        <v>7178</v>
      </c>
      <c r="H1424" s="23" t="s">
        <v>7179</v>
      </c>
      <c r="P1424" s="16"/>
      <c r="Q1424" s="16"/>
    </row>
    <row r="1425" spans="1:8" s="25" customFormat="1" ht="15">
      <c r="A1425" s="17"/>
      <c r="B1425" s="26" t="s">
        <v>7180</v>
      </c>
      <c r="C1425" s="33" t="s">
        <v>7181</v>
      </c>
      <c r="D1425" s="29" t="s">
        <v>67</v>
      </c>
      <c r="E1425" s="21" t="s">
        <v>7182</v>
      </c>
      <c r="F1425" s="22" t="s">
        <v>7183</v>
      </c>
      <c r="G1425" s="23" t="s">
        <v>7184</v>
      </c>
      <c r="H1425" s="23" t="s">
        <v>2067</v>
      </c>
    </row>
    <row r="1426" spans="1:17" s="25" customFormat="1" ht="15">
      <c r="A1426" s="17"/>
      <c r="B1426" s="26" t="s">
        <v>7185</v>
      </c>
      <c r="C1426" s="33" t="s">
        <v>7186</v>
      </c>
      <c r="D1426" s="34"/>
      <c r="E1426" s="21"/>
      <c r="F1426" s="22" t="s">
        <v>7187</v>
      </c>
      <c r="G1426" s="23" t="s">
        <v>7188</v>
      </c>
      <c r="H1426" s="23" t="s">
        <v>7189</v>
      </c>
      <c r="I1426" s="16"/>
      <c r="J1426" s="16"/>
      <c r="K1426" s="16"/>
      <c r="L1426" s="16"/>
      <c r="M1426" s="16"/>
      <c r="N1426" s="16"/>
      <c r="O1426" s="16"/>
      <c r="P1426" s="16"/>
      <c r="Q1426" s="16"/>
    </row>
    <row r="1427" spans="1:17" s="16" customFormat="1" ht="15">
      <c r="A1427" s="17"/>
      <c r="B1427" s="26" t="s">
        <v>7190</v>
      </c>
      <c r="C1427" s="33" t="s">
        <v>7191</v>
      </c>
      <c r="D1427" s="24" t="s">
        <v>15</v>
      </c>
      <c r="E1427" s="21" t="s">
        <v>7191</v>
      </c>
      <c r="F1427" s="22" t="s">
        <v>7192</v>
      </c>
      <c r="G1427" s="23" t="s">
        <v>7193</v>
      </c>
      <c r="H1427" s="23" t="s">
        <v>7194</v>
      </c>
      <c r="P1427" s="25"/>
      <c r="Q1427" s="25"/>
    </row>
    <row r="1428" spans="1:15" s="16" customFormat="1" ht="15">
      <c r="A1428" s="17"/>
      <c r="B1428" s="26" t="s">
        <v>7195</v>
      </c>
      <c r="C1428" s="33" t="s">
        <v>7196</v>
      </c>
      <c r="D1428" s="24" t="s">
        <v>15</v>
      </c>
      <c r="E1428" s="21" t="s">
        <v>7196</v>
      </c>
      <c r="F1428" s="22" t="s">
        <v>7197</v>
      </c>
      <c r="G1428" s="23" t="s">
        <v>7198</v>
      </c>
      <c r="H1428" s="23" t="s">
        <v>7199</v>
      </c>
      <c r="I1428" s="25"/>
      <c r="J1428" s="25"/>
      <c r="K1428" s="25"/>
      <c r="L1428" s="25"/>
      <c r="M1428" s="25"/>
      <c r="N1428" s="25"/>
      <c r="O1428" s="25"/>
    </row>
    <row r="1429" spans="1:17" s="25" customFormat="1" ht="15">
      <c r="A1429" s="17"/>
      <c r="B1429" s="26" t="s">
        <v>7200</v>
      </c>
      <c r="C1429" s="33" t="s">
        <v>7201</v>
      </c>
      <c r="D1429" s="24" t="s">
        <v>15</v>
      </c>
      <c r="E1429" s="21" t="s">
        <v>7201</v>
      </c>
      <c r="F1429" s="22" t="s">
        <v>7202</v>
      </c>
      <c r="G1429" s="23" t="s">
        <v>7203</v>
      </c>
      <c r="H1429" s="23" t="s">
        <v>7204</v>
      </c>
      <c r="I1429" s="16"/>
      <c r="J1429" s="16"/>
      <c r="K1429" s="16"/>
      <c r="L1429" s="16"/>
      <c r="M1429" s="16"/>
      <c r="N1429" s="16"/>
      <c r="O1429" s="16"/>
      <c r="P1429" s="16"/>
      <c r="Q1429" s="16"/>
    </row>
    <row r="1430" spans="1:17" s="16" customFormat="1" ht="15">
      <c r="A1430" s="17"/>
      <c r="B1430" s="26" t="s">
        <v>7205</v>
      </c>
      <c r="C1430" s="33" t="s">
        <v>7206</v>
      </c>
      <c r="D1430" s="24" t="s">
        <v>15</v>
      </c>
      <c r="E1430" s="21" t="s">
        <v>7206</v>
      </c>
      <c r="F1430" s="22" t="s">
        <v>1904</v>
      </c>
      <c r="G1430" s="23" t="s">
        <v>1905</v>
      </c>
      <c r="H1430" s="23" t="s">
        <v>1904</v>
      </c>
      <c r="I1430" s="25"/>
      <c r="J1430" s="25"/>
      <c r="K1430" s="25"/>
      <c r="L1430" s="25"/>
      <c r="M1430" s="25"/>
      <c r="N1430" s="25"/>
      <c r="O1430" s="25"/>
      <c r="P1430" s="25"/>
      <c r="Q1430" s="25"/>
    </row>
    <row r="1431" spans="1:17" s="16" customFormat="1" ht="15">
      <c r="A1431" s="17"/>
      <c r="B1431" s="26" t="s">
        <v>7207</v>
      </c>
      <c r="C1431" s="33" t="s">
        <v>7208</v>
      </c>
      <c r="D1431" s="29" t="s">
        <v>67</v>
      </c>
      <c r="E1431" s="21" t="s">
        <v>7209</v>
      </c>
      <c r="F1431" s="22" t="s">
        <v>7210</v>
      </c>
      <c r="G1431" s="23" t="s">
        <v>7211</v>
      </c>
      <c r="H1431" s="23" t="s">
        <v>7212</v>
      </c>
      <c r="I1431" s="25"/>
      <c r="J1431" s="25"/>
      <c r="K1431" s="25"/>
      <c r="L1431" s="25"/>
      <c r="M1431" s="25"/>
      <c r="N1431" s="25"/>
      <c r="O1431" s="25"/>
      <c r="P1431" s="25"/>
      <c r="Q1431" s="25"/>
    </row>
    <row r="1432" spans="1:17" s="16" customFormat="1" ht="15">
      <c r="A1432" s="17"/>
      <c r="B1432" s="40" t="s">
        <v>7213</v>
      </c>
      <c r="C1432" s="38" t="s">
        <v>7214</v>
      </c>
      <c r="D1432" s="24" t="s">
        <v>15</v>
      </c>
      <c r="E1432" s="21" t="s">
        <v>7214</v>
      </c>
      <c r="F1432" s="22" t="s">
        <v>7215</v>
      </c>
      <c r="G1432" s="23" t="s">
        <v>7216</v>
      </c>
      <c r="H1432" s="23" t="s">
        <v>7217</v>
      </c>
      <c r="I1432" s="5"/>
      <c r="J1432" s="5"/>
      <c r="K1432" s="5"/>
      <c r="L1432" s="5"/>
      <c r="M1432" s="5"/>
      <c r="N1432" s="5"/>
      <c r="O1432" s="5"/>
      <c r="P1432" s="25"/>
      <c r="Q1432" s="25"/>
    </row>
    <row r="1433" spans="1:15" s="25" customFormat="1" ht="15">
      <c r="A1433" s="17"/>
      <c r="B1433" s="40" t="s">
        <v>7218</v>
      </c>
      <c r="C1433" s="38" t="s">
        <v>7219</v>
      </c>
      <c r="D1433" s="24" t="s">
        <v>15</v>
      </c>
      <c r="E1433" s="21" t="s">
        <v>7219</v>
      </c>
      <c r="F1433" s="22" t="s">
        <v>7220</v>
      </c>
      <c r="G1433" s="23" t="s">
        <v>7221</v>
      </c>
      <c r="H1433" s="23" t="s">
        <v>7222</v>
      </c>
      <c r="I1433" s="16"/>
      <c r="J1433" s="16"/>
      <c r="K1433" s="16"/>
      <c r="L1433" s="16"/>
      <c r="M1433" s="16"/>
      <c r="N1433" s="16"/>
      <c r="O1433" s="16"/>
    </row>
    <row r="1434" spans="1:8" s="25" customFormat="1" ht="15">
      <c r="A1434" s="17"/>
      <c r="B1434" s="40" t="s">
        <v>7223</v>
      </c>
      <c r="C1434" s="38" t="s">
        <v>7224</v>
      </c>
      <c r="D1434" s="24" t="s">
        <v>15</v>
      </c>
      <c r="E1434" s="21" t="s">
        <v>7224</v>
      </c>
      <c r="F1434" s="22" t="s">
        <v>7225</v>
      </c>
      <c r="G1434" s="41" t="s">
        <v>7226</v>
      </c>
      <c r="H1434" s="23" t="s">
        <v>7227</v>
      </c>
    </row>
    <row r="1435" spans="1:15" s="25" customFormat="1" ht="15">
      <c r="A1435" s="17"/>
      <c r="B1435" s="40" t="s">
        <v>7228</v>
      </c>
      <c r="C1435" s="38" t="s">
        <v>7229</v>
      </c>
      <c r="D1435" s="39"/>
      <c r="E1435" s="21"/>
      <c r="F1435" s="22" t="s">
        <v>7230</v>
      </c>
      <c r="G1435" s="23" t="s">
        <v>7231</v>
      </c>
      <c r="H1435" s="23" t="s">
        <v>7232</v>
      </c>
      <c r="I1435" s="16"/>
      <c r="J1435" s="16"/>
      <c r="K1435" s="16"/>
      <c r="L1435" s="16"/>
      <c r="M1435" s="16"/>
      <c r="N1435" s="16"/>
      <c r="O1435" s="16"/>
    </row>
    <row r="1436" spans="1:17" s="16" customFormat="1" ht="15">
      <c r="A1436" s="17"/>
      <c r="B1436" s="40" t="s">
        <v>7233</v>
      </c>
      <c r="C1436" s="38" t="s">
        <v>7234</v>
      </c>
      <c r="D1436" s="39"/>
      <c r="E1436" s="21"/>
      <c r="F1436" s="22" t="s">
        <v>7235</v>
      </c>
      <c r="G1436" s="23" t="s">
        <v>296</v>
      </c>
      <c r="H1436" s="23" t="s">
        <v>297</v>
      </c>
      <c r="P1436" s="25"/>
      <c r="Q1436" s="25"/>
    </row>
    <row r="1437" spans="1:8" s="16" customFormat="1" ht="15">
      <c r="A1437" s="17"/>
      <c r="B1437" s="40" t="s">
        <v>7236</v>
      </c>
      <c r="C1437" s="38" t="s">
        <v>7237</v>
      </c>
      <c r="D1437" s="24" t="s">
        <v>15</v>
      </c>
      <c r="E1437" s="21" t="s">
        <v>7237</v>
      </c>
      <c r="F1437" s="22" t="s">
        <v>7238</v>
      </c>
      <c r="G1437" s="23" t="s">
        <v>7239</v>
      </c>
      <c r="H1437" s="23" t="s">
        <v>7240</v>
      </c>
    </row>
    <row r="1438" spans="1:8" s="16" customFormat="1" ht="15">
      <c r="A1438" s="17"/>
      <c r="B1438" s="40" t="s">
        <v>7241</v>
      </c>
      <c r="C1438" s="38" t="s">
        <v>7242</v>
      </c>
      <c r="D1438" s="39"/>
      <c r="E1438" s="21"/>
      <c r="F1438" s="22" t="s">
        <v>7243</v>
      </c>
      <c r="G1438" s="23" t="s">
        <v>7244</v>
      </c>
      <c r="H1438" s="23" t="s">
        <v>7245</v>
      </c>
    </row>
    <row r="1439" spans="1:8" s="16" customFormat="1" ht="15">
      <c r="A1439" s="17"/>
      <c r="B1439" s="40" t="s">
        <v>7246</v>
      </c>
      <c r="C1439" s="38" t="s">
        <v>7247</v>
      </c>
      <c r="D1439" s="24" t="s">
        <v>15</v>
      </c>
      <c r="E1439" s="21" t="s">
        <v>7247</v>
      </c>
      <c r="F1439" s="22" t="s">
        <v>7248</v>
      </c>
      <c r="G1439" s="23" t="s">
        <v>7249</v>
      </c>
      <c r="H1439" s="23" t="s">
        <v>7250</v>
      </c>
    </row>
    <row r="1440" spans="1:8" s="25" customFormat="1" ht="15">
      <c r="A1440" s="17"/>
      <c r="B1440" s="40" t="s">
        <v>7251</v>
      </c>
      <c r="C1440" s="38" t="s">
        <v>7252</v>
      </c>
      <c r="D1440" s="24" t="s">
        <v>15</v>
      </c>
      <c r="E1440" s="21" t="s">
        <v>7252</v>
      </c>
      <c r="F1440" s="22" t="s">
        <v>7253</v>
      </c>
      <c r="G1440" s="23" t="s">
        <v>7254</v>
      </c>
      <c r="H1440" s="23" t="s">
        <v>7255</v>
      </c>
    </row>
    <row r="1441" spans="1:8" s="25" customFormat="1" ht="15">
      <c r="A1441" s="17"/>
      <c r="B1441" s="40" t="s">
        <v>7256</v>
      </c>
      <c r="C1441" s="38" t="s">
        <v>7257</v>
      </c>
      <c r="D1441" s="29" t="s">
        <v>67</v>
      </c>
      <c r="E1441" s="21" t="s">
        <v>7258</v>
      </c>
      <c r="F1441" s="22" t="s">
        <v>7259</v>
      </c>
      <c r="G1441" s="23" t="s">
        <v>7260</v>
      </c>
      <c r="H1441" s="23" t="s">
        <v>7261</v>
      </c>
    </row>
    <row r="1442" spans="1:8" s="16" customFormat="1" ht="15">
      <c r="A1442" s="17"/>
      <c r="B1442" s="40" t="s">
        <v>7262</v>
      </c>
      <c r="C1442" s="38" t="s">
        <v>7263</v>
      </c>
      <c r="D1442" s="39"/>
      <c r="E1442" s="21"/>
      <c r="F1442" s="22" t="s">
        <v>7264</v>
      </c>
      <c r="G1442" s="42" t="s">
        <v>7265</v>
      </c>
      <c r="H1442" s="23" t="s">
        <v>7266</v>
      </c>
    </row>
    <row r="1443" spans="1:15" s="25" customFormat="1" ht="15">
      <c r="A1443" s="17"/>
      <c r="B1443" s="40" t="s">
        <v>7267</v>
      </c>
      <c r="C1443" s="38" t="s">
        <v>7175</v>
      </c>
      <c r="D1443" s="29" t="s">
        <v>67</v>
      </c>
      <c r="E1443" s="21" t="s">
        <v>7176</v>
      </c>
      <c r="F1443" s="22" t="s">
        <v>7268</v>
      </c>
      <c r="G1443" s="42" t="s">
        <v>7269</v>
      </c>
      <c r="H1443" s="23" t="s">
        <v>2499</v>
      </c>
      <c r="I1443" s="16"/>
      <c r="J1443" s="16"/>
      <c r="K1443" s="16"/>
      <c r="L1443" s="16"/>
      <c r="M1443" s="16"/>
      <c r="N1443" s="16"/>
      <c r="O1443" s="16"/>
    </row>
    <row r="1444" spans="1:17" s="25" customFormat="1" ht="15">
      <c r="A1444" s="17"/>
      <c r="B1444" s="40" t="s">
        <v>7270</v>
      </c>
      <c r="C1444" s="38" t="s">
        <v>7271</v>
      </c>
      <c r="D1444" s="24" t="s">
        <v>15</v>
      </c>
      <c r="E1444" s="21" t="s">
        <v>7271</v>
      </c>
      <c r="F1444" s="22" t="s">
        <v>7272</v>
      </c>
      <c r="G1444" s="23" t="s">
        <v>7273</v>
      </c>
      <c r="H1444" s="23" t="s">
        <v>7274</v>
      </c>
      <c r="I1444" s="16"/>
      <c r="J1444" s="16"/>
      <c r="K1444" s="16"/>
      <c r="L1444" s="16"/>
      <c r="M1444" s="16"/>
      <c r="N1444" s="16"/>
      <c r="O1444" s="16"/>
      <c r="P1444" s="16"/>
      <c r="Q1444" s="16"/>
    </row>
    <row r="1445" spans="1:17" s="25" customFormat="1" ht="15">
      <c r="A1445" s="17"/>
      <c r="B1445" s="40" t="s">
        <v>7275</v>
      </c>
      <c r="C1445" s="38" t="s">
        <v>7276</v>
      </c>
      <c r="D1445" s="24" t="s">
        <v>15</v>
      </c>
      <c r="E1445" s="21" t="s">
        <v>7276</v>
      </c>
      <c r="F1445" s="22" t="s">
        <v>7277</v>
      </c>
      <c r="G1445" s="23" t="s">
        <v>7278</v>
      </c>
      <c r="H1445" s="23" t="s">
        <v>7279</v>
      </c>
      <c r="I1445" s="16"/>
      <c r="J1445" s="16"/>
      <c r="K1445" s="16"/>
      <c r="L1445" s="16"/>
      <c r="M1445" s="16"/>
      <c r="N1445" s="16"/>
      <c r="O1445" s="16"/>
      <c r="P1445" s="16"/>
      <c r="Q1445" s="16"/>
    </row>
    <row r="1446" spans="1:8" s="16" customFormat="1" ht="15">
      <c r="A1446" s="17"/>
      <c r="B1446" s="43" t="s">
        <v>7280</v>
      </c>
      <c r="C1446" s="44" t="s">
        <v>7281</v>
      </c>
      <c r="D1446" s="24" t="s">
        <v>15</v>
      </c>
      <c r="E1446" s="21" t="s">
        <v>7281</v>
      </c>
      <c r="F1446" s="22" t="s">
        <v>7282</v>
      </c>
      <c r="G1446" s="23" t="s">
        <v>7283</v>
      </c>
      <c r="H1446" s="23" t="s">
        <v>7284</v>
      </c>
    </row>
    <row r="1447" spans="1:17" s="16" customFormat="1" ht="15">
      <c r="A1447" s="17"/>
      <c r="B1447" s="43" t="s">
        <v>7285</v>
      </c>
      <c r="C1447" s="44" t="s">
        <v>7286</v>
      </c>
      <c r="D1447" s="29" t="s">
        <v>67</v>
      </c>
      <c r="E1447" s="21" t="s">
        <v>7287</v>
      </c>
      <c r="F1447" s="22" t="s">
        <v>2352</v>
      </c>
      <c r="G1447" s="23" t="s">
        <v>2353</v>
      </c>
      <c r="H1447" s="23" t="s">
        <v>2354</v>
      </c>
      <c r="I1447" s="5"/>
      <c r="J1447" s="5"/>
      <c r="K1447" s="5"/>
      <c r="L1447" s="5"/>
      <c r="M1447" s="5"/>
      <c r="N1447" s="5"/>
      <c r="O1447" s="5"/>
      <c r="P1447" s="25"/>
      <c r="Q1447" s="25"/>
    </row>
    <row r="1448" spans="1:15" s="16" customFormat="1" ht="15">
      <c r="A1448" s="17"/>
      <c r="B1448" s="43" t="s">
        <v>7288</v>
      </c>
      <c r="C1448" s="44" t="s">
        <v>7289</v>
      </c>
      <c r="D1448" s="24" t="s">
        <v>15</v>
      </c>
      <c r="E1448" s="21" t="s">
        <v>7289</v>
      </c>
      <c r="F1448" s="22" t="s">
        <v>7290</v>
      </c>
      <c r="G1448" s="23" t="s">
        <v>7291</v>
      </c>
      <c r="H1448" s="23" t="s">
        <v>7292</v>
      </c>
      <c r="I1448" s="5"/>
      <c r="J1448" s="5"/>
      <c r="K1448" s="5"/>
      <c r="L1448" s="5"/>
      <c r="M1448" s="5"/>
      <c r="N1448" s="5"/>
      <c r="O1448" s="5"/>
    </row>
    <row r="1449" spans="1:8" s="16" customFormat="1" ht="15">
      <c r="A1449" s="17"/>
      <c r="B1449" s="43" t="s">
        <v>7293</v>
      </c>
      <c r="C1449" s="44" t="s">
        <v>7294</v>
      </c>
      <c r="D1449" s="24" t="s">
        <v>15</v>
      </c>
      <c r="E1449" s="21" t="s">
        <v>7294</v>
      </c>
      <c r="F1449" s="22" t="s">
        <v>7295</v>
      </c>
      <c r="G1449" s="23" t="s">
        <v>7296</v>
      </c>
      <c r="H1449" s="23" t="s">
        <v>7297</v>
      </c>
    </row>
    <row r="1450" spans="1:8" s="25" customFormat="1" ht="15">
      <c r="A1450" s="17"/>
      <c r="B1450" s="43" t="s">
        <v>7298</v>
      </c>
      <c r="C1450" s="44" t="s">
        <v>7299</v>
      </c>
      <c r="D1450" s="29" t="s">
        <v>67</v>
      </c>
      <c r="E1450" s="21" t="s">
        <v>7300</v>
      </c>
      <c r="F1450" s="22" t="s">
        <v>7301</v>
      </c>
      <c r="G1450" s="23" t="s">
        <v>7302</v>
      </c>
      <c r="H1450" s="23" t="s">
        <v>7303</v>
      </c>
    </row>
    <row r="1451" spans="1:17" s="16" customFormat="1" ht="15">
      <c r="A1451" s="17"/>
      <c r="B1451" s="43" t="s">
        <v>7304</v>
      </c>
      <c r="C1451" s="44" t="s">
        <v>7305</v>
      </c>
      <c r="D1451" s="46"/>
      <c r="E1451" s="21"/>
      <c r="F1451" s="22" t="s">
        <v>7306</v>
      </c>
      <c r="G1451" s="23" t="s">
        <v>7307</v>
      </c>
      <c r="H1451" s="23" t="s">
        <v>7308</v>
      </c>
      <c r="I1451" s="25"/>
      <c r="J1451" s="25"/>
      <c r="K1451" s="25"/>
      <c r="L1451" s="25"/>
      <c r="M1451" s="25"/>
      <c r="N1451" s="25"/>
      <c r="O1451" s="25"/>
      <c r="P1451" s="25"/>
      <c r="Q1451" s="25"/>
    </row>
    <row r="1452" spans="1:17" s="16" customFormat="1" ht="15">
      <c r="A1452" s="17"/>
      <c r="B1452" s="43" t="s">
        <v>7309</v>
      </c>
      <c r="C1452" s="44" t="s">
        <v>7310</v>
      </c>
      <c r="D1452" s="46"/>
      <c r="E1452" s="21"/>
      <c r="F1452" s="22" t="s">
        <v>7311</v>
      </c>
      <c r="G1452" s="23" t="s">
        <v>7312</v>
      </c>
      <c r="H1452" s="23" t="s">
        <v>7313</v>
      </c>
      <c r="P1452" s="25"/>
      <c r="Q1452" s="25"/>
    </row>
    <row r="1453" spans="1:8" s="16" customFormat="1" ht="15">
      <c r="A1453" s="17"/>
      <c r="B1453" s="43" t="s">
        <v>7314</v>
      </c>
      <c r="C1453" s="44" t="s">
        <v>6954</v>
      </c>
      <c r="D1453" s="24" t="s">
        <v>15</v>
      </c>
      <c r="E1453" s="21" t="s">
        <v>6954</v>
      </c>
      <c r="F1453" s="22" t="s">
        <v>7315</v>
      </c>
      <c r="G1453" s="23" t="s">
        <v>7316</v>
      </c>
      <c r="H1453" s="23" t="s">
        <v>7317</v>
      </c>
    </row>
    <row r="1454" spans="1:17" s="25" customFormat="1" ht="15">
      <c r="A1454" s="17"/>
      <c r="B1454" s="43" t="s">
        <v>7318</v>
      </c>
      <c r="C1454" s="44" t="s">
        <v>7319</v>
      </c>
      <c r="D1454" s="46"/>
      <c r="E1454" s="21"/>
      <c r="F1454" s="22" t="s">
        <v>7320</v>
      </c>
      <c r="G1454" s="23" t="s">
        <v>7321</v>
      </c>
      <c r="H1454" s="23" t="s">
        <v>7322</v>
      </c>
      <c r="P1454" s="16"/>
      <c r="Q1454" s="16"/>
    </row>
    <row r="1455" spans="1:15" s="16" customFormat="1" ht="15">
      <c r="A1455" s="17"/>
      <c r="B1455" s="43" t="s">
        <v>7323</v>
      </c>
      <c r="C1455" s="44" t="s">
        <v>7054</v>
      </c>
      <c r="D1455" s="24" t="s">
        <v>15</v>
      </c>
      <c r="E1455" s="21" t="s">
        <v>7054</v>
      </c>
      <c r="F1455" s="22" t="s">
        <v>7325</v>
      </c>
      <c r="G1455" s="23" t="s">
        <v>7326</v>
      </c>
      <c r="H1455" s="23" t="s">
        <v>7324</v>
      </c>
      <c r="I1455" s="25"/>
      <c r="J1455" s="25"/>
      <c r="K1455" s="25"/>
      <c r="L1455" s="25"/>
      <c r="M1455" s="25"/>
      <c r="N1455" s="25"/>
      <c r="O1455" s="25"/>
    </row>
    <row r="1456" spans="1:15" s="16" customFormat="1" ht="15">
      <c r="A1456" s="17"/>
      <c r="B1456" s="43" t="s">
        <v>7327</v>
      </c>
      <c r="C1456" s="44" t="s">
        <v>7328</v>
      </c>
      <c r="D1456" s="46"/>
      <c r="E1456" s="21"/>
      <c r="F1456" s="22" t="s">
        <v>7329</v>
      </c>
      <c r="G1456" s="23" t="s">
        <v>1758</v>
      </c>
      <c r="H1456" s="23" t="s">
        <v>1759</v>
      </c>
      <c r="I1456" s="25"/>
      <c r="J1456" s="25"/>
      <c r="K1456" s="25"/>
      <c r="L1456" s="25"/>
      <c r="M1456" s="25"/>
      <c r="N1456" s="25"/>
      <c r="O1456" s="25"/>
    </row>
    <row r="1457" spans="1:8" s="16" customFormat="1" ht="15">
      <c r="A1457" s="17"/>
      <c r="B1457" s="43" t="s">
        <v>7330</v>
      </c>
      <c r="C1457" s="44" t="s">
        <v>7331</v>
      </c>
      <c r="D1457" s="29" t="s">
        <v>67</v>
      </c>
      <c r="E1457" s="21" t="s">
        <v>7332</v>
      </c>
      <c r="F1457" s="22" t="s">
        <v>7333</v>
      </c>
      <c r="G1457" s="23" t="s">
        <v>7334</v>
      </c>
      <c r="H1457" s="23" t="s">
        <v>7335</v>
      </c>
    </row>
    <row r="1458" spans="1:8" s="16" customFormat="1" ht="15">
      <c r="A1458" s="17"/>
      <c r="B1458" s="43" t="s">
        <v>7336</v>
      </c>
      <c r="C1458" s="44" t="s">
        <v>7337</v>
      </c>
      <c r="D1458" s="24" t="s">
        <v>15</v>
      </c>
      <c r="E1458" s="21" t="s">
        <v>7337</v>
      </c>
      <c r="F1458" s="22" t="s">
        <v>7338</v>
      </c>
      <c r="G1458" s="23" t="s">
        <v>7339</v>
      </c>
      <c r="H1458" s="23" t="s">
        <v>7340</v>
      </c>
    </row>
    <row r="1459" spans="1:8" s="16" customFormat="1" ht="15">
      <c r="A1459" s="17"/>
      <c r="B1459" s="43" t="s">
        <v>7341</v>
      </c>
      <c r="C1459" s="44" t="s">
        <v>7342</v>
      </c>
      <c r="D1459" s="24" t="s">
        <v>15</v>
      </c>
      <c r="E1459" s="21" t="s">
        <v>7342</v>
      </c>
      <c r="F1459" s="22" t="s">
        <v>7343</v>
      </c>
      <c r="G1459" s="23" t="s">
        <v>7344</v>
      </c>
      <c r="H1459" s="23" t="s">
        <v>7345</v>
      </c>
    </row>
    <row r="1460" spans="1:8" s="16" customFormat="1" ht="15">
      <c r="A1460" s="17"/>
      <c r="B1460" s="43" t="s">
        <v>7346</v>
      </c>
      <c r="C1460" s="44" t="s">
        <v>7347</v>
      </c>
      <c r="D1460" s="24" t="s">
        <v>15</v>
      </c>
      <c r="E1460" s="21" t="s">
        <v>7347</v>
      </c>
      <c r="F1460" s="22" t="s">
        <v>7348</v>
      </c>
      <c r="G1460" s="23" t="s">
        <v>7349</v>
      </c>
      <c r="H1460" s="23" t="s">
        <v>7350</v>
      </c>
    </row>
    <row r="1461" spans="1:17" s="16" customFormat="1" ht="15">
      <c r="A1461" s="17"/>
      <c r="B1461" s="43" t="s">
        <v>7351</v>
      </c>
      <c r="C1461" s="44" t="s">
        <v>7352</v>
      </c>
      <c r="D1461" s="29" t="s">
        <v>67</v>
      </c>
      <c r="E1461" s="21" t="s">
        <v>7353</v>
      </c>
      <c r="F1461" s="22" t="s">
        <v>7354</v>
      </c>
      <c r="G1461" s="23" t="s">
        <v>7355</v>
      </c>
      <c r="H1461" s="23" t="s">
        <v>7356</v>
      </c>
      <c r="P1461" s="25"/>
      <c r="Q1461" s="25"/>
    </row>
    <row r="1462" spans="1:17" s="16" customFormat="1" ht="15">
      <c r="A1462" s="17"/>
      <c r="B1462" s="43" t="s">
        <v>7357</v>
      </c>
      <c r="C1462" s="44" t="s">
        <v>7358</v>
      </c>
      <c r="D1462" s="24" t="s">
        <v>15</v>
      </c>
      <c r="E1462" s="21" t="s">
        <v>7358</v>
      </c>
      <c r="F1462" s="22" t="s">
        <v>7359</v>
      </c>
      <c r="G1462" s="23" t="s">
        <v>5433</v>
      </c>
      <c r="H1462" s="23" t="s">
        <v>5434</v>
      </c>
      <c r="P1462" s="25"/>
      <c r="Q1462" s="25"/>
    </row>
    <row r="1463" spans="1:17" s="25" customFormat="1" ht="15">
      <c r="A1463" s="17"/>
      <c r="B1463" s="43" t="s">
        <v>7360</v>
      </c>
      <c r="C1463" s="44" t="s">
        <v>7361</v>
      </c>
      <c r="D1463" s="29" t="s">
        <v>67</v>
      </c>
      <c r="E1463" s="21" t="s">
        <v>7362</v>
      </c>
      <c r="F1463" s="22" t="s">
        <v>7363</v>
      </c>
      <c r="G1463" s="23" t="s">
        <v>7364</v>
      </c>
      <c r="H1463" s="23" t="s">
        <v>7365</v>
      </c>
      <c r="I1463" s="16"/>
      <c r="J1463" s="16"/>
      <c r="K1463" s="16"/>
      <c r="L1463" s="16"/>
      <c r="M1463" s="16"/>
      <c r="N1463" s="16"/>
      <c r="O1463" s="16"/>
      <c r="P1463" s="16"/>
      <c r="Q1463" s="16"/>
    </row>
    <row r="1464" spans="1:8" s="16" customFormat="1" ht="15">
      <c r="A1464" s="17"/>
      <c r="B1464" s="43" t="s">
        <v>7366</v>
      </c>
      <c r="C1464" s="44" t="s">
        <v>7367</v>
      </c>
      <c r="D1464" s="24" t="s">
        <v>15</v>
      </c>
      <c r="E1464" s="21" t="s">
        <v>7367</v>
      </c>
      <c r="F1464" s="22" t="s">
        <v>7368</v>
      </c>
      <c r="G1464" s="23" t="s">
        <v>7369</v>
      </c>
      <c r="H1464" s="23" t="s">
        <v>149</v>
      </c>
    </row>
    <row r="1465" spans="1:15" s="25" customFormat="1" ht="15">
      <c r="A1465" s="17"/>
      <c r="B1465" s="18" t="s">
        <v>7370</v>
      </c>
      <c r="C1465" s="19" t="s">
        <v>7371</v>
      </c>
      <c r="D1465" s="24" t="s">
        <v>15</v>
      </c>
      <c r="E1465" s="21" t="s">
        <v>7371</v>
      </c>
      <c r="F1465" s="22" t="s">
        <v>7372</v>
      </c>
      <c r="G1465" s="23" t="s">
        <v>7373</v>
      </c>
      <c r="H1465" s="23" t="s">
        <v>7374</v>
      </c>
      <c r="I1465" s="51"/>
      <c r="J1465" s="51"/>
      <c r="K1465" s="51"/>
      <c r="L1465" s="51"/>
      <c r="M1465" s="51"/>
      <c r="N1465" s="51"/>
      <c r="O1465" s="51"/>
    </row>
    <row r="1466" spans="1:17" s="16" customFormat="1" ht="15">
      <c r="A1466" s="17"/>
      <c r="B1466" s="18" t="s">
        <v>7375</v>
      </c>
      <c r="C1466" s="19" t="s">
        <v>7376</v>
      </c>
      <c r="D1466" s="29" t="s">
        <v>67</v>
      </c>
      <c r="E1466" s="21" t="s">
        <v>7377</v>
      </c>
      <c r="F1466" s="22" t="s">
        <v>7378</v>
      </c>
      <c r="G1466" s="23" t="s">
        <v>7379</v>
      </c>
      <c r="H1466" s="23" t="s">
        <v>7380</v>
      </c>
      <c r="I1466" s="51"/>
      <c r="J1466" s="51"/>
      <c r="K1466" s="51"/>
      <c r="L1466" s="51"/>
      <c r="M1466" s="51"/>
      <c r="N1466" s="51"/>
      <c r="O1466" s="51"/>
      <c r="P1466" s="25"/>
      <c r="Q1466" s="25"/>
    </row>
    <row r="1467" spans="1:15" s="16" customFormat="1" ht="15">
      <c r="A1467" s="17"/>
      <c r="B1467" s="18" t="s">
        <v>7381</v>
      </c>
      <c r="C1467" s="19" t="s">
        <v>7382</v>
      </c>
      <c r="D1467" s="20"/>
      <c r="E1467" s="21"/>
      <c r="F1467" s="22" t="s">
        <v>7383</v>
      </c>
      <c r="G1467" s="23" t="s">
        <v>7384</v>
      </c>
      <c r="H1467" s="23" t="s">
        <v>7385</v>
      </c>
      <c r="I1467" s="51"/>
      <c r="J1467" s="51"/>
      <c r="K1467" s="51"/>
      <c r="L1467" s="51"/>
      <c r="M1467" s="51"/>
      <c r="N1467" s="51"/>
      <c r="O1467" s="51"/>
    </row>
    <row r="1468" spans="1:17" s="25" customFormat="1" ht="15">
      <c r="A1468" s="17"/>
      <c r="B1468" s="18" t="s">
        <v>7386</v>
      </c>
      <c r="C1468" s="19" t="s">
        <v>7387</v>
      </c>
      <c r="D1468" s="24" t="s">
        <v>15</v>
      </c>
      <c r="E1468" s="21" t="s">
        <v>7387</v>
      </c>
      <c r="F1468" s="22" t="s">
        <v>7388</v>
      </c>
      <c r="G1468" s="23" t="s">
        <v>7389</v>
      </c>
      <c r="H1468" s="23" t="s">
        <v>7390</v>
      </c>
      <c r="I1468" s="51"/>
      <c r="J1468" s="51"/>
      <c r="K1468" s="51"/>
      <c r="L1468" s="51"/>
      <c r="M1468" s="51"/>
      <c r="N1468" s="51"/>
      <c r="O1468" s="51"/>
      <c r="P1468" s="16"/>
      <c r="Q1468" s="16"/>
    </row>
    <row r="1469" spans="1:17" s="25" customFormat="1" ht="15">
      <c r="A1469" s="17"/>
      <c r="B1469" s="18" t="s">
        <v>7391</v>
      </c>
      <c r="C1469" s="19" t="s">
        <v>7392</v>
      </c>
      <c r="D1469" s="24" t="s">
        <v>15</v>
      </c>
      <c r="E1469" s="21" t="s">
        <v>7392</v>
      </c>
      <c r="F1469" s="22" t="s">
        <v>7393</v>
      </c>
      <c r="G1469" s="23" t="s">
        <v>7394</v>
      </c>
      <c r="H1469" s="23" t="s">
        <v>7395</v>
      </c>
      <c r="I1469" s="16"/>
      <c r="J1469" s="16"/>
      <c r="K1469" s="16"/>
      <c r="L1469" s="16"/>
      <c r="M1469" s="16"/>
      <c r="N1469" s="16"/>
      <c r="O1469" s="16"/>
      <c r="P1469" s="16"/>
      <c r="Q1469" s="16"/>
    </row>
    <row r="1470" spans="1:15" s="25" customFormat="1" ht="15">
      <c r="A1470" s="17"/>
      <c r="B1470" s="18" t="s">
        <v>7396</v>
      </c>
      <c r="C1470" s="19" t="s">
        <v>7397</v>
      </c>
      <c r="D1470" s="24" t="s">
        <v>15</v>
      </c>
      <c r="E1470" s="21" t="s">
        <v>7397</v>
      </c>
      <c r="F1470" s="22" t="s">
        <v>7398</v>
      </c>
      <c r="G1470" s="23" t="s">
        <v>7399</v>
      </c>
      <c r="H1470" s="23" t="s">
        <v>7400</v>
      </c>
      <c r="I1470" s="16"/>
      <c r="J1470" s="16"/>
      <c r="K1470" s="16"/>
      <c r="L1470" s="16"/>
      <c r="M1470" s="16"/>
      <c r="N1470" s="16"/>
      <c r="O1470" s="16"/>
    </row>
    <row r="1471" spans="1:17" s="16" customFormat="1" ht="15">
      <c r="A1471" s="17"/>
      <c r="B1471" s="18" t="s">
        <v>7401</v>
      </c>
      <c r="C1471" s="19" t="s">
        <v>7402</v>
      </c>
      <c r="D1471" s="24" t="s">
        <v>15</v>
      </c>
      <c r="E1471" s="21" t="s">
        <v>7402</v>
      </c>
      <c r="F1471" s="22" t="s">
        <v>1299</v>
      </c>
      <c r="G1471" s="23" t="s">
        <v>7403</v>
      </c>
      <c r="H1471" s="23" t="s">
        <v>1299</v>
      </c>
      <c r="P1471" s="25"/>
      <c r="Q1471" s="25"/>
    </row>
    <row r="1472" spans="1:15" s="25" customFormat="1" ht="15">
      <c r="A1472" s="17"/>
      <c r="B1472" s="18" t="s">
        <v>7404</v>
      </c>
      <c r="C1472" s="19" t="s">
        <v>7405</v>
      </c>
      <c r="D1472" s="24" t="s">
        <v>15</v>
      </c>
      <c r="E1472" s="21" t="s">
        <v>7405</v>
      </c>
      <c r="F1472" s="22" t="s">
        <v>7406</v>
      </c>
      <c r="G1472" s="23" t="s">
        <v>7407</v>
      </c>
      <c r="H1472" s="23" t="s">
        <v>7408</v>
      </c>
      <c r="I1472" s="16"/>
      <c r="J1472" s="16"/>
      <c r="K1472" s="16"/>
      <c r="L1472" s="16"/>
      <c r="M1472" s="16"/>
      <c r="N1472" s="16"/>
      <c r="O1472" s="16"/>
    </row>
    <row r="1473" spans="1:17" s="16" customFormat="1" ht="15">
      <c r="A1473" s="17"/>
      <c r="B1473" s="18" t="s">
        <v>7409</v>
      </c>
      <c r="C1473" s="19" t="s">
        <v>7410</v>
      </c>
      <c r="D1473" s="24" t="s">
        <v>15</v>
      </c>
      <c r="E1473" s="21" t="s">
        <v>7410</v>
      </c>
      <c r="F1473" s="22" t="s">
        <v>7411</v>
      </c>
      <c r="G1473" s="23" t="s">
        <v>7412</v>
      </c>
      <c r="H1473" s="23" t="s">
        <v>7413</v>
      </c>
      <c r="P1473" s="25"/>
      <c r="Q1473" s="25"/>
    </row>
    <row r="1474" spans="1:8" s="16" customFormat="1" ht="15">
      <c r="A1474" s="17"/>
      <c r="B1474" s="18" t="s">
        <v>7414</v>
      </c>
      <c r="C1474" s="19" t="s">
        <v>7415</v>
      </c>
      <c r="D1474" s="24" t="s">
        <v>15</v>
      </c>
      <c r="E1474" s="21" t="s">
        <v>7415</v>
      </c>
      <c r="F1474" s="22" t="s">
        <v>7416</v>
      </c>
      <c r="G1474" s="23" t="s">
        <v>7417</v>
      </c>
      <c r="H1474" s="23" t="s">
        <v>7418</v>
      </c>
    </row>
    <row r="1475" spans="1:8" s="16" customFormat="1" ht="15">
      <c r="A1475" s="17"/>
      <c r="B1475" s="18" t="s">
        <v>7419</v>
      </c>
      <c r="C1475" s="19" t="s">
        <v>7420</v>
      </c>
      <c r="D1475" s="24" t="s">
        <v>15</v>
      </c>
      <c r="E1475" s="21" t="s">
        <v>7420</v>
      </c>
      <c r="F1475" s="22" t="s">
        <v>7421</v>
      </c>
      <c r="G1475" s="23" t="s">
        <v>5191</v>
      </c>
      <c r="H1475" s="23" t="s">
        <v>5192</v>
      </c>
    </row>
    <row r="1476" spans="1:8" s="16" customFormat="1" ht="15">
      <c r="A1476" s="17"/>
      <c r="B1476" s="18" t="s">
        <v>7422</v>
      </c>
      <c r="C1476" s="19" t="s">
        <v>7423</v>
      </c>
      <c r="D1476" s="29" t="s">
        <v>67</v>
      </c>
      <c r="E1476" s="21" t="s">
        <v>7424</v>
      </c>
      <c r="F1476" s="22" t="s">
        <v>7425</v>
      </c>
      <c r="G1476" s="23" t="s">
        <v>7426</v>
      </c>
      <c r="H1476" s="23" t="s">
        <v>7427</v>
      </c>
    </row>
    <row r="1477" spans="1:8" s="16" customFormat="1" ht="15">
      <c r="A1477" s="17"/>
      <c r="B1477" s="18" t="s">
        <v>7428</v>
      </c>
      <c r="C1477" s="19" t="s">
        <v>7429</v>
      </c>
      <c r="D1477" s="20"/>
      <c r="E1477" s="21"/>
      <c r="F1477" s="22" t="s">
        <v>7430</v>
      </c>
      <c r="G1477" s="23" t="s">
        <v>7431</v>
      </c>
      <c r="H1477" s="23" t="s">
        <v>7432</v>
      </c>
    </row>
    <row r="1478" spans="1:17" s="25" customFormat="1" ht="15">
      <c r="A1478" s="17"/>
      <c r="B1478" s="18" t="s">
        <v>7433</v>
      </c>
      <c r="C1478" s="19" t="s">
        <v>7434</v>
      </c>
      <c r="D1478" s="20"/>
      <c r="E1478" s="21"/>
      <c r="F1478" s="22" t="s">
        <v>7435</v>
      </c>
      <c r="G1478" s="23" t="s">
        <v>7436</v>
      </c>
      <c r="H1478" s="28" t="s">
        <v>7437</v>
      </c>
      <c r="I1478" s="16"/>
      <c r="J1478" s="16"/>
      <c r="K1478" s="16"/>
      <c r="L1478" s="16"/>
      <c r="M1478" s="16"/>
      <c r="N1478" s="16"/>
      <c r="O1478" s="16"/>
      <c r="P1478" s="16"/>
      <c r="Q1478" s="16"/>
    </row>
    <row r="1479" spans="1:15" s="16" customFormat="1" ht="15">
      <c r="A1479" s="17"/>
      <c r="B1479" s="18" t="s">
        <v>7438</v>
      </c>
      <c r="C1479" s="19" t="s">
        <v>7439</v>
      </c>
      <c r="D1479" s="24" t="s">
        <v>15</v>
      </c>
      <c r="E1479" s="21" t="s">
        <v>7439</v>
      </c>
      <c r="F1479" s="22" t="s">
        <v>2942</v>
      </c>
      <c r="G1479" s="23" t="s">
        <v>7440</v>
      </c>
      <c r="H1479" s="23" t="s">
        <v>2944</v>
      </c>
      <c r="I1479" s="25"/>
      <c r="J1479" s="25"/>
      <c r="K1479" s="25"/>
      <c r="L1479" s="25"/>
      <c r="M1479" s="25"/>
      <c r="N1479" s="25"/>
      <c r="O1479" s="25"/>
    </row>
    <row r="1480" spans="1:8" s="25" customFormat="1" ht="15">
      <c r="A1480" s="17"/>
      <c r="B1480" s="18" t="s">
        <v>7441</v>
      </c>
      <c r="C1480" s="19" t="s">
        <v>7442</v>
      </c>
      <c r="D1480" s="24" t="s">
        <v>15</v>
      </c>
      <c r="E1480" s="21" t="s">
        <v>7442</v>
      </c>
      <c r="F1480" s="22" t="s">
        <v>7443</v>
      </c>
      <c r="G1480" s="23" t="s">
        <v>7444</v>
      </c>
      <c r="H1480" s="23" t="s">
        <v>7445</v>
      </c>
    </row>
    <row r="1481" spans="1:17" s="16" customFormat="1" ht="15">
      <c r="A1481" s="17"/>
      <c r="B1481" s="18" t="s">
        <v>7446</v>
      </c>
      <c r="C1481" s="19" t="s">
        <v>7447</v>
      </c>
      <c r="D1481" s="24" t="s">
        <v>15</v>
      </c>
      <c r="E1481" s="21" t="s">
        <v>7447</v>
      </c>
      <c r="F1481" s="22" t="s">
        <v>7448</v>
      </c>
      <c r="G1481" s="23" t="s">
        <v>7449</v>
      </c>
      <c r="H1481" s="23" t="s">
        <v>7450</v>
      </c>
      <c r="P1481" s="25"/>
      <c r="Q1481" s="25"/>
    </row>
    <row r="1482" spans="1:8" s="16" customFormat="1" ht="15">
      <c r="A1482" s="17"/>
      <c r="B1482" s="18" t="s">
        <v>7451</v>
      </c>
      <c r="C1482" s="19" t="s">
        <v>7452</v>
      </c>
      <c r="D1482" s="20"/>
      <c r="E1482" s="21"/>
      <c r="F1482" s="22" t="s">
        <v>7453</v>
      </c>
      <c r="G1482" s="23" t="s">
        <v>7454</v>
      </c>
      <c r="H1482" s="23" t="s">
        <v>7455</v>
      </c>
    </row>
    <row r="1483" spans="1:17" s="25" customFormat="1" ht="15">
      <c r="A1483" s="17"/>
      <c r="B1483" s="18" t="s">
        <v>7456</v>
      </c>
      <c r="C1483" s="19" t="s">
        <v>7457</v>
      </c>
      <c r="D1483" s="24" t="s">
        <v>15</v>
      </c>
      <c r="E1483" s="21" t="s">
        <v>7457</v>
      </c>
      <c r="F1483" s="22" t="s">
        <v>7458</v>
      </c>
      <c r="G1483" s="23" t="s">
        <v>7459</v>
      </c>
      <c r="H1483" s="23" t="s">
        <v>7460</v>
      </c>
      <c r="I1483" s="16"/>
      <c r="J1483" s="16"/>
      <c r="K1483" s="16"/>
      <c r="L1483" s="16"/>
      <c r="M1483" s="16"/>
      <c r="N1483" s="16"/>
      <c r="O1483" s="16"/>
      <c r="P1483" s="16"/>
      <c r="Q1483" s="16"/>
    </row>
    <row r="1484" spans="1:8" s="16" customFormat="1" ht="15">
      <c r="A1484" s="17"/>
      <c r="B1484" s="18" t="s">
        <v>7461</v>
      </c>
      <c r="C1484" s="19" t="s">
        <v>7462</v>
      </c>
      <c r="D1484" s="24" t="s">
        <v>15</v>
      </c>
      <c r="E1484" s="21" t="s">
        <v>7462</v>
      </c>
      <c r="F1484" s="22" t="s">
        <v>7463</v>
      </c>
      <c r="G1484" s="23" t="s">
        <v>7464</v>
      </c>
      <c r="H1484" s="23" t="s">
        <v>7465</v>
      </c>
    </row>
    <row r="1485" spans="1:15" s="25" customFormat="1" ht="15">
      <c r="A1485" s="17"/>
      <c r="B1485" s="18" t="s">
        <v>7466</v>
      </c>
      <c r="C1485" s="19" t="s">
        <v>7467</v>
      </c>
      <c r="D1485" s="20"/>
      <c r="E1485" s="21"/>
      <c r="F1485" s="22" t="s">
        <v>7468</v>
      </c>
      <c r="G1485" s="23" t="s">
        <v>7469</v>
      </c>
      <c r="H1485" s="23" t="s">
        <v>7470</v>
      </c>
      <c r="I1485" s="16"/>
      <c r="J1485" s="16"/>
      <c r="K1485" s="16"/>
      <c r="L1485" s="16"/>
      <c r="M1485" s="16"/>
      <c r="N1485" s="16"/>
      <c r="O1485" s="16"/>
    </row>
    <row r="1486" spans="1:17" s="16" customFormat="1" ht="15">
      <c r="A1486" s="17"/>
      <c r="B1486" s="18" t="s">
        <v>7471</v>
      </c>
      <c r="C1486" s="19" t="s">
        <v>7472</v>
      </c>
      <c r="D1486" s="24" t="s">
        <v>15</v>
      </c>
      <c r="E1486" s="21" t="s">
        <v>7472</v>
      </c>
      <c r="F1486" s="22" t="s">
        <v>7473</v>
      </c>
      <c r="G1486" s="23" t="s">
        <v>7474</v>
      </c>
      <c r="H1486" s="23" t="s">
        <v>7475</v>
      </c>
      <c r="P1486" s="25"/>
      <c r="Q1486" s="25"/>
    </row>
    <row r="1487" spans="1:17" s="16" customFormat="1" ht="15">
      <c r="A1487" s="17"/>
      <c r="B1487" s="18" t="s">
        <v>7476</v>
      </c>
      <c r="C1487" s="19" t="s">
        <v>7477</v>
      </c>
      <c r="D1487" s="24" t="s">
        <v>15</v>
      </c>
      <c r="E1487" s="21" t="s">
        <v>7477</v>
      </c>
      <c r="F1487" s="22" t="s">
        <v>7478</v>
      </c>
      <c r="G1487" s="23" t="s">
        <v>7479</v>
      </c>
      <c r="H1487" s="23" t="s">
        <v>7480</v>
      </c>
      <c r="P1487" s="25"/>
      <c r="Q1487" s="25"/>
    </row>
    <row r="1488" spans="1:17" s="16" customFormat="1" ht="15">
      <c r="A1488" s="17"/>
      <c r="B1488" s="18" t="s">
        <v>7481</v>
      </c>
      <c r="C1488" s="19" t="s">
        <v>7482</v>
      </c>
      <c r="D1488" s="24" t="s">
        <v>15</v>
      </c>
      <c r="E1488" s="21" t="s">
        <v>7482</v>
      </c>
      <c r="F1488" s="22" t="s">
        <v>7483</v>
      </c>
      <c r="G1488" s="23" t="s">
        <v>7484</v>
      </c>
      <c r="H1488" s="23" t="s">
        <v>7485</v>
      </c>
      <c r="I1488" s="25"/>
      <c r="J1488" s="25"/>
      <c r="K1488" s="25"/>
      <c r="L1488" s="25"/>
      <c r="M1488" s="25"/>
      <c r="N1488" s="25"/>
      <c r="O1488" s="25"/>
      <c r="P1488" s="25"/>
      <c r="Q1488" s="25"/>
    </row>
    <row r="1489" spans="1:15" s="25" customFormat="1" ht="15">
      <c r="A1489" s="17"/>
      <c r="B1489" s="18" t="s">
        <v>7486</v>
      </c>
      <c r="C1489" s="19" t="s">
        <v>7487</v>
      </c>
      <c r="D1489" s="24" t="s">
        <v>15</v>
      </c>
      <c r="E1489" s="21" t="s">
        <v>7487</v>
      </c>
      <c r="F1489" s="22" t="s">
        <v>7488</v>
      </c>
      <c r="G1489" s="23" t="s">
        <v>7489</v>
      </c>
      <c r="H1489" s="23" t="s">
        <v>7490</v>
      </c>
      <c r="I1489" s="16"/>
      <c r="J1489" s="16"/>
      <c r="K1489" s="16"/>
      <c r="L1489" s="16"/>
      <c r="M1489" s="16"/>
      <c r="N1489" s="16"/>
      <c r="O1489" s="16"/>
    </row>
    <row r="1490" spans="1:8" s="25" customFormat="1" ht="15">
      <c r="A1490" s="17"/>
      <c r="B1490" s="18" t="s">
        <v>7491</v>
      </c>
      <c r="C1490" s="19" t="s">
        <v>7492</v>
      </c>
      <c r="D1490" s="29" t="s">
        <v>67</v>
      </c>
      <c r="E1490" s="21" t="s">
        <v>7493</v>
      </c>
      <c r="F1490" s="22" t="s">
        <v>7494</v>
      </c>
      <c r="G1490" s="23" t="s">
        <v>7495</v>
      </c>
      <c r="H1490" s="23" t="s">
        <v>7496</v>
      </c>
    </row>
    <row r="1491" spans="1:17" s="16" customFormat="1" ht="15">
      <c r="A1491" s="17"/>
      <c r="B1491" s="18" t="s">
        <v>7497</v>
      </c>
      <c r="C1491" s="19" t="s">
        <v>7498</v>
      </c>
      <c r="D1491" s="24" t="s">
        <v>15</v>
      </c>
      <c r="E1491" s="21" t="s">
        <v>7498</v>
      </c>
      <c r="F1491" s="22" t="s">
        <v>7499</v>
      </c>
      <c r="G1491" s="23" t="s">
        <v>7500</v>
      </c>
      <c r="H1491" s="23" t="s">
        <v>7501</v>
      </c>
      <c r="P1491" s="25"/>
      <c r="Q1491" s="25"/>
    </row>
    <row r="1492" spans="1:17" s="16" customFormat="1" ht="15">
      <c r="A1492" s="17"/>
      <c r="B1492" s="18" t="s">
        <v>7502</v>
      </c>
      <c r="C1492" s="19" t="s">
        <v>7503</v>
      </c>
      <c r="D1492" s="24" t="s">
        <v>15</v>
      </c>
      <c r="E1492" s="21" t="s">
        <v>7503</v>
      </c>
      <c r="F1492" s="22" t="s">
        <v>7504</v>
      </c>
      <c r="G1492" s="23" t="s">
        <v>7505</v>
      </c>
      <c r="H1492" s="23" t="s">
        <v>7506</v>
      </c>
      <c r="P1492" s="25"/>
      <c r="Q1492" s="25"/>
    </row>
    <row r="1493" spans="1:17" s="16" customFormat="1" ht="15">
      <c r="A1493" s="17"/>
      <c r="B1493" s="18" t="s">
        <v>7507</v>
      </c>
      <c r="C1493" s="19" t="s">
        <v>7508</v>
      </c>
      <c r="D1493" s="24" t="s">
        <v>15</v>
      </c>
      <c r="E1493" s="21" t="s">
        <v>7508</v>
      </c>
      <c r="F1493" s="22" t="s">
        <v>7509</v>
      </c>
      <c r="G1493" s="23" t="s">
        <v>7510</v>
      </c>
      <c r="H1493" s="23" t="s">
        <v>7509</v>
      </c>
      <c r="P1493" s="25"/>
      <c r="Q1493" s="25"/>
    </row>
    <row r="1494" spans="1:17" s="16" customFormat="1" ht="15">
      <c r="A1494" s="17"/>
      <c r="B1494" s="18" t="s">
        <v>7511</v>
      </c>
      <c r="C1494" s="19" t="s">
        <v>7512</v>
      </c>
      <c r="D1494" s="29" t="s">
        <v>67</v>
      </c>
      <c r="E1494" s="21" t="s">
        <v>7513</v>
      </c>
      <c r="F1494" s="22" t="s">
        <v>7514</v>
      </c>
      <c r="G1494" s="23" t="s">
        <v>7515</v>
      </c>
      <c r="H1494" s="23" t="s">
        <v>7516</v>
      </c>
      <c r="P1494" s="25"/>
      <c r="Q1494" s="25"/>
    </row>
    <row r="1495" spans="1:17" s="16" customFormat="1" ht="15">
      <c r="A1495" s="17"/>
      <c r="B1495" s="18" t="s">
        <v>7517</v>
      </c>
      <c r="C1495" s="19" t="s">
        <v>7518</v>
      </c>
      <c r="D1495" s="24" t="s">
        <v>15</v>
      </c>
      <c r="E1495" s="21" t="s">
        <v>7518</v>
      </c>
      <c r="F1495" s="22" t="s">
        <v>7519</v>
      </c>
      <c r="G1495" s="23" t="s">
        <v>7520</v>
      </c>
      <c r="H1495" s="23" t="s">
        <v>6933</v>
      </c>
      <c r="P1495" s="25"/>
      <c r="Q1495" s="25"/>
    </row>
    <row r="1496" spans="1:8" s="16" customFormat="1" ht="15">
      <c r="A1496" s="17"/>
      <c r="B1496" s="18" t="s">
        <v>7521</v>
      </c>
      <c r="C1496" s="19" t="s">
        <v>7522</v>
      </c>
      <c r="D1496" s="24" t="s">
        <v>15</v>
      </c>
      <c r="E1496" s="21" t="s">
        <v>7522</v>
      </c>
      <c r="F1496" s="22" t="s">
        <v>7523</v>
      </c>
      <c r="G1496" s="23" t="s">
        <v>7524</v>
      </c>
      <c r="H1496" s="23" t="s">
        <v>7525</v>
      </c>
    </row>
    <row r="1497" spans="1:17" s="25" customFormat="1" ht="15">
      <c r="A1497" s="17"/>
      <c r="B1497" s="18" t="s">
        <v>7526</v>
      </c>
      <c r="C1497" s="19" t="s">
        <v>7527</v>
      </c>
      <c r="D1497" s="24" t="s">
        <v>15</v>
      </c>
      <c r="E1497" s="21" t="s">
        <v>7527</v>
      </c>
      <c r="F1497" s="22" t="s">
        <v>7528</v>
      </c>
      <c r="G1497" s="23" t="s">
        <v>7529</v>
      </c>
      <c r="H1497" s="23" t="s">
        <v>7530</v>
      </c>
      <c r="I1497" s="16"/>
      <c r="J1497" s="16"/>
      <c r="K1497" s="16"/>
      <c r="L1497" s="16"/>
      <c r="M1497" s="16"/>
      <c r="N1497" s="16"/>
      <c r="O1497" s="16"/>
      <c r="P1497" s="16"/>
      <c r="Q1497" s="16"/>
    </row>
    <row r="1498" spans="1:8" s="16" customFormat="1" ht="15">
      <c r="A1498" s="17"/>
      <c r="B1498" s="18" t="s">
        <v>7531</v>
      </c>
      <c r="C1498" s="19" t="s">
        <v>7532</v>
      </c>
      <c r="D1498" s="29" t="s">
        <v>67</v>
      </c>
      <c r="E1498" s="21" t="s">
        <v>7533</v>
      </c>
      <c r="F1498" s="22" t="s">
        <v>7534</v>
      </c>
      <c r="G1498" s="23" t="s">
        <v>7535</v>
      </c>
      <c r="H1498" s="23" t="s">
        <v>7536</v>
      </c>
    </row>
    <row r="1499" spans="1:8" s="16" customFormat="1" ht="15">
      <c r="A1499" s="17"/>
      <c r="B1499" s="18" t="s">
        <v>7537</v>
      </c>
      <c r="C1499" s="19" t="s">
        <v>7538</v>
      </c>
      <c r="D1499" s="24" t="s">
        <v>15</v>
      </c>
      <c r="E1499" s="21" t="s">
        <v>7538</v>
      </c>
      <c r="F1499" s="22" t="s">
        <v>7539</v>
      </c>
      <c r="G1499" s="23" t="s">
        <v>7540</v>
      </c>
      <c r="H1499" s="23" t="s">
        <v>7541</v>
      </c>
    </row>
    <row r="1500" spans="1:17" s="16" customFormat="1" ht="15">
      <c r="A1500" s="17"/>
      <c r="B1500" s="18" t="s">
        <v>7542</v>
      </c>
      <c r="C1500" s="19" t="s">
        <v>7543</v>
      </c>
      <c r="D1500" s="24" t="s">
        <v>15</v>
      </c>
      <c r="E1500" s="21" t="s">
        <v>7543</v>
      </c>
      <c r="F1500" s="22" t="s">
        <v>7544</v>
      </c>
      <c r="G1500" s="23" t="s">
        <v>7545</v>
      </c>
      <c r="H1500" s="23" t="s">
        <v>7546</v>
      </c>
      <c r="P1500" s="25"/>
      <c r="Q1500" s="25"/>
    </row>
    <row r="1501" spans="1:17" s="16" customFormat="1" ht="15">
      <c r="A1501" s="17"/>
      <c r="B1501" s="18" t="s">
        <v>7547</v>
      </c>
      <c r="C1501" s="19" t="s">
        <v>7548</v>
      </c>
      <c r="D1501" s="24" t="s">
        <v>15</v>
      </c>
      <c r="E1501" s="21" t="s">
        <v>7549</v>
      </c>
      <c r="F1501" s="22" t="s">
        <v>7550</v>
      </c>
      <c r="G1501" s="23" t="s">
        <v>7551</v>
      </c>
      <c r="H1501" s="23" t="s">
        <v>7552</v>
      </c>
      <c r="P1501" s="25"/>
      <c r="Q1501" s="25"/>
    </row>
    <row r="1502" spans="1:17" s="16" customFormat="1" ht="15">
      <c r="A1502" s="17"/>
      <c r="B1502" s="18" t="s">
        <v>7553</v>
      </c>
      <c r="C1502" s="19" t="s">
        <v>2115</v>
      </c>
      <c r="D1502" s="24" t="s">
        <v>15</v>
      </c>
      <c r="E1502" s="21" t="s">
        <v>2115</v>
      </c>
      <c r="F1502" s="22" t="s">
        <v>7554</v>
      </c>
      <c r="G1502" s="23" t="s">
        <v>7555</v>
      </c>
      <c r="H1502" s="23" t="s">
        <v>2116</v>
      </c>
      <c r="P1502" s="25"/>
      <c r="Q1502" s="25"/>
    </row>
    <row r="1503" spans="1:17" s="16" customFormat="1" ht="15">
      <c r="A1503" s="17"/>
      <c r="B1503" s="18" t="s">
        <v>7556</v>
      </c>
      <c r="C1503" s="19" t="s">
        <v>7557</v>
      </c>
      <c r="D1503" s="24" t="s">
        <v>15</v>
      </c>
      <c r="E1503" s="21" t="s">
        <v>7557</v>
      </c>
      <c r="F1503" s="22" t="s">
        <v>7558</v>
      </c>
      <c r="G1503" s="23" t="s">
        <v>7559</v>
      </c>
      <c r="H1503" s="23" t="s">
        <v>7560</v>
      </c>
      <c r="P1503" s="25"/>
      <c r="Q1503" s="25"/>
    </row>
    <row r="1504" spans="1:17" s="16" customFormat="1" ht="15">
      <c r="A1504" s="17"/>
      <c r="B1504" s="18" t="s">
        <v>7561</v>
      </c>
      <c r="C1504" s="19" t="s">
        <v>7562</v>
      </c>
      <c r="D1504" s="24" t="s">
        <v>15</v>
      </c>
      <c r="E1504" s="21" t="s">
        <v>7562</v>
      </c>
      <c r="F1504" s="22" t="s">
        <v>7563</v>
      </c>
      <c r="G1504" s="23" t="s">
        <v>7564</v>
      </c>
      <c r="H1504" s="23" t="s">
        <v>7565</v>
      </c>
      <c r="P1504" s="25"/>
      <c r="Q1504" s="25"/>
    </row>
    <row r="1505" spans="1:15" s="25" customFormat="1" ht="15">
      <c r="A1505" s="17"/>
      <c r="B1505" s="18" t="s">
        <v>7566</v>
      </c>
      <c r="C1505" s="19" t="s">
        <v>7567</v>
      </c>
      <c r="D1505" s="29" t="s">
        <v>67</v>
      </c>
      <c r="E1505" s="21" t="s">
        <v>7568</v>
      </c>
      <c r="F1505" s="22" t="s">
        <v>7569</v>
      </c>
      <c r="G1505" s="23" t="s">
        <v>7564</v>
      </c>
      <c r="H1505" s="23" t="s">
        <v>7570</v>
      </c>
      <c r="I1505" s="16"/>
      <c r="J1505" s="16"/>
      <c r="K1505" s="16"/>
      <c r="L1505" s="16"/>
      <c r="M1505" s="16"/>
      <c r="N1505" s="16"/>
      <c r="O1505" s="16"/>
    </row>
    <row r="1506" spans="1:17" s="16" customFormat="1" ht="15">
      <c r="A1506" s="17"/>
      <c r="B1506" s="18" t="s">
        <v>7571</v>
      </c>
      <c r="C1506" s="19" t="s">
        <v>7572</v>
      </c>
      <c r="D1506" s="24" t="s">
        <v>15</v>
      </c>
      <c r="E1506" s="21" t="s">
        <v>7572</v>
      </c>
      <c r="F1506" s="22" t="s">
        <v>7574</v>
      </c>
      <c r="G1506" s="23" t="s">
        <v>7575</v>
      </c>
      <c r="H1506" s="28" t="s">
        <v>7573</v>
      </c>
      <c r="P1506" s="25"/>
      <c r="Q1506" s="25"/>
    </row>
    <row r="1507" spans="1:17" s="16" customFormat="1" ht="15">
      <c r="A1507" s="17"/>
      <c r="B1507" s="18" t="s">
        <v>7576</v>
      </c>
      <c r="C1507" s="19" t="s">
        <v>7577</v>
      </c>
      <c r="D1507" s="24" t="s">
        <v>15</v>
      </c>
      <c r="E1507" s="21" t="s">
        <v>7577</v>
      </c>
      <c r="F1507" s="32" t="s">
        <v>7578</v>
      </c>
      <c r="G1507" s="23" t="s">
        <v>7579</v>
      </c>
      <c r="H1507" s="23" t="s">
        <v>7580</v>
      </c>
      <c r="P1507" s="25"/>
      <c r="Q1507" s="25"/>
    </row>
    <row r="1508" spans="1:17" s="25" customFormat="1" ht="15">
      <c r="A1508" s="17"/>
      <c r="B1508" s="18" t="s">
        <v>7581</v>
      </c>
      <c r="C1508" s="19" t="s">
        <v>7582</v>
      </c>
      <c r="D1508" s="20"/>
      <c r="E1508" s="21"/>
      <c r="F1508" s="22" t="s">
        <v>7583</v>
      </c>
      <c r="G1508" s="23" t="s">
        <v>7584</v>
      </c>
      <c r="H1508" s="23" t="s">
        <v>7585</v>
      </c>
      <c r="I1508" s="16"/>
      <c r="J1508" s="16"/>
      <c r="K1508" s="16"/>
      <c r="L1508" s="16"/>
      <c r="M1508" s="16"/>
      <c r="N1508" s="16"/>
      <c r="O1508" s="16"/>
      <c r="P1508" s="16"/>
      <c r="Q1508" s="16"/>
    </row>
    <row r="1509" spans="1:8" s="16" customFormat="1" ht="15">
      <c r="A1509" s="17"/>
      <c r="B1509" s="26" t="s">
        <v>7586</v>
      </c>
      <c r="C1509" s="33" t="s">
        <v>7587</v>
      </c>
      <c r="D1509" s="29" t="s">
        <v>67</v>
      </c>
      <c r="E1509" s="21" t="s">
        <v>7588</v>
      </c>
      <c r="F1509" s="22" t="s">
        <v>7589</v>
      </c>
      <c r="G1509" s="23" t="s">
        <v>5291</v>
      </c>
      <c r="H1509" s="23" t="s">
        <v>5292</v>
      </c>
    </row>
    <row r="1510" spans="1:15" s="16" customFormat="1" ht="15">
      <c r="A1510" s="17"/>
      <c r="B1510" s="26" t="s">
        <v>7590</v>
      </c>
      <c r="C1510" s="33" t="s">
        <v>7591</v>
      </c>
      <c r="D1510" s="24" t="s">
        <v>15</v>
      </c>
      <c r="E1510" s="21" t="s">
        <v>7591</v>
      </c>
      <c r="F1510" s="22" t="s">
        <v>7592</v>
      </c>
      <c r="G1510" s="23" t="s">
        <v>7593</v>
      </c>
      <c r="H1510" s="23" t="s">
        <v>7594</v>
      </c>
      <c r="I1510" s="25"/>
      <c r="J1510" s="25"/>
      <c r="K1510" s="25"/>
      <c r="L1510" s="25"/>
      <c r="M1510" s="25"/>
      <c r="N1510" s="25"/>
      <c r="O1510" s="25"/>
    </row>
    <row r="1511" spans="1:15" s="25" customFormat="1" ht="15">
      <c r="A1511" s="17"/>
      <c r="B1511" s="26" t="s">
        <v>7595</v>
      </c>
      <c r="C1511" s="33" t="s">
        <v>7596</v>
      </c>
      <c r="D1511" s="24" t="s">
        <v>15</v>
      </c>
      <c r="E1511" s="21" t="s">
        <v>7596</v>
      </c>
      <c r="F1511" s="22" t="s">
        <v>7598</v>
      </c>
      <c r="G1511" s="23" t="s">
        <v>7599</v>
      </c>
      <c r="H1511" s="23" t="s">
        <v>7597</v>
      </c>
      <c r="I1511" s="16"/>
      <c r="J1511" s="16"/>
      <c r="K1511" s="16"/>
      <c r="L1511" s="16"/>
      <c r="M1511" s="16"/>
      <c r="N1511" s="16"/>
      <c r="O1511" s="16"/>
    </row>
    <row r="1512" spans="1:17" s="25" customFormat="1" ht="15">
      <c r="A1512" s="17"/>
      <c r="B1512" s="26" t="s">
        <v>7600</v>
      </c>
      <c r="C1512" s="33" t="s">
        <v>7601</v>
      </c>
      <c r="D1512" s="29" t="s">
        <v>67</v>
      </c>
      <c r="E1512" s="21" t="s">
        <v>7572</v>
      </c>
      <c r="F1512" s="22" t="s">
        <v>7602</v>
      </c>
      <c r="G1512" s="23" t="s">
        <v>7603</v>
      </c>
      <c r="H1512" s="23" t="s">
        <v>7572</v>
      </c>
      <c r="P1512" s="16"/>
      <c r="Q1512" s="16"/>
    </row>
    <row r="1513" spans="1:8" s="16" customFormat="1" ht="15">
      <c r="A1513" s="17"/>
      <c r="B1513" s="26" t="s">
        <v>7604</v>
      </c>
      <c r="C1513" s="33" t="s">
        <v>7605</v>
      </c>
      <c r="D1513" s="24" t="s">
        <v>15</v>
      </c>
      <c r="E1513" s="21" t="s">
        <v>7605</v>
      </c>
      <c r="F1513" s="22" t="s">
        <v>7606</v>
      </c>
      <c r="G1513" s="23" t="s">
        <v>7607</v>
      </c>
      <c r="H1513" s="23" t="s">
        <v>7608</v>
      </c>
    </row>
    <row r="1514" spans="1:17" s="51" customFormat="1" ht="15">
      <c r="A1514" s="17"/>
      <c r="B1514" s="26" t="s">
        <v>7609</v>
      </c>
      <c r="C1514" s="33" t="s">
        <v>7610</v>
      </c>
      <c r="D1514" s="34"/>
      <c r="E1514" s="21"/>
      <c r="F1514" s="22" t="s">
        <v>7611</v>
      </c>
      <c r="G1514" s="23" t="s">
        <v>7612</v>
      </c>
      <c r="H1514" s="28" t="s">
        <v>7613</v>
      </c>
      <c r="I1514" s="16"/>
      <c r="J1514" s="16"/>
      <c r="K1514" s="16"/>
      <c r="L1514" s="16"/>
      <c r="M1514" s="16"/>
      <c r="N1514" s="16"/>
      <c r="O1514" s="16"/>
      <c r="P1514" s="25"/>
      <c r="Q1514" s="25"/>
    </row>
    <row r="1515" spans="1:15" s="25" customFormat="1" ht="15">
      <c r="A1515" s="17"/>
      <c r="B1515" s="26" t="s">
        <v>7614</v>
      </c>
      <c r="C1515" s="33" t="s">
        <v>7615</v>
      </c>
      <c r="D1515" s="29" t="s">
        <v>67</v>
      </c>
      <c r="E1515" s="21" t="s">
        <v>7616</v>
      </c>
      <c r="F1515" s="22" t="s">
        <v>7617</v>
      </c>
      <c r="G1515" s="23" t="s">
        <v>7618</v>
      </c>
      <c r="H1515" s="23" t="s">
        <v>7619</v>
      </c>
      <c r="I1515" s="16"/>
      <c r="J1515" s="16"/>
      <c r="K1515" s="16"/>
      <c r="L1515" s="16"/>
      <c r="M1515" s="16"/>
      <c r="N1515" s="16"/>
      <c r="O1515" s="16"/>
    </row>
    <row r="1516" spans="1:15" s="25" customFormat="1" ht="15">
      <c r="A1516" s="17"/>
      <c r="B1516" s="26" t="s">
        <v>7620</v>
      </c>
      <c r="C1516" s="33" t="s">
        <v>7621</v>
      </c>
      <c r="D1516" s="24" t="s">
        <v>15</v>
      </c>
      <c r="E1516" s="21" t="s">
        <v>7621</v>
      </c>
      <c r="F1516" s="22" t="s">
        <v>7622</v>
      </c>
      <c r="G1516" s="23" t="s">
        <v>7623</v>
      </c>
      <c r="H1516" s="23" t="s">
        <v>7624</v>
      </c>
      <c r="I1516" s="16"/>
      <c r="J1516" s="16"/>
      <c r="K1516" s="16"/>
      <c r="L1516" s="16"/>
      <c r="M1516" s="16"/>
      <c r="N1516" s="16"/>
      <c r="O1516" s="16"/>
    </row>
    <row r="1517" spans="1:17" s="16" customFormat="1" ht="15">
      <c r="A1517" s="17"/>
      <c r="B1517" s="26" t="s">
        <v>7625</v>
      </c>
      <c r="C1517" s="33" t="s">
        <v>6116</v>
      </c>
      <c r="D1517" s="24" t="s">
        <v>15</v>
      </c>
      <c r="E1517" s="21" t="s">
        <v>6116</v>
      </c>
      <c r="F1517" s="22" t="s">
        <v>7626</v>
      </c>
      <c r="G1517" s="23" t="s">
        <v>7627</v>
      </c>
      <c r="H1517" s="23" t="s">
        <v>7628</v>
      </c>
      <c r="P1517" s="25"/>
      <c r="Q1517" s="25"/>
    </row>
    <row r="1518" spans="1:17" s="16" customFormat="1" ht="15">
      <c r="A1518" s="17"/>
      <c r="B1518" s="26" t="s">
        <v>7629</v>
      </c>
      <c r="C1518" s="33" t="s">
        <v>7630</v>
      </c>
      <c r="D1518" s="34"/>
      <c r="E1518" s="21"/>
      <c r="F1518" s="22" t="s">
        <v>7631</v>
      </c>
      <c r="G1518" s="23" t="s">
        <v>7632</v>
      </c>
      <c r="H1518" s="23" t="s">
        <v>7633</v>
      </c>
      <c r="P1518" s="25"/>
      <c r="Q1518" s="25"/>
    </row>
    <row r="1519" spans="1:8" s="16" customFormat="1" ht="15">
      <c r="A1519" s="17"/>
      <c r="B1519" s="26" t="s">
        <v>7634</v>
      </c>
      <c r="C1519" s="33" t="s">
        <v>7635</v>
      </c>
      <c r="D1519" s="24" t="s">
        <v>15</v>
      </c>
      <c r="E1519" s="21" t="s">
        <v>7635</v>
      </c>
      <c r="F1519" s="22" t="s">
        <v>7636</v>
      </c>
      <c r="G1519" s="23" t="s">
        <v>7637</v>
      </c>
      <c r="H1519" s="23" t="s">
        <v>7638</v>
      </c>
    </row>
    <row r="1520" spans="1:8" s="16" customFormat="1" ht="15">
      <c r="A1520" s="17"/>
      <c r="B1520" s="26" t="s">
        <v>7639</v>
      </c>
      <c r="C1520" s="33" t="s">
        <v>7640</v>
      </c>
      <c r="D1520" s="29" t="s">
        <v>67</v>
      </c>
      <c r="E1520" s="21" t="s">
        <v>7641</v>
      </c>
      <c r="F1520" s="76" t="s">
        <v>7643</v>
      </c>
      <c r="G1520" s="57" t="s">
        <v>7644</v>
      </c>
      <c r="H1520" s="23" t="s">
        <v>7642</v>
      </c>
    </row>
    <row r="1521" spans="1:8" s="16" customFormat="1" ht="15">
      <c r="A1521" s="17"/>
      <c r="B1521" s="26" t="s">
        <v>7645</v>
      </c>
      <c r="C1521" s="33" t="s">
        <v>7646</v>
      </c>
      <c r="D1521" s="34"/>
      <c r="E1521" s="21"/>
      <c r="F1521" s="76" t="s">
        <v>7647</v>
      </c>
      <c r="G1521" s="57" t="s">
        <v>7648</v>
      </c>
      <c r="H1521" s="23" t="s">
        <v>7649</v>
      </c>
    </row>
    <row r="1522" spans="1:17" s="25" customFormat="1" ht="15">
      <c r="A1522" s="17"/>
      <c r="B1522" s="26" t="s">
        <v>7650</v>
      </c>
      <c r="C1522" s="33" t="s">
        <v>5703</v>
      </c>
      <c r="D1522" s="24" t="s">
        <v>15</v>
      </c>
      <c r="E1522" s="21" t="s">
        <v>5703</v>
      </c>
      <c r="F1522" s="22" t="s">
        <v>4411</v>
      </c>
      <c r="G1522" s="23" t="s">
        <v>7651</v>
      </c>
      <c r="H1522" s="23" t="s">
        <v>4411</v>
      </c>
      <c r="I1522" s="16"/>
      <c r="J1522" s="16"/>
      <c r="K1522" s="16"/>
      <c r="L1522" s="16"/>
      <c r="M1522" s="16"/>
      <c r="N1522" s="16"/>
      <c r="O1522" s="16"/>
      <c r="P1522" s="16"/>
      <c r="Q1522" s="16"/>
    </row>
    <row r="1523" spans="1:17" s="25" customFormat="1" ht="15">
      <c r="A1523" s="17"/>
      <c r="B1523" s="26" t="s">
        <v>7652</v>
      </c>
      <c r="C1523" s="33" t="s">
        <v>7653</v>
      </c>
      <c r="D1523" s="24" t="s">
        <v>15</v>
      </c>
      <c r="E1523" s="21" t="s">
        <v>7653</v>
      </c>
      <c r="F1523" s="22" t="s">
        <v>7654</v>
      </c>
      <c r="G1523" s="23" t="s">
        <v>7655</v>
      </c>
      <c r="H1523" s="23" t="s">
        <v>7656</v>
      </c>
      <c r="I1523" s="16"/>
      <c r="J1523" s="16"/>
      <c r="K1523" s="16"/>
      <c r="L1523" s="16"/>
      <c r="M1523" s="16"/>
      <c r="N1523" s="16"/>
      <c r="O1523" s="16"/>
      <c r="P1523" s="16"/>
      <c r="Q1523" s="16"/>
    </row>
    <row r="1524" spans="1:8" s="16" customFormat="1" ht="15">
      <c r="A1524" s="17"/>
      <c r="B1524" s="26" t="s">
        <v>7657</v>
      </c>
      <c r="C1524" s="33" t="s">
        <v>7658</v>
      </c>
      <c r="D1524" s="24" t="s">
        <v>15</v>
      </c>
      <c r="E1524" s="21" t="s">
        <v>7658</v>
      </c>
      <c r="F1524" s="22" t="s">
        <v>7659</v>
      </c>
      <c r="G1524" s="23" t="s">
        <v>7660</v>
      </c>
      <c r="H1524" s="23" t="s">
        <v>7658</v>
      </c>
    </row>
    <row r="1525" spans="1:8" s="16" customFormat="1" ht="15">
      <c r="A1525" s="17"/>
      <c r="B1525" s="26" t="s">
        <v>7661</v>
      </c>
      <c r="C1525" s="33" t="s">
        <v>7662</v>
      </c>
      <c r="D1525" s="29" t="s">
        <v>67</v>
      </c>
      <c r="E1525" s="21" t="s">
        <v>7663</v>
      </c>
      <c r="F1525" s="22" t="s">
        <v>7664</v>
      </c>
      <c r="G1525" s="23" t="s">
        <v>7665</v>
      </c>
      <c r="H1525" s="23" t="s">
        <v>7666</v>
      </c>
    </row>
    <row r="1526" spans="1:8" s="16" customFormat="1" ht="15">
      <c r="A1526" s="17"/>
      <c r="B1526" s="26" t="s">
        <v>7667</v>
      </c>
      <c r="C1526" s="33" t="s">
        <v>7668</v>
      </c>
      <c r="D1526" s="24" t="s">
        <v>15</v>
      </c>
      <c r="E1526" s="21" t="s">
        <v>7668</v>
      </c>
      <c r="F1526" s="22" t="s">
        <v>7669</v>
      </c>
      <c r="G1526" s="23" t="s">
        <v>7670</v>
      </c>
      <c r="H1526" s="23" t="s">
        <v>7671</v>
      </c>
    </row>
    <row r="1527" spans="1:17" s="25" customFormat="1" ht="15">
      <c r="A1527" s="17"/>
      <c r="B1527" s="26" t="s">
        <v>7672</v>
      </c>
      <c r="C1527" s="33" t="s">
        <v>7673</v>
      </c>
      <c r="D1527" s="24" t="s">
        <v>15</v>
      </c>
      <c r="E1527" s="21" t="s">
        <v>7673</v>
      </c>
      <c r="F1527" s="22" t="s">
        <v>7674</v>
      </c>
      <c r="G1527" s="23" t="s">
        <v>7675</v>
      </c>
      <c r="H1527" s="23" t="s">
        <v>7676</v>
      </c>
      <c r="I1527" s="16"/>
      <c r="J1527" s="16"/>
      <c r="K1527" s="16"/>
      <c r="L1527" s="16"/>
      <c r="M1527" s="16"/>
      <c r="N1527" s="16"/>
      <c r="O1527" s="16"/>
      <c r="P1527" s="16"/>
      <c r="Q1527" s="16"/>
    </row>
    <row r="1528" spans="1:17" s="25" customFormat="1" ht="15">
      <c r="A1528" s="17"/>
      <c r="B1528" s="26" t="s">
        <v>7677</v>
      </c>
      <c r="C1528" s="33" t="s">
        <v>7678</v>
      </c>
      <c r="D1528" s="24" t="s">
        <v>15</v>
      </c>
      <c r="E1528" s="21" t="s">
        <v>7678</v>
      </c>
      <c r="F1528" s="22" t="s">
        <v>7679</v>
      </c>
      <c r="G1528" s="23" t="s">
        <v>7680</v>
      </c>
      <c r="H1528" s="23" t="s">
        <v>7681</v>
      </c>
      <c r="I1528" s="16"/>
      <c r="J1528" s="16"/>
      <c r="K1528" s="16"/>
      <c r="L1528" s="16"/>
      <c r="M1528" s="16"/>
      <c r="N1528" s="16"/>
      <c r="O1528" s="16"/>
      <c r="P1528" s="16"/>
      <c r="Q1528" s="16"/>
    </row>
    <row r="1529" spans="1:15" s="16" customFormat="1" ht="15">
      <c r="A1529" s="17"/>
      <c r="B1529" s="26" t="s">
        <v>7682</v>
      </c>
      <c r="C1529" s="33" t="s">
        <v>7683</v>
      </c>
      <c r="D1529" s="24" t="s">
        <v>15</v>
      </c>
      <c r="E1529" s="21" t="s">
        <v>7683</v>
      </c>
      <c r="F1529" s="22" t="s">
        <v>7684</v>
      </c>
      <c r="G1529" s="23" t="s">
        <v>7685</v>
      </c>
      <c r="H1529" s="23" t="s">
        <v>7686</v>
      </c>
      <c r="I1529" s="25"/>
      <c r="J1529" s="25"/>
      <c r="K1529" s="25"/>
      <c r="L1529" s="25"/>
      <c r="M1529" s="25"/>
      <c r="N1529" s="25"/>
      <c r="O1529" s="25"/>
    </row>
    <row r="1530" spans="1:17" s="16" customFormat="1" ht="15">
      <c r="A1530" s="17"/>
      <c r="B1530" s="26" t="s">
        <v>7687</v>
      </c>
      <c r="C1530" s="33" t="s">
        <v>7688</v>
      </c>
      <c r="D1530" s="24" t="s">
        <v>15</v>
      </c>
      <c r="E1530" s="21" t="s">
        <v>7688</v>
      </c>
      <c r="F1530" s="22" t="s">
        <v>7689</v>
      </c>
      <c r="G1530" s="23" t="s">
        <v>7690</v>
      </c>
      <c r="H1530" s="23" t="s">
        <v>7691</v>
      </c>
      <c r="P1530" s="25"/>
      <c r="Q1530" s="25"/>
    </row>
    <row r="1531" spans="1:17" s="16" customFormat="1" ht="15">
      <c r="A1531" s="17"/>
      <c r="B1531" s="26" t="s">
        <v>7692</v>
      </c>
      <c r="C1531" s="33" t="s">
        <v>7693</v>
      </c>
      <c r="D1531" s="29" t="s">
        <v>67</v>
      </c>
      <c r="E1531" s="21" t="s">
        <v>7694</v>
      </c>
      <c r="F1531" s="22" t="s">
        <v>7695</v>
      </c>
      <c r="G1531" s="23" t="s">
        <v>7696</v>
      </c>
      <c r="H1531" s="23" t="s">
        <v>7697</v>
      </c>
      <c r="P1531" s="25"/>
      <c r="Q1531" s="25"/>
    </row>
    <row r="1532" spans="1:8" s="16" customFormat="1" ht="15">
      <c r="A1532" s="17"/>
      <c r="B1532" s="26" t="s">
        <v>7698</v>
      </c>
      <c r="C1532" s="33" t="s">
        <v>7699</v>
      </c>
      <c r="D1532" s="29" t="s">
        <v>67</v>
      </c>
      <c r="E1532" s="21" t="s">
        <v>7700</v>
      </c>
      <c r="F1532" s="22" t="s">
        <v>7701</v>
      </c>
      <c r="G1532" s="23" t="s">
        <v>2840</v>
      </c>
      <c r="H1532" s="23" t="s">
        <v>2841</v>
      </c>
    </row>
    <row r="1533" spans="1:8" s="16" customFormat="1" ht="15">
      <c r="A1533" s="17"/>
      <c r="B1533" s="26" t="s">
        <v>7702</v>
      </c>
      <c r="C1533" s="33" t="s">
        <v>7703</v>
      </c>
      <c r="D1533" s="24" t="s">
        <v>15</v>
      </c>
      <c r="E1533" s="21" t="s">
        <v>7703</v>
      </c>
      <c r="F1533" s="22" t="s">
        <v>7704</v>
      </c>
      <c r="G1533" s="23" t="s">
        <v>7705</v>
      </c>
      <c r="H1533" s="23" t="s">
        <v>7274</v>
      </c>
    </row>
    <row r="1534" spans="1:17" s="25" customFormat="1" ht="15">
      <c r="A1534" s="17"/>
      <c r="B1534" s="40" t="s">
        <v>7706</v>
      </c>
      <c r="C1534" s="38" t="s">
        <v>7707</v>
      </c>
      <c r="D1534" s="24" t="s">
        <v>15</v>
      </c>
      <c r="E1534" s="21" t="s">
        <v>7707</v>
      </c>
      <c r="F1534" s="22" t="s">
        <v>7708</v>
      </c>
      <c r="G1534" s="23" t="s">
        <v>7709</v>
      </c>
      <c r="H1534" s="23" t="s">
        <v>7710</v>
      </c>
      <c r="P1534" s="16"/>
      <c r="Q1534" s="16"/>
    </row>
    <row r="1535" spans="1:8" s="25" customFormat="1" ht="15">
      <c r="A1535" s="17"/>
      <c r="B1535" s="40" t="s">
        <v>7711</v>
      </c>
      <c r="C1535" s="38" t="s">
        <v>7712</v>
      </c>
      <c r="D1535" s="24" t="s">
        <v>15</v>
      </c>
      <c r="E1535" s="21" t="s">
        <v>7712</v>
      </c>
      <c r="F1535" s="22" t="s">
        <v>7713</v>
      </c>
      <c r="G1535" s="41" t="s">
        <v>7714</v>
      </c>
      <c r="H1535" s="23" t="s">
        <v>7715</v>
      </c>
    </row>
    <row r="1536" spans="1:15" s="16" customFormat="1" ht="15">
      <c r="A1536" s="17"/>
      <c r="B1536" s="40" t="s">
        <v>7716</v>
      </c>
      <c r="C1536" s="38" t="s">
        <v>7717</v>
      </c>
      <c r="D1536" s="24" t="s">
        <v>15</v>
      </c>
      <c r="E1536" s="21" t="s">
        <v>7717</v>
      </c>
      <c r="F1536" s="22" t="s">
        <v>7718</v>
      </c>
      <c r="G1536" s="23" t="s">
        <v>7719</v>
      </c>
      <c r="H1536" s="23" t="s">
        <v>7720</v>
      </c>
      <c r="I1536" s="25"/>
      <c r="J1536" s="25"/>
      <c r="K1536" s="25"/>
      <c r="L1536" s="25"/>
      <c r="M1536" s="25"/>
      <c r="N1536" s="25"/>
      <c r="O1536" s="25"/>
    </row>
    <row r="1537" spans="1:17" ht="15">
      <c r="A1537" s="17"/>
      <c r="B1537" s="40" t="s">
        <v>7721</v>
      </c>
      <c r="C1537" s="38" t="s">
        <v>7722</v>
      </c>
      <c r="D1537" s="24" t="s">
        <v>15</v>
      </c>
      <c r="E1537" s="21" t="s">
        <v>7722</v>
      </c>
      <c r="F1537" s="22" t="s">
        <v>7723</v>
      </c>
      <c r="G1537" s="23" t="s">
        <v>7724</v>
      </c>
      <c r="H1537" s="23" t="s">
        <v>7725</v>
      </c>
      <c r="I1537" s="25"/>
      <c r="J1537" s="25"/>
      <c r="K1537" s="25"/>
      <c r="L1537" s="25"/>
      <c r="M1537" s="25"/>
      <c r="N1537" s="25"/>
      <c r="O1537" s="25"/>
      <c r="P1537" s="16"/>
      <c r="Q1537" s="16"/>
    </row>
    <row r="1538" spans="1:15" s="25" customFormat="1" ht="15">
      <c r="A1538" s="17"/>
      <c r="B1538" s="40" t="s">
        <v>7726</v>
      </c>
      <c r="C1538" s="38" t="s">
        <v>7727</v>
      </c>
      <c r="D1538" s="29" t="s">
        <v>67</v>
      </c>
      <c r="E1538" s="21" t="s">
        <v>7728</v>
      </c>
      <c r="F1538" s="22" t="s">
        <v>7729</v>
      </c>
      <c r="G1538" s="23" t="s">
        <v>7730</v>
      </c>
      <c r="H1538" s="23" t="s">
        <v>7731</v>
      </c>
      <c r="I1538" s="16"/>
      <c r="J1538" s="16"/>
      <c r="K1538" s="16"/>
      <c r="L1538" s="16"/>
      <c r="M1538" s="16"/>
      <c r="N1538" s="16"/>
      <c r="O1538" s="16"/>
    </row>
    <row r="1539" spans="1:17" s="16" customFormat="1" ht="15">
      <c r="A1539" s="17"/>
      <c r="B1539" s="40" t="s">
        <v>7732</v>
      </c>
      <c r="C1539" s="38" t="s">
        <v>7733</v>
      </c>
      <c r="D1539" s="24" t="s">
        <v>15</v>
      </c>
      <c r="E1539" s="21" t="s">
        <v>7733</v>
      </c>
      <c r="F1539" s="22" t="s">
        <v>7734</v>
      </c>
      <c r="G1539" s="23" t="s">
        <v>7735</v>
      </c>
      <c r="H1539" s="23" t="s">
        <v>7736</v>
      </c>
      <c r="P1539" s="25"/>
      <c r="Q1539" s="25"/>
    </row>
    <row r="1540" spans="1:17" s="16" customFormat="1" ht="15">
      <c r="A1540" s="17"/>
      <c r="B1540" s="40" t="s">
        <v>7737</v>
      </c>
      <c r="C1540" s="38" t="s">
        <v>7738</v>
      </c>
      <c r="D1540" s="29" t="s">
        <v>67</v>
      </c>
      <c r="E1540" s="21" t="s">
        <v>7739</v>
      </c>
      <c r="F1540" s="22" t="s">
        <v>7740</v>
      </c>
      <c r="G1540" s="23" t="s">
        <v>7741</v>
      </c>
      <c r="H1540" s="23" t="s">
        <v>7742</v>
      </c>
      <c r="P1540" s="25"/>
      <c r="Q1540" s="25"/>
    </row>
    <row r="1541" spans="1:8" s="25" customFormat="1" ht="15">
      <c r="A1541" s="17"/>
      <c r="B1541" s="40" t="s">
        <v>7743</v>
      </c>
      <c r="C1541" s="38" t="s">
        <v>7492</v>
      </c>
      <c r="D1541" s="29" t="s">
        <v>67</v>
      </c>
      <c r="E1541" s="21" t="s">
        <v>7493</v>
      </c>
      <c r="F1541" s="22" t="s">
        <v>7744</v>
      </c>
      <c r="G1541" s="23" t="s">
        <v>7745</v>
      </c>
      <c r="H1541" s="23" t="s">
        <v>7746</v>
      </c>
    </row>
    <row r="1542" spans="1:15" s="25" customFormat="1" ht="15">
      <c r="A1542" s="17"/>
      <c r="B1542" s="40" t="s">
        <v>7747</v>
      </c>
      <c r="C1542" s="38" t="s">
        <v>7748</v>
      </c>
      <c r="D1542" s="29" t="s">
        <v>67</v>
      </c>
      <c r="E1542" s="21" t="s">
        <v>7749</v>
      </c>
      <c r="F1542" s="22" t="s">
        <v>7750</v>
      </c>
      <c r="G1542" s="23" t="s">
        <v>7751</v>
      </c>
      <c r="H1542" s="23" t="s">
        <v>7752</v>
      </c>
      <c r="I1542" s="16"/>
      <c r="J1542" s="16"/>
      <c r="K1542" s="16"/>
      <c r="L1542" s="16"/>
      <c r="M1542" s="16"/>
      <c r="N1542" s="16"/>
      <c r="O1542" s="16"/>
    </row>
    <row r="1543" spans="1:15" s="16" customFormat="1" ht="15">
      <c r="A1543" s="17"/>
      <c r="B1543" s="37" t="s">
        <v>7753</v>
      </c>
      <c r="C1543" s="52" t="s">
        <v>7754</v>
      </c>
      <c r="D1543" s="24" t="s">
        <v>15</v>
      </c>
      <c r="E1543" s="21" t="s">
        <v>7754</v>
      </c>
      <c r="F1543" s="22" t="s">
        <v>7755</v>
      </c>
      <c r="G1543" s="77" t="s">
        <v>7756</v>
      </c>
      <c r="H1543" s="28" t="s">
        <v>7757</v>
      </c>
      <c r="I1543" s="25"/>
      <c r="J1543" s="25"/>
      <c r="K1543" s="25"/>
      <c r="L1543" s="25"/>
      <c r="M1543" s="25"/>
      <c r="N1543" s="25"/>
      <c r="O1543" s="25"/>
    </row>
    <row r="1544" spans="1:17" s="16" customFormat="1" ht="15">
      <c r="A1544" s="17"/>
      <c r="B1544" s="40" t="s">
        <v>7758</v>
      </c>
      <c r="C1544" s="38" t="s">
        <v>7759</v>
      </c>
      <c r="D1544" s="24" t="s">
        <v>15</v>
      </c>
      <c r="E1544" s="21" t="s">
        <v>7759</v>
      </c>
      <c r="F1544" s="22" t="s">
        <v>7760</v>
      </c>
      <c r="G1544" s="23" t="s">
        <v>7761</v>
      </c>
      <c r="H1544" s="23" t="s">
        <v>7762</v>
      </c>
      <c r="P1544" s="5"/>
      <c r="Q1544" s="5"/>
    </row>
    <row r="1545" spans="1:17" s="16" customFormat="1" ht="15">
      <c r="A1545" s="17"/>
      <c r="B1545" s="40" t="s">
        <v>7763</v>
      </c>
      <c r="C1545" s="38" t="s">
        <v>7764</v>
      </c>
      <c r="D1545" s="24" t="s">
        <v>15</v>
      </c>
      <c r="E1545" s="21" t="s">
        <v>7764</v>
      </c>
      <c r="F1545" s="22" t="s">
        <v>7765</v>
      </c>
      <c r="G1545" s="41" t="s">
        <v>7766</v>
      </c>
      <c r="H1545" s="23" t="s">
        <v>7767</v>
      </c>
      <c r="P1545" s="5"/>
      <c r="Q1545" s="5"/>
    </row>
    <row r="1546" spans="1:15" ht="15">
      <c r="A1546" s="17"/>
      <c r="B1546" s="40" t="s">
        <v>7768</v>
      </c>
      <c r="C1546" s="38" t="s">
        <v>7769</v>
      </c>
      <c r="D1546" s="24" t="s">
        <v>15</v>
      </c>
      <c r="E1546" s="21" t="s">
        <v>7769</v>
      </c>
      <c r="F1546" s="22" t="s">
        <v>7770</v>
      </c>
      <c r="G1546" s="23" t="s">
        <v>7771</v>
      </c>
      <c r="H1546" s="23" t="s">
        <v>7772</v>
      </c>
      <c r="I1546" s="16"/>
      <c r="J1546" s="16"/>
      <c r="K1546" s="16"/>
      <c r="L1546" s="16"/>
      <c r="M1546" s="16"/>
      <c r="N1546" s="16"/>
      <c r="O1546" s="16"/>
    </row>
    <row r="1547" spans="1:8" s="16" customFormat="1" ht="15">
      <c r="A1547" s="17"/>
      <c r="B1547" s="40" t="s">
        <v>7773</v>
      </c>
      <c r="C1547" s="38" t="s">
        <v>7774</v>
      </c>
      <c r="D1547" s="24" t="s">
        <v>15</v>
      </c>
      <c r="E1547" s="21" t="s">
        <v>7774</v>
      </c>
      <c r="F1547" s="22" t="s">
        <v>7775</v>
      </c>
      <c r="G1547" s="23" t="s">
        <v>7776</v>
      </c>
      <c r="H1547" s="23" t="s">
        <v>7777</v>
      </c>
    </row>
    <row r="1548" spans="1:17" s="16" customFormat="1" ht="15">
      <c r="A1548" s="17"/>
      <c r="B1548" s="40" t="s">
        <v>7778</v>
      </c>
      <c r="C1548" s="38" t="s">
        <v>7779</v>
      </c>
      <c r="D1548" s="39"/>
      <c r="E1548" s="21"/>
      <c r="F1548" s="22" t="s">
        <v>7780</v>
      </c>
      <c r="G1548" s="42" t="s">
        <v>7781</v>
      </c>
      <c r="H1548" s="23" t="s">
        <v>7782</v>
      </c>
      <c r="P1548" s="5"/>
      <c r="Q1548" s="5"/>
    </row>
    <row r="1549" spans="1:17" s="16" customFormat="1" ht="15">
      <c r="A1549" s="17"/>
      <c r="B1549" s="40" t="s">
        <v>7783</v>
      </c>
      <c r="C1549" s="38" t="s">
        <v>7784</v>
      </c>
      <c r="D1549" s="29" t="s">
        <v>67</v>
      </c>
      <c r="E1549" s="21" t="s">
        <v>7785</v>
      </c>
      <c r="F1549" s="22" t="s">
        <v>7786</v>
      </c>
      <c r="G1549" s="41" t="s">
        <v>7787</v>
      </c>
      <c r="H1549" s="23" t="s">
        <v>7788</v>
      </c>
      <c r="P1549" s="5"/>
      <c r="Q1549" s="5"/>
    </row>
    <row r="1550" spans="1:15" s="16" customFormat="1" ht="15">
      <c r="A1550" s="17"/>
      <c r="B1550" s="40" t="s">
        <v>7789</v>
      </c>
      <c r="C1550" s="38" t="s">
        <v>7790</v>
      </c>
      <c r="D1550" s="24" t="s">
        <v>15</v>
      </c>
      <c r="E1550" s="21" t="s">
        <v>7790</v>
      </c>
      <c r="F1550" s="22" t="s">
        <v>7791</v>
      </c>
      <c r="G1550" s="23" t="s">
        <v>1853</v>
      </c>
      <c r="H1550" s="23" t="s">
        <v>1854</v>
      </c>
      <c r="I1550" s="25"/>
      <c r="J1550" s="25"/>
      <c r="K1550" s="25"/>
      <c r="L1550" s="25"/>
      <c r="M1550" s="25"/>
      <c r="N1550" s="25"/>
      <c r="O1550" s="25"/>
    </row>
    <row r="1551" spans="1:17" s="25" customFormat="1" ht="15">
      <c r="A1551" s="17"/>
      <c r="B1551" s="40" t="s">
        <v>7792</v>
      </c>
      <c r="C1551" s="38" t="s">
        <v>7793</v>
      </c>
      <c r="D1551" s="29" t="s">
        <v>67</v>
      </c>
      <c r="E1551" s="21" t="s">
        <v>7794</v>
      </c>
      <c r="F1551" s="22" t="s">
        <v>7795</v>
      </c>
      <c r="G1551" s="23" t="s">
        <v>3671</v>
      </c>
      <c r="H1551" s="23" t="s">
        <v>3672</v>
      </c>
      <c r="P1551" s="16"/>
      <c r="Q1551" s="16"/>
    </row>
    <row r="1552" spans="1:15" s="25" customFormat="1" ht="15">
      <c r="A1552" s="17"/>
      <c r="B1552" s="43" t="s">
        <v>7796</v>
      </c>
      <c r="C1552" s="44" t="s">
        <v>7797</v>
      </c>
      <c r="D1552" s="29" t="s">
        <v>67</v>
      </c>
      <c r="E1552" s="21" t="s">
        <v>7798</v>
      </c>
      <c r="F1552" s="22" t="s">
        <v>7799</v>
      </c>
      <c r="G1552" s="23" t="s">
        <v>7800</v>
      </c>
      <c r="H1552" s="23" t="s">
        <v>7801</v>
      </c>
      <c r="I1552" s="16"/>
      <c r="J1552" s="16"/>
      <c r="K1552" s="16"/>
      <c r="L1552" s="16"/>
      <c r="M1552" s="16"/>
      <c r="N1552" s="16"/>
      <c r="O1552" s="16"/>
    </row>
    <row r="1553" spans="1:15" s="25" customFormat="1" ht="15">
      <c r="A1553" s="17"/>
      <c r="B1553" s="43" t="s">
        <v>7802</v>
      </c>
      <c r="C1553" s="44" t="s">
        <v>7803</v>
      </c>
      <c r="D1553" s="29" t="s">
        <v>67</v>
      </c>
      <c r="E1553" s="21" t="s">
        <v>7804</v>
      </c>
      <c r="F1553" s="22" t="s">
        <v>7805</v>
      </c>
      <c r="G1553" s="23" t="s">
        <v>7806</v>
      </c>
      <c r="H1553" s="23" t="s">
        <v>7666</v>
      </c>
      <c r="I1553" s="16"/>
      <c r="J1553" s="16"/>
      <c r="K1553" s="16"/>
      <c r="L1553" s="16"/>
      <c r="M1553" s="16"/>
      <c r="N1553" s="16"/>
      <c r="O1553" s="16"/>
    </row>
    <row r="1554" spans="1:17" s="16" customFormat="1" ht="15">
      <c r="A1554" s="17"/>
      <c r="B1554" s="43" t="s">
        <v>7807</v>
      </c>
      <c r="C1554" s="44" t="s">
        <v>6664</v>
      </c>
      <c r="D1554" s="24" t="s">
        <v>15</v>
      </c>
      <c r="E1554" s="21" t="s">
        <v>6664</v>
      </c>
      <c r="F1554" s="22" t="s">
        <v>7808</v>
      </c>
      <c r="G1554" s="23" t="s">
        <v>7809</v>
      </c>
      <c r="H1554" s="23" t="s">
        <v>7810</v>
      </c>
      <c r="P1554" s="25"/>
      <c r="Q1554" s="25"/>
    </row>
    <row r="1555" spans="1:17" s="16" customFormat="1" ht="15">
      <c r="A1555" s="17"/>
      <c r="B1555" s="43" t="s">
        <v>7811</v>
      </c>
      <c r="C1555" s="44" t="s">
        <v>7812</v>
      </c>
      <c r="D1555" s="24" t="s">
        <v>15</v>
      </c>
      <c r="E1555" s="21" t="s">
        <v>7812</v>
      </c>
      <c r="F1555" s="22" t="s">
        <v>7813</v>
      </c>
      <c r="G1555" s="23" t="s">
        <v>7814</v>
      </c>
      <c r="H1555" s="23" t="s">
        <v>7812</v>
      </c>
      <c r="P1555" s="25"/>
      <c r="Q1555" s="25"/>
    </row>
    <row r="1556" spans="1:17" s="16" customFormat="1" ht="15">
      <c r="A1556" s="17"/>
      <c r="B1556" s="43" t="s">
        <v>7815</v>
      </c>
      <c r="C1556" s="44" t="s">
        <v>7816</v>
      </c>
      <c r="D1556" s="46"/>
      <c r="E1556" s="21"/>
      <c r="F1556" s="22" t="s">
        <v>7817</v>
      </c>
      <c r="G1556" s="23" t="s">
        <v>7818</v>
      </c>
      <c r="H1556" s="23" t="s">
        <v>7819</v>
      </c>
      <c r="P1556" s="25"/>
      <c r="Q1556" s="25"/>
    </row>
    <row r="1557" spans="1:17" ht="15">
      <c r="A1557" s="17"/>
      <c r="B1557" s="43" t="s">
        <v>7820</v>
      </c>
      <c r="C1557" s="44" t="s">
        <v>7821</v>
      </c>
      <c r="D1557" s="24" t="s">
        <v>15</v>
      </c>
      <c r="E1557" s="21" t="s">
        <v>7821</v>
      </c>
      <c r="F1557" s="22" t="s">
        <v>7822</v>
      </c>
      <c r="G1557" s="23" t="s">
        <v>7823</v>
      </c>
      <c r="H1557" s="23" t="s">
        <v>7822</v>
      </c>
      <c r="I1557" s="25"/>
      <c r="J1557" s="25"/>
      <c r="K1557" s="25"/>
      <c r="L1557" s="25"/>
      <c r="M1557" s="25"/>
      <c r="N1557" s="25"/>
      <c r="O1557" s="25"/>
      <c r="P1557" s="25"/>
      <c r="Q1557" s="25"/>
    </row>
    <row r="1558" spans="1:17" s="16" customFormat="1" ht="15">
      <c r="A1558" s="17"/>
      <c r="B1558" s="43" t="s">
        <v>7824</v>
      </c>
      <c r="C1558" s="44" t="s">
        <v>7825</v>
      </c>
      <c r="D1558" s="29" t="s">
        <v>67</v>
      </c>
      <c r="E1558" s="21" t="s">
        <v>7826</v>
      </c>
      <c r="F1558" s="22" t="s">
        <v>7827</v>
      </c>
      <c r="G1558" s="23" t="s">
        <v>7828</v>
      </c>
      <c r="H1558" s="23" t="s">
        <v>7829</v>
      </c>
      <c r="I1558" s="25"/>
      <c r="J1558" s="25"/>
      <c r="K1558" s="25"/>
      <c r="L1558" s="25"/>
      <c r="M1558" s="25"/>
      <c r="N1558" s="25"/>
      <c r="O1558" s="25"/>
      <c r="P1558" s="25"/>
      <c r="Q1558" s="25"/>
    </row>
    <row r="1559" spans="1:17" s="16" customFormat="1" ht="15">
      <c r="A1559" s="17"/>
      <c r="B1559" s="43" t="s">
        <v>7830</v>
      </c>
      <c r="C1559" s="44" t="s">
        <v>7831</v>
      </c>
      <c r="D1559" s="46"/>
      <c r="E1559" s="21"/>
      <c r="F1559" s="22" t="s">
        <v>7832</v>
      </c>
      <c r="G1559" s="23" t="s">
        <v>3031</v>
      </c>
      <c r="H1559" s="23" t="s">
        <v>7833</v>
      </c>
      <c r="P1559" s="25"/>
      <c r="Q1559" s="25"/>
    </row>
    <row r="1560" spans="1:17" s="16" customFormat="1" ht="15">
      <c r="A1560" s="17"/>
      <c r="B1560" s="43" t="s">
        <v>7834</v>
      </c>
      <c r="C1560" s="44" t="s">
        <v>7835</v>
      </c>
      <c r="D1560" s="24" t="s">
        <v>15</v>
      </c>
      <c r="E1560" s="21" t="s">
        <v>7835</v>
      </c>
      <c r="F1560" s="22" t="s">
        <v>7836</v>
      </c>
      <c r="G1560" s="23" t="s">
        <v>7837</v>
      </c>
      <c r="H1560" s="23" t="s">
        <v>7838</v>
      </c>
      <c r="P1560" s="25"/>
      <c r="Q1560" s="25"/>
    </row>
    <row r="1561" spans="1:17" s="16" customFormat="1" ht="15">
      <c r="A1561" s="17"/>
      <c r="B1561" s="43" t="s">
        <v>7839</v>
      </c>
      <c r="C1561" s="44" t="s">
        <v>7840</v>
      </c>
      <c r="D1561" s="24" t="s">
        <v>15</v>
      </c>
      <c r="E1561" s="21" t="s">
        <v>7840</v>
      </c>
      <c r="F1561" s="22" t="s">
        <v>7841</v>
      </c>
      <c r="G1561" s="23" t="s">
        <v>7842</v>
      </c>
      <c r="H1561" s="23" t="s">
        <v>7843</v>
      </c>
      <c r="P1561" s="25"/>
      <c r="Q1561" s="25"/>
    </row>
    <row r="1562" spans="1:17" s="16" customFormat="1" ht="15">
      <c r="A1562" s="17"/>
      <c r="B1562" s="43" t="s">
        <v>7844</v>
      </c>
      <c r="C1562" s="44" t="s">
        <v>7845</v>
      </c>
      <c r="D1562" s="24" t="s">
        <v>15</v>
      </c>
      <c r="E1562" s="21" t="s">
        <v>7845</v>
      </c>
      <c r="F1562" s="22" t="s">
        <v>7846</v>
      </c>
      <c r="G1562" s="23" t="s">
        <v>7847</v>
      </c>
      <c r="H1562" s="23" t="s">
        <v>7848</v>
      </c>
      <c r="P1562" s="25"/>
      <c r="Q1562" s="25"/>
    </row>
    <row r="1563" spans="1:15" s="25" customFormat="1" ht="15">
      <c r="A1563" s="17"/>
      <c r="B1563" s="43" t="s">
        <v>7849</v>
      </c>
      <c r="C1563" s="44" t="s">
        <v>7850</v>
      </c>
      <c r="D1563" s="24" t="s">
        <v>15</v>
      </c>
      <c r="E1563" s="21" t="s">
        <v>7850</v>
      </c>
      <c r="F1563" s="22" t="s">
        <v>7851</v>
      </c>
      <c r="G1563" s="23" t="s">
        <v>7852</v>
      </c>
      <c r="H1563" s="23" t="s">
        <v>7853</v>
      </c>
      <c r="I1563" s="16"/>
      <c r="J1563" s="16"/>
      <c r="K1563" s="16"/>
      <c r="L1563" s="16"/>
      <c r="M1563" s="16"/>
      <c r="N1563" s="16"/>
      <c r="O1563" s="16"/>
    </row>
    <row r="1564" spans="1:17" s="16" customFormat="1" ht="15">
      <c r="A1564" s="17"/>
      <c r="B1564" s="43" t="s">
        <v>7854</v>
      </c>
      <c r="C1564" s="44" t="s">
        <v>7855</v>
      </c>
      <c r="D1564" s="46"/>
      <c r="E1564" s="21"/>
      <c r="F1564" s="22" t="s">
        <v>7856</v>
      </c>
      <c r="G1564" s="23" t="s">
        <v>7857</v>
      </c>
      <c r="H1564" s="23" t="s">
        <v>7858</v>
      </c>
      <c r="P1564" s="25"/>
      <c r="Q1564" s="25"/>
    </row>
    <row r="1565" spans="1:8" s="16" customFormat="1" ht="15">
      <c r="A1565" s="17"/>
      <c r="B1565" s="43" t="s">
        <v>7859</v>
      </c>
      <c r="C1565" s="44" t="s">
        <v>7860</v>
      </c>
      <c r="D1565" s="24" t="s">
        <v>15</v>
      </c>
      <c r="E1565" s="21" t="s">
        <v>7860</v>
      </c>
      <c r="F1565" s="22" t="s">
        <v>7861</v>
      </c>
      <c r="G1565" s="23" t="s">
        <v>7862</v>
      </c>
      <c r="H1565" s="23" t="s">
        <v>7863</v>
      </c>
    </row>
    <row r="1566" spans="1:15" s="16" customFormat="1" ht="15">
      <c r="A1566" s="17"/>
      <c r="B1566" s="43" t="s">
        <v>7864</v>
      </c>
      <c r="C1566" s="44" t="s">
        <v>7865</v>
      </c>
      <c r="D1566" s="24" t="s">
        <v>15</v>
      </c>
      <c r="E1566" s="21" t="s">
        <v>7865</v>
      </c>
      <c r="F1566" s="22" t="s">
        <v>7866</v>
      </c>
      <c r="G1566" s="23" t="s">
        <v>7867</v>
      </c>
      <c r="H1566" s="23" t="s">
        <v>7868</v>
      </c>
      <c r="I1566" s="25"/>
      <c r="J1566" s="25"/>
      <c r="K1566" s="25"/>
      <c r="L1566" s="25"/>
      <c r="M1566" s="25"/>
      <c r="N1566" s="25"/>
      <c r="O1566" s="25"/>
    </row>
    <row r="1567" spans="1:17" s="16" customFormat="1" ht="15">
      <c r="A1567" s="17"/>
      <c r="B1567" s="43" t="s">
        <v>7869</v>
      </c>
      <c r="C1567" s="44" t="s">
        <v>7870</v>
      </c>
      <c r="D1567" s="29" t="s">
        <v>67</v>
      </c>
      <c r="E1567" s="21" t="s">
        <v>7871</v>
      </c>
      <c r="F1567" s="22" t="s">
        <v>7873</v>
      </c>
      <c r="G1567" s="23" t="s">
        <v>7874</v>
      </c>
      <c r="H1567" s="23" t="s">
        <v>7872</v>
      </c>
      <c r="I1567" s="25"/>
      <c r="J1567" s="25"/>
      <c r="K1567" s="25"/>
      <c r="L1567" s="25"/>
      <c r="M1567" s="25"/>
      <c r="N1567" s="25"/>
      <c r="O1567" s="25"/>
      <c r="P1567" s="25"/>
      <c r="Q1567" s="25"/>
    </row>
    <row r="1568" spans="1:8" s="25" customFormat="1" ht="15">
      <c r="A1568" s="17"/>
      <c r="B1568" s="43" t="s">
        <v>7875</v>
      </c>
      <c r="C1568" s="44" t="s">
        <v>7876</v>
      </c>
      <c r="D1568" s="24" t="s">
        <v>15</v>
      </c>
      <c r="E1568" s="21" t="s">
        <v>7876</v>
      </c>
      <c r="F1568" s="22" t="s">
        <v>7877</v>
      </c>
      <c r="G1568" s="23" t="s">
        <v>7878</v>
      </c>
      <c r="H1568" s="23" t="s">
        <v>7686</v>
      </c>
    </row>
    <row r="1569" spans="1:17" s="25" customFormat="1" ht="15">
      <c r="A1569" s="17"/>
      <c r="B1569" s="43" t="s">
        <v>7879</v>
      </c>
      <c r="C1569" s="44" t="s">
        <v>7880</v>
      </c>
      <c r="D1569" s="29" t="s">
        <v>67</v>
      </c>
      <c r="E1569" s="21" t="s">
        <v>7881</v>
      </c>
      <c r="F1569" s="22" t="s">
        <v>7883</v>
      </c>
      <c r="G1569" s="23" t="s">
        <v>7884</v>
      </c>
      <c r="H1569" s="23" t="s">
        <v>7882</v>
      </c>
      <c r="P1569" s="16"/>
      <c r="Q1569" s="16"/>
    </row>
    <row r="1570" spans="1:17" s="16" customFormat="1" ht="15">
      <c r="A1570" s="17"/>
      <c r="B1570" s="43" t="s">
        <v>7885</v>
      </c>
      <c r="C1570" s="44" t="s">
        <v>7886</v>
      </c>
      <c r="D1570" s="24" t="s">
        <v>15</v>
      </c>
      <c r="E1570" s="21" t="s">
        <v>7886</v>
      </c>
      <c r="F1570" s="22" t="s">
        <v>7887</v>
      </c>
      <c r="G1570" s="23" t="s">
        <v>7888</v>
      </c>
      <c r="H1570" s="23" t="s">
        <v>7889</v>
      </c>
      <c r="I1570" s="25"/>
      <c r="J1570" s="25"/>
      <c r="K1570" s="25"/>
      <c r="L1570" s="25"/>
      <c r="M1570" s="25"/>
      <c r="N1570" s="25"/>
      <c r="O1570" s="25"/>
      <c r="P1570" s="25"/>
      <c r="Q1570" s="25"/>
    </row>
    <row r="1571" spans="1:8" s="16" customFormat="1" ht="15">
      <c r="A1571" s="17"/>
      <c r="B1571" s="43" t="s">
        <v>7890</v>
      </c>
      <c r="C1571" s="44" t="s">
        <v>7891</v>
      </c>
      <c r="D1571" s="29" t="s">
        <v>67</v>
      </c>
      <c r="E1571" s="21" t="s">
        <v>7892</v>
      </c>
      <c r="F1571" s="22" t="s">
        <v>7893</v>
      </c>
      <c r="G1571" s="23" t="s">
        <v>6566</v>
      </c>
      <c r="H1571" s="23" t="s">
        <v>6567</v>
      </c>
    </row>
    <row r="1572" spans="1:17" s="25" customFormat="1" ht="15">
      <c r="A1572" s="17"/>
      <c r="B1572" s="43" t="s">
        <v>7894</v>
      </c>
      <c r="C1572" s="44" t="s">
        <v>7895</v>
      </c>
      <c r="D1572" s="29" t="s">
        <v>67</v>
      </c>
      <c r="E1572" s="21" t="s">
        <v>7896</v>
      </c>
      <c r="F1572" s="22" t="s">
        <v>7897</v>
      </c>
      <c r="G1572" s="23" t="s">
        <v>7898</v>
      </c>
      <c r="H1572" s="23" t="s">
        <v>7899</v>
      </c>
      <c r="I1572" s="16"/>
      <c r="J1572" s="16"/>
      <c r="K1572" s="16"/>
      <c r="L1572" s="16"/>
      <c r="M1572" s="16"/>
      <c r="N1572" s="16"/>
      <c r="O1572" s="16"/>
      <c r="P1572" s="16"/>
      <c r="Q1572" s="16"/>
    </row>
    <row r="1573" spans="1:8" s="16" customFormat="1" ht="15">
      <c r="A1573" s="17"/>
      <c r="B1573" s="43" t="s">
        <v>7900</v>
      </c>
      <c r="C1573" s="44" t="s">
        <v>7901</v>
      </c>
      <c r="D1573" s="29" t="s">
        <v>67</v>
      </c>
      <c r="E1573" s="21" t="s">
        <v>7902</v>
      </c>
      <c r="F1573" s="22" t="s">
        <v>7903</v>
      </c>
      <c r="G1573" s="23" t="s">
        <v>7904</v>
      </c>
      <c r="H1573" s="23" t="s">
        <v>7905</v>
      </c>
    </row>
    <row r="1574" spans="1:8" s="16" customFormat="1" ht="15">
      <c r="A1574" s="17"/>
      <c r="B1574" s="43" t="s">
        <v>7906</v>
      </c>
      <c r="C1574" s="44" t="s">
        <v>7907</v>
      </c>
      <c r="D1574" s="24" t="s">
        <v>15</v>
      </c>
      <c r="E1574" s="21" t="s">
        <v>7907</v>
      </c>
      <c r="F1574" s="22" t="s">
        <v>7908</v>
      </c>
      <c r="G1574" s="23" t="s">
        <v>7909</v>
      </c>
      <c r="H1574" s="23" t="s">
        <v>7910</v>
      </c>
    </row>
    <row r="1575" spans="1:17" s="16" customFormat="1" ht="15">
      <c r="A1575" s="17"/>
      <c r="B1575" s="43" t="s">
        <v>7911</v>
      </c>
      <c r="C1575" s="44" t="s">
        <v>7912</v>
      </c>
      <c r="D1575" s="46"/>
      <c r="E1575" s="21"/>
      <c r="F1575" s="22" t="s">
        <v>7914</v>
      </c>
      <c r="G1575" s="23" t="s">
        <v>7915</v>
      </c>
      <c r="H1575" s="23" t="s">
        <v>7913</v>
      </c>
      <c r="P1575" s="25"/>
      <c r="Q1575" s="25"/>
    </row>
    <row r="1576" spans="1:15" s="25" customFormat="1" ht="15">
      <c r="A1576" s="17"/>
      <c r="B1576" s="43" t="s">
        <v>7916</v>
      </c>
      <c r="C1576" s="44" t="s">
        <v>7917</v>
      </c>
      <c r="D1576" s="24" t="s">
        <v>15</v>
      </c>
      <c r="E1576" s="21" t="s">
        <v>7917</v>
      </c>
      <c r="F1576" s="22" t="s">
        <v>7918</v>
      </c>
      <c r="G1576" s="23" t="s">
        <v>7919</v>
      </c>
      <c r="H1576" s="23" t="s">
        <v>7920</v>
      </c>
      <c r="I1576" s="16"/>
      <c r="J1576" s="16"/>
      <c r="K1576" s="16"/>
      <c r="L1576" s="16"/>
      <c r="M1576" s="16"/>
      <c r="N1576" s="16"/>
      <c r="O1576" s="16"/>
    </row>
    <row r="1577" spans="1:8" s="16" customFormat="1" ht="15">
      <c r="A1577" s="17"/>
      <c r="B1577" s="43" t="s">
        <v>7921</v>
      </c>
      <c r="C1577" s="44" t="s">
        <v>7922</v>
      </c>
      <c r="D1577" s="29" t="s">
        <v>67</v>
      </c>
      <c r="E1577" s="21" t="s">
        <v>7923</v>
      </c>
      <c r="F1577" s="22" t="s">
        <v>7925</v>
      </c>
      <c r="G1577" s="23" t="s">
        <v>7926</v>
      </c>
      <c r="H1577" s="23" t="s">
        <v>7924</v>
      </c>
    </row>
    <row r="1578" spans="1:8" s="16" customFormat="1" ht="15">
      <c r="A1578" s="17"/>
      <c r="B1578" s="43" t="s">
        <v>7927</v>
      </c>
      <c r="C1578" s="44" t="s">
        <v>7928</v>
      </c>
      <c r="D1578" s="29" t="s">
        <v>67</v>
      </c>
      <c r="E1578" s="21" t="s">
        <v>7929</v>
      </c>
      <c r="F1578" s="22" t="s">
        <v>7930</v>
      </c>
      <c r="G1578" s="23" t="s">
        <v>7931</v>
      </c>
      <c r="H1578" s="36" t="s">
        <v>7932</v>
      </c>
    </row>
    <row r="1579" spans="1:15" s="25" customFormat="1" ht="15">
      <c r="A1579" s="17"/>
      <c r="B1579" s="43" t="s">
        <v>7933</v>
      </c>
      <c r="C1579" s="44" t="s">
        <v>7934</v>
      </c>
      <c r="D1579" s="24" t="s">
        <v>15</v>
      </c>
      <c r="E1579" s="21" t="s">
        <v>7934</v>
      </c>
      <c r="F1579" s="22" t="s">
        <v>7935</v>
      </c>
      <c r="G1579" s="23" t="s">
        <v>7936</v>
      </c>
      <c r="H1579" s="23" t="s">
        <v>7937</v>
      </c>
      <c r="I1579" s="16"/>
      <c r="J1579" s="16"/>
      <c r="K1579" s="16"/>
      <c r="L1579" s="16"/>
      <c r="M1579" s="16"/>
      <c r="N1579" s="16"/>
      <c r="O1579" s="16"/>
    </row>
    <row r="1580" spans="1:8" s="16" customFormat="1" ht="15">
      <c r="A1580" s="17"/>
      <c r="B1580" s="43" t="s">
        <v>7938</v>
      </c>
      <c r="C1580" s="44" t="s">
        <v>7939</v>
      </c>
      <c r="D1580" s="24" t="s">
        <v>15</v>
      </c>
      <c r="E1580" s="21" t="s">
        <v>7939</v>
      </c>
      <c r="F1580" s="22" t="s">
        <v>7940</v>
      </c>
      <c r="G1580" s="23" t="s">
        <v>7941</v>
      </c>
      <c r="H1580" s="36" t="s">
        <v>7942</v>
      </c>
    </row>
    <row r="1581" spans="1:17" s="16" customFormat="1" ht="15">
      <c r="A1581" s="17"/>
      <c r="B1581" s="43" t="s">
        <v>7943</v>
      </c>
      <c r="C1581" s="44" t="s">
        <v>7944</v>
      </c>
      <c r="D1581" s="24" t="s">
        <v>15</v>
      </c>
      <c r="E1581" s="21" t="s">
        <v>7944</v>
      </c>
      <c r="F1581" s="22" t="s">
        <v>2844</v>
      </c>
      <c r="G1581" s="23" t="s">
        <v>2845</v>
      </c>
      <c r="H1581" s="23" t="s">
        <v>2844</v>
      </c>
      <c r="P1581" s="25"/>
      <c r="Q1581" s="25"/>
    </row>
    <row r="1582" spans="1:8" s="16" customFormat="1" ht="15">
      <c r="A1582" s="17"/>
      <c r="B1582" s="43" t="s">
        <v>7945</v>
      </c>
      <c r="C1582" s="44" t="s">
        <v>7946</v>
      </c>
      <c r="D1582" s="24" t="s">
        <v>15</v>
      </c>
      <c r="E1582" s="21" t="s">
        <v>7946</v>
      </c>
      <c r="F1582" s="22" t="s">
        <v>7947</v>
      </c>
      <c r="G1582" s="23" t="s">
        <v>5075</v>
      </c>
      <c r="H1582" s="23" t="s">
        <v>5076</v>
      </c>
    </row>
    <row r="1583" spans="1:8" s="16" customFormat="1" ht="15">
      <c r="A1583" s="17"/>
      <c r="B1583" s="43" t="s">
        <v>7948</v>
      </c>
      <c r="C1583" s="44" t="s">
        <v>7949</v>
      </c>
      <c r="D1583" s="24" t="s">
        <v>15</v>
      </c>
      <c r="E1583" s="21" t="s">
        <v>7949</v>
      </c>
      <c r="F1583" s="22" t="s">
        <v>7950</v>
      </c>
      <c r="G1583" s="23" t="s">
        <v>7951</v>
      </c>
      <c r="H1583" s="23" t="s">
        <v>7952</v>
      </c>
    </row>
    <row r="1584" spans="1:8" s="16" customFormat="1" ht="15">
      <c r="A1584" s="17"/>
      <c r="B1584" s="43" t="s">
        <v>7953</v>
      </c>
      <c r="C1584" s="44" t="s">
        <v>7512</v>
      </c>
      <c r="D1584" s="29" t="s">
        <v>67</v>
      </c>
      <c r="E1584" s="21" t="s">
        <v>7513</v>
      </c>
      <c r="F1584" s="22" t="s">
        <v>7954</v>
      </c>
      <c r="G1584" s="23" t="s">
        <v>4874</v>
      </c>
      <c r="H1584" s="23" t="s">
        <v>4875</v>
      </c>
    </row>
    <row r="1585" spans="1:17" s="25" customFormat="1" ht="15">
      <c r="A1585" s="17"/>
      <c r="B1585" s="43" t="s">
        <v>7955</v>
      </c>
      <c r="C1585" s="44" t="s">
        <v>7956</v>
      </c>
      <c r="D1585" s="24" t="s">
        <v>15</v>
      </c>
      <c r="E1585" s="21" t="s">
        <v>7956</v>
      </c>
      <c r="F1585" s="22" t="s">
        <v>7957</v>
      </c>
      <c r="G1585" s="23" t="s">
        <v>7958</v>
      </c>
      <c r="H1585" s="23" t="s">
        <v>7959</v>
      </c>
      <c r="I1585" s="16"/>
      <c r="J1585" s="16"/>
      <c r="K1585" s="16"/>
      <c r="L1585" s="16"/>
      <c r="M1585" s="16"/>
      <c r="N1585" s="16"/>
      <c r="O1585" s="16"/>
      <c r="P1585" s="16"/>
      <c r="Q1585" s="16"/>
    </row>
    <row r="1586" spans="1:15" s="25" customFormat="1" ht="15">
      <c r="A1586" s="17"/>
      <c r="B1586" s="43" t="s">
        <v>7960</v>
      </c>
      <c r="C1586" s="44" t="s">
        <v>7961</v>
      </c>
      <c r="D1586" s="24" t="s">
        <v>15</v>
      </c>
      <c r="E1586" s="21" t="s">
        <v>7961</v>
      </c>
      <c r="F1586" s="22" t="s">
        <v>7962</v>
      </c>
      <c r="G1586" s="23" t="s">
        <v>7963</v>
      </c>
      <c r="H1586" s="23" t="s">
        <v>7964</v>
      </c>
      <c r="I1586" s="16"/>
      <c r="J1586" s="16"/>
      <c r="K1586" s="16"/>
      <c r="L1586" s="16"/>
      <c r="M1586" s="16"/>
      <c r="N1586" s="16"/>
      <c r="O1586" s="16"/>
    </row>
    <row r="1587" spans="1:17" s="16" customFormat="1" ht="15">
      <c r="A1587" s="17"/>
      <c r="B1587" s="43" t="s">
        <v>7965</v>
      </c>
      <c r="C1587" s="44" t="s">
        <v>7522</v>
      </c>
      <c r="D1587" s="24" t="s">
        <v>15</v>
      </c>
      <c r="E1587" s="21" t="s">
        <v>7522</v>
      </c>
      <c r="F1587" s="22" t="s">
        <v>7966</v>
      </c>
      <c r="G1587" s="23" t="s">
        <v>2236</v>
      </c>
      <c r="H1587" s="23" t="s">
        <v>2237</v>
      </c>
      <c r="P1587" s="25"/>
      <c r="Q1587" s="25"/>
    </row>
    <row r="1588" spans="1:8" s="16" customFormat="1" ht="15">
      <c r="A1588" s="17"/>
      <c r="B1588" s="43" t="s">
        <v>7967</v>
      </c>
      <c r="C1588" s="44" t="s">
        <v>7968</v>
      </c>
      <c r="D1588" s="29" t="s">
        <v>67</v>
      </c>
      <c r="E1588" s="21" t="s">
        <v>7969</v>
      </c>
      <c r="F1588" s="22" t="s">
        <v>7970</v>
      </c>
      <c r="G1588" s="23" t="s">
        <v>7971</v>
      </c>
      <c r="H1588" s="23" t="s">
        <v>7972</v>
      </c>
    </row>
    <row r="1589" spans="1:8" s="16" customFormat="1" ht="15">
      <c r="A1589" s="17"/>
      <c r="B1589" s="43" t="s">
        <v>7973</v>
      </c>
      <c r="C1589" s="44" t="s">
        <v>7974</v>
      </c>
      <c r="D1589" s="24" t="s">
        <v>15</v>
      </c>
      <c r="E1589" s="21" t="s">
        <v>7974</v>
      </c>
      <c r="F1589" s="22" t="s">
        <v>7974</v>
      </c>
      <c r="G1589" s="23" t="s">
        <v>7975</v>
      </c>
      <c r="H1589" s="23" t="s">
        <v>7976</v>
      </c>
    </row>
    <row r="1590" spans="1:8" s="16" customFormat="1" ht="15">
      <c r="A1590" s="17"/>
      <c r="B1590" s="43" t="s">
        <v>7977</v>
      </c>
      <c r="C1590" s="44" t="s">
        <v>7978</v>
      </c>
      <c r="D1590" s="24" t="s">
        <v>15</v>
      </c>
      <c r="E1590" s="21" t="s">
        <v>7979</v>
      </c>
      <c r="F1590" s="22" t="s">
        <v>7980</v>
      </c>
      <c r="G1590" s="23" t="s">
        <v>7981</v>
      </c>
      <c r="H1590" s="23" t="s">
        <v>7982</v>
      </c>
    </row>
    <row r="1591" spans="1:17" s="25" customFormat="1" ht="15">
      <c r="A1591" s="17"/>
      <c r="B1591" s="43" t="s">
        <v>7983</v>
      </c>
      <c r="C1591" s="44" t="s">
        <v>7984</v>
      </c>
      <c r="D1591" s="24" t="s">
        <v>15</v>
      </c>
      <c r="E1591" s="21" t="s">
        <v>7984</v>
      </c>
      <c r="F1591" s="22" t="s">
        <v>7985</v>
      </c>
      <c r="G1591" s="23" t="s">
        <v>7986</v>
      </c>
      <c r="H1591" s="23" t="s">
        <v>7985</v>
      </c>
      <c r="I1591" s="16"/>
      <c r="J1591" s="16"/>
      <c r="K1591" s="16"/>
      <c r="L1591" s="16"/>
      <c r="M1591" s="16"/>
      <c r="N1591" s="16"/>
      <c r="O1591" s="16"/>
      <c r="P1591" s="16"/>
      <c r="Q1591" s="16"/>
    </row>
    <row r="1592" spans="1:17" s="16" customFormat="1" ht="15">
      <c r="A1592" s="17"/>
      <c r="B1592" s="43" t="s">
        <v>7987</v>
      </c>
      <c r="C1592" s="44" t="s">
        <v>7988</v>
      </c>
      <c r="D1592" s="29" t="s">
        <v>67</v>
      </c>
      <c r="E1592" s="21" t="s">
        <v>7989</v>
      </c>
      <c r="F1592" s="22" t="s">
        <v>7990</v>
      </c>
      <c r="G1592" s="23" t="s">
        <v>7991</v>
      </c>
      <c r="H1592" s="23" t="s">
        <v>7992</v>
      </c>
      <c r="I1592" s="25"/>
      <c r="J1592" s="25"/>
      <c r="K1592" s="25"/>
      <c r="L1592" s="25"/>
      <c r="M1592" s="25"/>
      <c r="N1592" s="25"/>
      <c r="O1592" s="25"/>
      <c r="P1592" s="25"/>
      <c r="Q1592" s="25"/>
    </row>
    <row r="1593" spans="1:17" s="16" customFormat="1" ht="15">
      <c r="A1593" s="17"/>
      <c r="B1593" s="43" t="s">
        <v>7993</v>
      </c>
      <c r="C1593" s="44" t="s">
        <v>7994</v>
      </c>
      <c r="D1593" s="24" t="s">
        <v>15</v>
      </c>
      <c r="E1593" s="21" t="s">
        <v>7994</v>
      </c>
      <c r="F1593" s="22" t="s">
        <v>7995</v>
      </c>
      <c r="G1593" s="23" t="s">
        <v>7996</v>
      </c>
      <c r="H1593" s="23" t="s">
        <v>7997</v>
      </c>
      <c r="P1593" s="25"/>
      <c r="Q1593" s="25"/>
    </row>
    <row r="1594" spans="1:17" s="25" customFormat="1" ht="15">
      <c r="A1594" s="17"/>
      <c r="B1594" s="43" t="s">
        <v>7998</v>
      </c>
      <c r="C1594" s="44" t="s">
        <v>7717</v>
      </c>
      <c r="D1594" s="24" t="s">
        <v>15</v>
      </c>
      <c r="E1594" s="21" t="s">
        <v>7717</v>
      </c>
      <c r="F1594" s="22" t="s">
        <v>7999</v>
      </c>
      <c r="G1594" s="77" t="s">
        <v>8000</v>
      </c>
      <c r="H1594" s="28" t="s">
        <v>8001</v>
      </c>
      <c r="I1594" s="16"/>
      <c r="J1594" s="16"/>
      <c r="K1594" s="16"/>
      <c r="L1594" s="16"/>
      <c r="M1594" s="16"/>
      <c r="N1594" s="16"/>
      <c r="O1594" s="16"/>
      <c r="P1594" s="16"/>
      <c r="Q1594" s="16"/>
    </row>
    <row r="1595" spans="1:17" s="16" customFormat="1" ht="15">
      <c r="A1595" s="17"/>
      <c r="B1595" s="43" t="s">
        <v>8002</v>
      </c>
      <c r="C1595" s="44" t="s">
        <v>8003</v>
      </c>
      <c r="D1595" s="29" t="s">
        <v>67</v>
      </c>
      <c r="E1595" s="21" t="s">
        <v>8004</v>
      </c>
      <c r="F1595" s="22" t="s">
        <v>8005</v>
      </c>
      <c r="G1595" s="23" t="s">
        <v>8006</v>
      </c>
      <c r="H1595" s="23" t="s">
        <v>8007</v>
      </c>
      <c r="P1595" s="25"/>
      <c r="Q1595" s="25"/>
    </row>
    <row r="1596" spans="1:17" s="25" customFormat="1" ht="15">
      <c r="A1596" s="17"/>
      <c r="B1596" s="43" t="s">
        <v>8008</v>
      </c>
      <c r="C1596" s="44" t="s">
        <v>8009</v>
      </c>
      <c r="D1596" s="24" t="s">
        <v>15</v>
      </c>
      <c r="E1596" s="21" t="s">
        <v>8010</v>
      </c>
      <c r="F1596" s="22" t="s">
        <v>8011</v>
      </c>
      <c r="G1596" s="23" t="s">
        <v>8012</v>
      </c>
      <c r="H1596" s="23" t="s">
        <v>8013</v>
      </c>
      <c r="I1596" s="16"/>
      <c r="J1596" s="16"/>
      <c r="K1596" s="16"/>
      <c r="L1596" s="16"/>
      <c r="M1596" s="16"/>
      <c r="N1596" s="16"/>
      <c r="O1596" s="16"/>
      <c r="P1596" s="16"/>
      <c r="Q1596" s="16"/>
    </row>
    <row r="1597" spans="1:17" s="16" customFormat="1" ht="15">
      <c r="A1597" s="17"/>
      <c r="B1597" s="43" t="s">
        <v>8014</v>
      </c>
      <c r="C1597" s="44" t="s">
        <v>7703</v>
      </c>
      <c r="D1597" s="24" t="s">
        <v>15</v>
      </c>
      <c r="E1597" s="21" t="s">
        <v>7703</v>
      </c>
      <c r="F1597" s="22" t="s">
        <v>8015</v>
      </c>
      <c r="G1597" s="23" t="s">
        <v>8016</v>
      </c>
      <c r="H1597" s="23" t="s">
        <v>8017</v>
      </c>
      <c r="P1597" s="25"/>
      <c r="Q1597" s="25"/>
    </row>
    <row r="1598" spans="1:17" s="25" customFormat="1" ht="15">
      <c r="A1598" s="17"/>
      <c r="B1598" s="18" t="s">
        <v>8018</v>
      </c>
      <c r="C1598" s="19" t="s">
        <v>8019</v>
      </c>
      <c r="D1598" s="20"/>
      <c r="E1598" s="21"/>
      <c r="F1598" s="22" t="s">
        <v>8020</v>
      </c>
      <c r="G1598" s="23" t="s">
        <v>8021</v>
      </c>
      <c r="H1598" s="23" t="s">
        <v>8022</v>
      </c>
      <c r="P1598" s="16"/>
      <c r="Q1598" s="16"/>
    </row>
    <row r="1599" spans="1:17" s="16" customFormat="1" ht="15">
      <c r="A1599" s="17"/>
      <c r="B1599" s="18" t="s">
        <v>8023</v>
      </c>
      <c r="C1599" s="19" t="s">
        <v>8024</v>
      </c>
      <c r="D1599" s="29" t="s">
        <v>67</v>
      </c>
      <c r="E1599" s="21" t="s">
        <v>8025</v>
      </c>
      <c r="F1599" s="22" t="s">
        <v>8026</v>
      </c>
      <c r="G1599" s="23" t="s">
        <v>8027</v>
      </c>
      <c r="H1599" s="23" t="s">
        <v>8028</v>
      </c>
      <c r="P1599" s="25"/>
      <c r="Q1599" s="25"/>
    </row>
    <row r="1600" spans="1:17" s="16" customFormat="1" ht="15">
      <c r="A1600" s="17"/>
      <c r="B1600" s="18" t="s">
        <v>8029</v>
      </c>
      <c r="C1600" s="19" t="s">
        <v>8030</v>
      </c>
      <c r="D1600" s="24" t="s">
        <v>15</v>
      </c>
      <c r="E1600" s="21" t="s">
        <v>8030</v>
      </c>
      <c r="F1600" s="22" t="s">
        <v>8031</v>
      </c>
      <c r="G1600" s="23" t="s">
        <v>8032</v>
      </c>
      <c r="H1600" s="23" t="s">
        <v>8033</v>
      </c>
      <c r="P1600" s="25"/>
      <c r="Q1600" s="25"/>
    </row>
    <row r="1601" spans="1:8" s="25" customFormat="1" ht="15">
      <c r="A1601" s="17"/>
      <c r="B1601" s="18" t="s">
        <v>8034</v>
      </c>
      <c r="C1601" s="19" t="s">
        <v>8035</v>
      </c>
      <c r="D1601" s="24" t="s">
        <v>15</v>
      </c>
      <c r="E1601" s="21" t="s">
        <v>8035</v>
      </c>
      <c r="F1601" s="22" t="s">
        <v>8036</v>
      </c>
      <c r="G1601" s="23" t="s">
        <v>8037</v>
      </c>
      <c r="H1601" s="23" t="s">
        <v>8038</v>
      </c>
    </row>
    <row r="1602" spans="1:8" s="16" customFormat="1" ht="15">
      <c r="A1602" s="17"/>
      <c r="B1602" s="18" t="s">
        <v>8039</v>
      </c>
      <c r="C1602" s="19" t="s">
        <v>8040</v>
      </c>
      <c r="D1602" s="24" t="s">
        <v>15</v>
      </c>
      <c r="E1602" s="21" t="s">
        <v>8040</v>
      </c>
      <c r="F1602" s="22" t="s">
        <v>8041</v>
      </c>
      <c r="G1602" s="23" t="s">
        <v>8042</v>
      </c>
      <c r="H1602" s="23" t="s">
        <v>8043</v>
      </c>
    </row>
    <row r="1603" spans="1:15" s="16" customFormat="1" ht="15">
      <c r="A1603" s="17"/>
      <c r="B1603" s="18" t="s">
        <v>8044</v>
      </c>
      <c r="C1603" s="19" t="s">
        <v>8045</v>
      </c>
      <c r="D1603" s="29" t="s">
        <v>67</v>
      </c>
      <c r="E1603" s="21" t="s">
        <v>8046</v>
      </c>
      <c r="F1603" s="22" t="s">
        <v>8047</v>
      </c>
      <c r="G1603" s="23" t="s">
        <v>8048</v>
      </c>
      <c r="H1603" s="23" t="s">
        <v>6483</v>
      </c>
      <c r="I1603" s="25"/>
      <c r="J1603" s="25"/>
      <c r="K1603" s="25"/>
      <c r="L1603" s="25"/>
      <c r="M1603" s="25"/>
      <c r="N1603" s="25"/>
      <c r="O1603" s="25"/>
    </row>
    <row r="1604" spans="1:17" s="16" customFormat="1" ht="15">
      <c r="A1604" s="17"/>
      <c r="B1604" s="18" t="s">
        <v>8049</v>
      </c>
      <c r="C1604" s="19" t="s">
        <v>8050</v>
      </c>
      <c r="D1604" s="24" t="s">
        <v>15</v>
      </c>
      <c r="E1604" s="21" t="s">
        <v>8050</v>
      </c>
      <c r="F1604" s="22" t="s">
        <v>8051</v>
      </c>
      <c r="G1604" s="23" t="s">
        <v>8052</v>
      </c>
      <c r="H1604" s="23" t="s">
        <v>8053</v>
      </c>
      <c r="P1604" s="25"/>
      <c r="Q1604" s="25"/>
    </row>
    <row r="1605" spans="1:17" s="16" customFormat="1" ht="15">
      <c r="A1605" s="17"/>
      <c r="B1605" s="18" t="s">
        <v>8054</v>
      </c>
      <c r="C1605" s="19" t="s">
        <v>8055</v>
      </c>
      <c r="D1605" s="24" t="s">
        <v>15</v>
      </c>
      <c r="E1605" s="21" t="s">
        <v>8055</v>
      </c>
      <c r="F1605" s="22" t="s">
        <v>8056</v>
      </c>
      <c r="G1605" s="23" t="s">
        <v>8057</v>
      </c>
      <c r="H1605" s="23" t="s">
        <v>8058</v>
      </c>
      <c r="P1605" s="25"/>
      <c r="Q1605" s="25"/>
    </row>
    <row r="1606" spans="1:8" s="16" customFormat="1" ht="15">
      <c r="A1606" s="17"/>
      <c r="B1606" s="18" t="s">
        <v>8059</v>
      </c>
      <c r="C1606" s="19" t="s">
        <v>8060</v>
      </c>
      <c r="D1606" s="24" t="s">
        <v>15</v>
      </c>
      <c r="E1606" s="21" t="s">
        <v>8060</v>
      </c>
      <c r="F1606" s="22" t="s">
        <v>8060</v>
      </c>
      <c r="G1606" s="23" t="s">
        <v>8061</v>
      </c>
      <c r="H1606" s="23" t="s">
        <v>8062</v>
      </c>
    </row>
    <row r="1607" spans="1:15" s="25" customFormat="1" ht="15">
      <c r="A1607" s="17"/>
      <c r="B1607" s="18" t="s">
        <v>8063</v>
      </c>
      <c r="C1607" s="19" t="s">
        <v>8064</v>
      </c>
      <c r="D1607" s="24" t="s">
        <v>15</v>
      </c>
      <c r="E1607" s="21" t="s">
        <v>8064</v>
      </c>
      <c r="F1607" s="22" t="s">
        <v>5060</v>
      </c>
      <c r="G1607" s="23" t="s">
        <v>8065</v>
      </c>
      <c r="H1607" s="23" t="s">
        <v>5060</v>
      </c>
      <c r="I1607" s="16"/>
      <c r="J1607" s="16"/>
      <c r="K1607" s="16"/>
      <c r="L1607" s="16"/>
      <c r="M1607" s="16"/>
      <c r="N1607" s="16"/>
      <c r="O1607" s="16"/>
    </row>
    <row r="1608" spans="1:8" s="16" customFormat="1" ht="15">
      <c r="A1608" s="17"/>
      <c r="B1608" s="18" t="s">
        <v>8066</v>
      </c>
      <c r="C1608" s="19" t="s">
        <v>8067</v>
      </c>
      <c r="D1608" s="20"/>
      <c r="E1608" s="21"/>
      <c r="F1608" s="22" t="s">
        <v>8067</v>
      </c>
      <c r="G1608" s="23" t="s">
        <v>8068</v>
      </c>
      <c r="H1608" s="23" t="s">
        <v>8069</v>
      </c>
    </row>
    <row r="1609" spans="1:17" s="16" customFormat="1" ht="15">
      <c r="A1609" s="17"/>
      <c r="B1609" s="18" t="s">
        <v>8070</v>
      </c>
      <c r="C1609" s="19" t="s">
        <v>8071</v>
      </c>
      <c r="D1609" s="29" t="s">
        <v>67</v>
      </c>
      <c r="E1609" s="21" t="s">
        <v>8072</v>
      </c>
      <c r="F1609" s="22" t="s">
        <v>8073</v>
      </c>
      <c r="G1609" s="23" t="s">
        <v>8074</v>
      </c>
      <c r="H1609" s="23" t="s">
        <v>8075</v>
      </c>
      <c r="I1609" s="25"/>
      <c r="J1609" s="25"/>
      <c r="K1609" s="25"/>
      <c r="L1609" s="25"/>
      <c r="M1609" s="25"/>
      <c r="N1609" s="25"/>
      <c r="O1609" s="25"/>
      <c r="P1609" s="25"/>
      <c r="Q1609" s="25"/>
    </row>
    <row r="1610" spans="1:17" s="16" customFormat="1" ht="15">
      <c r="A1610" s="17"/>
      <c r="B1610" s="18" t="s">
        <v>8076</v>
      </c>
      <c r="C1610" s="19" t="s">
        <v>8077</v>
      </c>
      <c r="D1610" s="24" t="s">
        <v>15</v>
      </c>
      <c r="E1610" s="21" t="s">
        <v>8077</v>
      </c>
      <c r="F1610" s="22" t="s">
        <v>8078</v>
      </c>
      <c r="G1610" s="23" t="s">
        <v>8079</v>
      </c>
      <c r="H1610" s="23" t="s">
        <v>8080</v>
      </c>
      <c r="I1610" s="25"/>
      <c r="J1610" s="25"/>
      <c r="K1610" s="25"/>
      <c r="L1610" s="25"/>
      <c r="M1610" s="25"/>
      <c r="N1610" s="25"/>
      <c r="O1610" s="25"/>
      <c r="P1610" s="25"/>
      <c r="Q1610" s="25"/>
    </row>
    <row r="1611" spans="1:8" s="16" customFormat="1" ht="15">
      <c r="A1611" s="17"/>
      <c r="B1611" s="18" t="s">
        <v>8081</v>
      </c>
      <c r="C1611" s="19" t="s">
        <v>8082</v>
      </c>
      <c r="D1611" s="20"/>
      <c r="E1611" s="21"/>
      <c r="F1611" s="22" t="s">
        <v>8083</v>
      </c>
      <c r="G1611" s="23" t="s">
        <v>8084</v>
      </c>
      <c r="H1611" s="23" t="s">
        <v>8085</v>
      </c>
    </row>
    <row r="1612" spans="1:15" s="16" customFormat="1" ht="15">
      <c r="A1612" s="17"/>
      <c r="B1612" s="18" t="s">
        <v>8086</v>
      </c>
      <c r="C1612" s="19" t="s">
        <v>8087</v>
      </c>
      <c r="D1612" s="24" t="s">
        <v>15</v>
      </c>
      <c r="E1612" s="21" t="s">
        <v>8087</v>
      </c>
      <c r="F1612" s="64" t="s">
        <v>8088</v>
      </c>
      <c r="G1612" s="23" t="s">
        <v>8089</v>
      </c>
      <c r="H1612" s="23" t="s">
        <v>8090</v>
      </c>
      <c r="I1612" s="25"/>
      <c r="J1612" s="25"/>
      <c r="K1612" s="25"/>
      <c r="L1612" s="25"/>
      <c r="M1612" s="25"/>
      <c r="N1612" s="25"/>
      <c r="O1612" s="25"/>
    </row>
    <row r="1613" spans="1:17" s="16" customFormat="1" ht="15">
      <c r="A1613" s="17"/>
      <c r="B1613" s="18" t="s">
        <v>8091</v>
      </c>
      <c r="C1613" s="19" t="s">
        <v>8092</v>
      </c>
      <c r="D1613" s="24" t="s">
        <v>15</v>
      </c>
      <c r="E1613" s="21" t="s">
        <v>8092</v>
      </c>
      <c r="F1613" s="22" t="s">
        <v>8093</v>
      </c>
      <c r="G1613" s="23" t="s">
        <v>8094</v>
      </c>
      <c r="H1613" s="23" t="s">
        <v>8095</v>
      </c>
      <c r="P1613" s="54"/>
      <c r="Q1613" s="54"/>
    </row>
    <row r="1614" spans="1:15" s="16" customFormat="1" ht="15">
      <c r="A1614" s="17"/>
      <c r="B1614" s="18" t="s">
        <v>8096</v>
      </c>
      <c r="C1614" s="19" t="s">
        <v>8097</v>
      </c>
      <c r="D1614" s="29" t="s">
        <v>67</v>
      </c>
      <c r="E1614" s="21" t="s">
        <v>8098</v>
      </c>
      <c r="F1614" s="22" t="s">
        <v>8099</v>
      </c>
      <c r="G1614" s="23" t="s">
        <v>8100</v>
      </c>
      <c r="H1614" s="23" t="s">
        <v>8101</v>
      </c>
      <c r="I1614" s="25"/>
      <c r="J1614" s="25"/>
      <c r="K1614" s="25"/>
      <c r="L1614" s="25"/>
      <c r="M1614" s="25"/>
      <c r="N1614" s="25"/>
      <c r="O1614" s="25"/>
    </row>
    <row r="1615" spans="1:8" s="16" customFormat="1" ht="15">
      <c r="A1615" s="17"/>
      <c r="B1615" s="18" t="s">
        <v>8102</v>
      </c>
      <c r="C1615" s="19" t="s">
        <v>8103</v>
      </c>
      <c r="D1615" s="29" t="s">
        <v>67</v>
      </c>
      <c r="E1615" s="21" t="s">
        <v>8104</v>
      </c>
      <c r="F1615" s="22" t="s">
        <v>8105</v>
      </c>
      <c r="G1615" s="23" t="s">
        <v>8106</v>
      </c>
      <c r="H1615" s="23" t="s">
        <v>8107</v>
      </c>
    </row>
    <row r="1616" spans="1:8" s="16" customFormat="1" ht="15">
      <c r="A1616" s="17"/>
      <c r="B1616" s="18" t="s">
        <v>8108</v>
      </c>
      <c r="C1616" s="19" t="s">
        <v>8109</v>
      </c>
      <c r="D1616" s="24" t="s">
        <v>15</v>
      </c>
      <c r="E1616" s="21" t="s">
        <v>8109</v>
      </c>
      <c r="F1616" s="22" t="s">
        <v>8110</v>
      </c>
      <c r="G1616" s="23" t="s">
        <v>8111</v>
      </c>
      <c r="H1616" s="23" t="s">
        <v>6848</v>
      </c>
    </row>
    <row r="1617" spans="1:17" s="16" customFormat="1" ht="15">
      <c r="A1617" s="17"/>
      <c r="B1617" s="18" t="s">
        <v>8112</v>
      </c>
      <c r="C1617" s="19" t="s">
        <v>8113</v>
      </c>
      <c r="D1617" s="24" t="s">
        <v>15</v>
      </c>
      <c r="E1617" s="21" t="s">
        <v>8113</v>
      </c>
      <c r="F1617" s="22" t="s">
        <v>8114</v>
      </c>
      <c r="G1617" s="23" t="s">
        <v>8115</v>
      </c>
      <c r="H1617" s="23" t="s">
        <v>8116</v>
      </c>
      <c r="P1617" s="54"/>
      <c r="Q1617" s="54"/>
    </row>
    <row r="1618" spans="1:17" s="25" customFormat="1" ht="15">
      <c r="A1618" s="17"/>
      <c r="B1618" s="18" t="s">
        <v>8117</v>
      </c>
      <c r="C1618" s="19" t="s">
        <v>8118</v>
      </c>
      <c r="D1618" s="24" t="s">
        <v>15</v>
      </c>
      <c r="E1618" s="21" t="s">
        <v>8118</v>
      </c>
      <c r="F1618" s="22" t="s">
        <v>8119</v>
      </c>
      <c r="G1618" s="23" t="s">
        <v>8120</v>
      </c>
      <c r="H1618" s="23" t="s">
        <v>8121</v>
      </c>
      <c r="I1618" s="16"/>
      <c r="J1618" s="16"/>
      <c r="K1618" s="16"/>
      <c r="L1618" s="16"/>
      <c r="M1618" s="16"/>
      <c r="N1618" s="16"/>
      <c r="O1618" s="16"/>
      <c r="P1618" s="54"/>
      <c r="Q1618" s="54"/>
    </row>
    <row r="1619" spans="1:17" s="25" customFormat="1" ht="15">
      <c r="A1619" s="17"/>
      <c r="B1619" s="18" t="s">
        <v>8122</v>
      </c>
      <c r="C1619" s="78" t="s">
        <v>8123</v>
      </c>
      <c r="D1619" s="79" t="s">
        <v>15</v>
      </c>
      <c r="E1619" s="80" t="s">
        <v>8123</v>
      </c>
      <c r="F1619" s="47" t="s">
        <v>8124</v>
      </c>
      <c r="G1619" s="23" t="s">
        <v>8125</v>
      </c>
      <c r="H1619" s="23" t="s">
        <v>8126</v>
      </c>
      <c r="I1619" s="51"/>
      <c r="J1619" s="51"/>
      <c r="K1619" s="51"/>
      <c r="L1619" s="51"/>
      <c r="M1619" s="51"/>
      <c r="N1619" s="51"/>
      <c r="O1619" s="51"/>
      <c r="P1619" s="16"/>
      <c r="Q1619" s="16"/>
    </row>
    <row r="1620" spans="1:8" s="16" customFormat="1" ht="15">
      <c r="A1620" s="17"/>
      <c r="B1620" s="18" t="s">
        <v>8127</v>
      </c>
      <c r="C1620" s="19" t="s">
        <v>8128</v>
      </c>
      <c r="D1620" s="24" t="s">
        <v>15</v>
      </c>
      <c r="E1620" s="21" t="s">
        <v>8128</v>
      </c>
      <c r="F1620" s="22" t="s">
        <v>8129</v>
      </c>
      <c r="G1620" s="23" t="s">
        <v>8130</v>
      </c>
      <c r="H1620" s="23" t="s">
        <v>8131</v>
      </c>
    </row>
    <row r="1621" spans="1:17" s="25" customFormat="1" ht="15">
      <c r="A1621" s="17"/>
      <c r="B1621" s="18" t="s">
        <v>8132</v>
      </c>
      <c r="C1621" s="19" t="s">
        <v>8133</v>
      </c>
      <c r="D1621" s="24" t="s">
        <v>15</v>
      </c>
      <c r="E1621" s="21" t="s">
        <v>8133</v>
      </c>
      <c r="F1621" s="22" t="s">
        <v>8135</v>
      </c>
      <c r="G1621" s="23" t="s">
        <v>8136</v>
      </c>
      <c r="H1621" s="23" t="s">
        <v>8134</v>
      </c>
      <c r="P1621" s="16"/>
      <c r="Q1621" s="16"/>
    </row>
    <row r="1622" spans="1:17" s="16" customFormat="1" ht="15">
      <c r="A1622" s="17"/>
      <c r="B1622" s="18" t="s">
        <v>8137</v>
      </c>
      <c r="C1622" s="19" t="s">
        <v>8138</v>
      </c>
      <c r="D1622" s="24" t="s">
        <v>15</v>
      </c>
      <c r="E1622" s="21" t="s">
        <v>8138</v>
      </c>
      <c r="F1622" s="22" t="s">
        <v>8139</v>
      </c>
      <c r="G1622" s="23" t="s">
        <v>8140</v>
      </c>
      <c r="H1622" s="23" t="s">
        <v>8141</v>
      </c>
      <c r="I1622" s="25"/>
      <c r="J1622" s="25"/>
      <c r="K1622" s="25"/>
      <c r="L1622" s="25"/>
      <c r="M1622" s="25"/>
      <c r="N1622" s="25"/>
      <c r="O1622" s="25"/>
      <c r="P1622" s="25"/>
      <c r="Q1622" s="25"/>
    </row>
    <row r="1623" spans="1:17" s="25" customFormat="1" ht="15">
      <c r="A1623" s="17"/>
      <c r="B1623" s="18" t="s">
        <v>8142</v>
      </c>
      <c r="C1623" s="19" t="s">
        <v>8143</v>
      </c>
      <c r="D1623" s="24" t="s">
        <v>15</v>
      </c>
      <c r="E1623" s="21" t="s">
        <v>8143</v>
      </c>
      <c r="F1623" s="22" t="s">
        <v>8144</v>
      </c>
      <c r="G1623" s="23" t="s">
        <v>8145</v>
      </c>
      <c r="H1623" s="23" t="s">
        <v>8146</v>
      </c>
      <c r="P1623" s="16"/>
      <c r="Q1623" s="16"/>
    </row>
    <row r="1624" spans="1:17" s="25" customFormat="1" ht="15">
      <c r="A1624" s="17"/>
      <c r="B1624" s="18" t="s">
        <v>8147</v>
      </c>
      <c r="C1624" s="19" t="s">
        <v>8148</v>
      </c>
      <c r="D1624" s="29" t="s">
        <v>67</v>
      </c>
      <c r="E1624" s="21" t="s">
        <v>8149</v>
      </c>
      <c r="F1624" s="22" t="s">
        <v>8150</v>
      </c>
      <c r="G1624" s="23" t="s">
        <v>2884</v>
      </c>
      <c r="H1624" s="23" t="s">
        <v>2885</v>
      </c>
      <c r="P1624" s="16"/>
      <c r="Q1624" s="16"/>
    </row>
    <row r="1625" spans="1:8" s="25" customFormat="1" ht="15">
      <c r="A1625" s="17"/>
      <c r="B1625" s="18" t="s">
        <v>8151</v>
      </c>
      <c r="C1625" s="19" t="s">
        <v>8152</v>
      </c>
      <c r="D1625" s="29" t="s">
        <v>67</v>
      </c>
      <c r="E1625" s="21" t="s">
        <v>8153</v>
      </c>
      <c r="F1625" s="22" t="s">
        <v>8154</v>
      </c>
      <c r="G1625" s="23" t="s">
        <v>8155</v>
      </c>
      <c r="H1625" s="23" t="s">
        <v>8156</v>
      </c>
    </row>
    <row r="1626" spans="1:15" s="25" customFormat="1" ht="15">
      <c r="A1626" s="17"/>
      <c r="B1626" s="18" t="s">
        <v>8157</v>
      </c>
      <c r="C1626" s="19" t="s">
        <v>8158</v>
      </c>
      <c r="D1626" s="24" t="s">
        <v>15</v>
      </c>
      <c r="E1626" s="21" t="s">
        <v>8158</v>
      </c>
      <c r="F1626" s="22" t="s">
        <v>8159</v>
      </c>
      <c r="G1626" s="23" t="s">
        <v>8160</v>
      </c>
      <c r="H1626" s="23" t="s">
        <v>8161</v>
      </c>
      <c r="I1626" s="16"/>
      <c r="J1626" s="16"/>
      <c r="K1626" s="16"/>
      <c r="L1626" s="16"/>
      <c r="M1626" s="16"/>
      <c r="N1626" s="16"/>
      <c r="O1626" s="16"/>
    </row>
    <row r="1627" spans="1:17" s="16" customFormat="1" ht="15">
      <c r="A1627" s="17"/>
      <c r="B1627" s="18" t="s">
        <v>8162</v>
      </c>
      <c r="C1627" s="19" t="s">
        <v>8163</v>
      </c>
      <c r="D1627" s="24" t="s">
        <v>15</v>
      </c>
      <c r="E1627" s="21" t="s">
        <v>8163</v>
      </c>
      <c r="F1627" s="22" t="s">
        <v>8164</v>
      </c>
      <c r="G1627" s="23" t="s">
        <v>686</v>
      </c>
      <c r="H1627" s="23" t="s">
        <v>687</v>
      </c>
      <c r="P1627" s="25"/>
      <c r="Q1627" s="25"/>
    </row>
    <row r="1628" spans="1:8" s="25" customFormat="1" ht="15">
      <c r="A1628" s="17"/>
      <c r="B1628" s="18" t="s">
        <v>8165</v>
      </c>
      <c r="C1628" s="19" t="s">
        <v>8166</v>
      </c>
      <c r="D1628" s="20"/>
      <c r="E1628" s="21"/>
      <c r="F1628" s="22" t="s">
        <v>8167</v>
      </c>
      <c r="G1628" s="23" t="s">
        <v>8168</v>
      </c>
      <c r="H1628" s="28" t="s">
        <v>8169</v>
      </c>
    </row>
    <row r="1629" spans="1:17" s="25" customFormat="1" ht="15">
      <c r="A1629" s="17"/>
      <c r="B1629" s="18" t="s">
        <v>8170</v>
      </c>
      <c r="C1629" s="19" t="s">
        <v>8171</v>
      </c>
      <c r="D1629" s="29" t="s">
        <v>67</v>
      </c>
      <c r="E1629" s="21" t="s">
        <v>8172</v>
      </c>
      <c r="F1629" s="22" t="s">
        <v>8174</v>
      </c>
      <c r="G1629" s="23" t="s">
        <v>8175</v>
      </c>
      <c r="H1629" s="23" t="s">
        <v>8173</v>
      </c>
      <c r="P1629" s="16"/>
      <c r="Q1629" s="16"/>
    </row>
    <row r="1630" spans="1:17" s="25" customFormat="1" ht="15">
      <c r="A1630" s="17"/>
      <c r="B1630" s="18" t="s">
        <v>8176</v>
      </c>
      <c r="C1630" s="19" t="s">
        <v>8177</v>
      </c>
      <c r="D1630" s="20"/>
      <c r="E1630" s="21"/>
      <c r="F1630" s="22" t="s">
        <v>8178</v>
      </c>
      <c r="G1630" s="23" t="s">
        <v>8179</v>
      </c>
      <c r="H1630" s="23" t="s">
        <v>8180</v>
      </c>
      <c r="P1630" s="54"/>
      <c r="Q1630" s="54"/>
    </row>
    <row r="1631" spans="1:17" s="16" customFormat="1" ht="15">
      <c r="A1631" s="17"/>
      <c r="B1631" s="18" t="s">
        <v>8181</v>
      </c>
      <c r="C1631" s="19" t="s">
        <v>8182</v>
      </c>
      <c r="D1631" s="20"/>
      <c r="E1631" s="21"/>
      <c r="F1631" s="22" t="s">
        <v>8183</v>
      </c>
      <c r="G1631" s="23" t="s">
        <v>8184</v>
      </c>
      <c r="H1631" s="23" t="s">
        <v>8185</v>
      </c>
      <c r="I1631" s="25"/>
      <c r="J1631" s="25"/>
      <c r="K1631" s="25"/>
      <c r="L1631" s="25"/>
      <c r="M1631" s="25"/>
      <c r="N1631" s="25"/>
      <c r="O1631" s="25"/>
      <c r="P1631" s="25"/>
      <c r="Q1631" s="25"/>
    </row>
    <row r="1632" spans="1:15" s="25" customFormat="1" ht="15">
      <c r="A1632" s="17"/>
      <c r="B1632" s="18" t="s">
        <v>8186</v>
      </c>
      <c r="C1632" s="19" t="s">
        <v>8187</v>
      </c>
      <c r="D1632" s="29" t="s">
        <v>67</v>
      </c>
      <c r="E1632" s="21" t="s">
        <v>8188</v>
      </c>
      <c r="F1632" s="22" t="s">
        <v>8189</v>
      </c>
      <c r="G1632" s="23" t="s">
        <v>8190</v>
      </c>
      <c r="H1632" s="23" t="s">
        <v>8191</v>
      </c>
      <c r="I1632" s="16"/>
      <c r="J1632" s="16"/>
      <c r="K1632" s="16"/>
      <c r="L1632" s="16"/>
      <c r="M1632" s="16"/>
      <c r="N1632" s="16"/>
      <c r="O1632" s="16"/>
    </row>
    <row r="1633" spans="1:17" s="16" customFormat="1" ht="15">
      <c r="A1633" s="17"/>
      <c r="B1633" s="18" t="s">
        <v>8192</v>
      </c>
      <c r="C1633" s="19" t="s">
        <v>8193</v>
      </c>
      <c r="D1633" s="24" t="s">
        <v>15</v>
      </c>
      <c r="E1633" s="21" t="s">
        <v>8193</v>
      </c>
      <c r="F1633" s="22" t="s">
        <v>8194</v>
      </c>
      <c r="G1633" s="23" t="s">
        <v>8195</v>
      </c>
      <c r="H1633" s="23" t="s">
        <v>8196</v>
      </c>
      <c r="P1633" s="25"/>
      <c r="Q1633" s="25"/>
    </row>
    <row r="1634" spans="1:17" s="25" customFormat="1" ht="15">
      <c r="A1634" s="17"/>
      <c r="B1634" s="43" t="s">
        <v>8197</v>
      </c>
      <c r="C1634" s="19" t="s">
        <v>8198</v>
      </c>
      <c r="D1634" s="24" t="s">
        <v>15</v>
      </c>
      <c r="E1634" s="21" t="s">
        <v>8198</v>
      </c>
      <c r="F1634" s="22" t="s">
        <v>8199</v>
      </c>
      <c r="G1634" s="23" t="s">
        <v>8200</v>
      </c>
      <c r="H1634" s="23" t="s">
        <v>8201</v>
      </c>
      <c r="I1634" s="16"/>
      <c r="J1634" s="16"/>
      <c r="K1634" s="16"/>
      <c r="L1634" s="16"/>
      <c r="M1634" s="16"/>
      <c r="N1634" s="16"/>
      <c r="O1634" s="16"/>
      <c r="P1634" s="16"/>
      <c r="Q1634" s="16"/>
    </row>
    <row r="1635" spans="1:17" s="16" customFormat="1" ht="15">
      <c r="A1635" s="17"/>
      <c r="B1635" s="43" t="s">
        <v>8202</v>
      </c>
      <c r="C1635" s="19" t="s">
        <v>8203</v>
      </c>
      <c r="D1635" s="20"/>
      <c r="E1635" s="21"/>
      <c r="F1635" s="22" t="s">
        <v>8204</v>
      </c>
      <c r="G1635" s="23" t="s">
        <v>8205</v>
      </c>
      <c r="H1635" s="23" t="s">
        <v>8206</v>
      </c>
      <c r="P1635" s="25"/>
      <c r="Q1635" s="25"/>
    </row>
    <row r="1636" spans="1:17" s="16" customFormat="1" ht="15">
      <c r="A1636" s="17"/>
      <c r="B1636" s="43" t="s">
        <v>8207</v>
      </c>
      <c r="C1636" s="19" t="s">
        <v>8208</v>
      </c>
      <c r="D1636" s="24" t="s">
        <v>15</v>
      </c>
      <c r="E1636" s="21" t="s">
        <v>8208</v>
      </c>
      <c r="F1636" s="22" t="s">
        <v>8209</v>
      </c>
      <c r="G1636" s="23" t="s">
        <v>8210</v>
      </c>
      <c r="H1636" s="23" t="s">
        <v>8211</v>
      </c>
      <c r="I1636" s="25"/>
      <c r="J1636" s="25"/>
      <c r="K1636" s="25"/>
      <c r="L1636" s="25"/>
      <c r="M1636" s="25"/>
      <c r="N1636" s="25"/>
      <c r="O1636" s="25"/>
      <c r="P1636" s="54"/>
      <c r="Q1636" s="54"/>
    </row>
    <row r="1637" spans="1:15" s="25" customFormat="1" ht="15">
      <c r="A1637" s="17"/>
      <c r="B1637" s="26" t="s">
        <v>8212</v>
      </c>
      <c r="C1637" s="33" t="s">
        <v>8213</v>
      </c>
      <c r="D1637" s="29" t="s">
        <v>67</v>
      </c>
      <c r="E1637" s="21" t="s">
        <v>8214</v>
      </c>
      <c r="F1637" s="22" t="s">
        <v>8215</v>
      </c>
      <c r="G1637" s="23" t="s">
        <v>8216</v>
      </c>
      <c r="H1637" s="23" t="s">
        <v>7843</v>
      </c>
      <c r="I1637" s="16"/>
      <c r="J1637" s="16"/>
      <c r="K1637" s="16"/>
      <c r="L1637" s="16"/>
      <c r="M1637" s="16"/>
      <c r="N1637" s="16"/>
      <c r="O1637" s="16"/>
    </row>
    <row r="1638" spans="1:15" s="16" customFormat="1" ht="15">
      <c r="A1638" s="17"/>
      <c r="B1638" s="26" t="s">
        <v>8217</v>
      </c>
      <c r="C1638" s="33" t="s">
        <v>8218</v>
      </c>
      <c r="D1638" s="24" t="s">
        <v>15</v>
      </c>
      <c r="E1638" s="21" t="s">
        <v>8218</v>
      </c>
      <c r="F1638" s="22" t="s">
        <v>8219</v>
      </c>
      <c r="G1638" s="23" t="s">
        <v>8220</v>
      </c>
      <c r="H1638" s="23" t="s">
        <v>8221</v>
      </c>
      <c r="I1638" s="25"/>
      <c r="J1638" s="25"/>
      <c r="K1638" s="25"/>
      <c r="L1638" s="25"/>
      <c r="M1638" s="25"/>
      <c r="N1638" s="25"/>
      <c r="O1638" s="25"/>
    </row>
    <row r="1639" spans="1:17" s="16" customFormat="1" ht="15">
      <c r="A1639" s="17"/>
      <c r="B1639" s="26" t="s">
        <v>8222</v>
      </c>
      <c r="C1639" s="33" t="s">
        <v>8223</v>
      </c>
      <c r="D1639" s="24" t="s">
        <v>15</v>
      </c>
      <c r="E1639" s="21" t="s">
        <v>8223</v>
      </c>
      <c r="F1639" s="22" t="s">
        <v>8225</v>
      </c>
      <c r="G1639" s="23" t="s">
        <v>8226</v>
      </c>
      <c r="H1639" s="23" t="s">
        <v>8224</v>
      </c>
      <c r="I1639" s="25"/>
      <c r="J1639" s="25"/>
      <c r="K1639" s="25"/>
      <c r="L1639" s="25"/>
      <c r="M1639" s="25"/>
      <c r="N1639" s="25"/>
      <c r="O1639" s="25"/>
      <c r="P1639" s="25"/>
      <c r="Q1639" s="25"/>
    </row>
    <row r="1640" spans="1:17" s="16" customFormat="1" ht="15">
      <c r="A1640" s="17"/>
      <c r="B1640" s="26" t="s">
        <v>8227</v>
      </c>
      <c r="C1640" s="33" t="s">
        <v>8228</v>
      </c>
      <c r="D1640" s="24" t="s">
        <v>15</v>
      </c>
      <c r="E1640" s="21" t="s">
        <v>8228</v>
      </c>
      <c r="F1640" s="22" t="s">
        <v>8229</v>
      </c>
      <c r="G1640" s="23" t="s">
        <v>6347</v>
      </c>
      <c r="H1640" s="23" t="s">
        <v>8230</v>
      </c>
      <c r="I1640" s="25"/>
      <c r="J1640" s="25"/>
      <c r="K1640" s="25"/>
      <c r="L1640" s="25"/>
      <c r="M1640" s="25"/>
      <c r="N1640" s="25"/>
      <c r="O1640" s="25"/>
      <c r="P1640" s="25"/>
      <c r="Q1640" s="25"/>
    </row>
    <row r="1641" spans="1:8" s="16" customFormat="1" ht="15">
      <c r="A1641" s="17"/>
      <c r="B1641" s="26" t="s">
        <v>8231</v>
      </c>
      <c r="C1641" s="33" t="s">
        <v>8232</v>
      </c>
      <c r="D1641" s="29" t="s">
        <v>67</v>
      </c>
      <c r="E1641" s="21" t="s">
        <v>8233</v>
      </c>
      <c r="F1641" s="22" t="s">
        <v>8234</v>
      </c>
      <c r="G1641" s="23" t="s">
        <v>8235</v>
      </c>
      <c r="H1641" s="23" t="s">
        <v>8236</v>
      </c>
    </row>
    <row r="1642" spans="1:8" s="16" customFormat="1" ht="15">
      <c r="A1642" s="17"/>
      <c r="B1642" s="26" t="s">
        <v>8237</v>
      </c>
      <c r="C1642" s="33" t="s">
        <v>8082</v>
      </c>
      <c r="D1642" s="34"/>
      <c r="E1642" s="21"/>
      <c r="F1642" s="22" t="s">
        <v>8238</v>
      </c>
      <c r="G1642" s="23" t="s">
        <v>8239</v>
      </c>
      <c r="H1642" s="23" t="s">
        <v>8240</v>
      </c>
    </row>
    <row r="1643" spans="1:17" s="16" customFormat="1" ht="15">
      <c r="A1643" s="17"/>
      <c r="B1643" s="26" t="s">
        <v>8241</v>
      </c>
      <c r="C1643" s="33" t="s">
        <v>8242</v>
      </c>
      <c r="D1643" s="24" t="s">
        <v>15</v>
      </c>
      <c r="E1643" s="21" t="s">
        <v>8242</v>
      </c>
      <c r="F1643" s="22" t="s">
        <v>8243</v>
      </c>
      <c r="G1643" s="23" t="s">
        <v>8244</v>
      </c>
      <c r="H1643" s="23" t="s">
        <v>8245</v>
      </c>
      <c r="P1643" s="25"/>
      <c r="Q1643" s="25"/>
    </row>
    <row r="1644" spans="1:15" s="16" customFormat="1" ht="15">
      <c r="A1644" s="17"/>
      <c r="B1644" s="26" t="s">
        <v>8246</v>
      </c>
      <c r="C1644" s="33" t="s">
        <v>8247</v>
      </c>
      <c r="D1644" s="29" t="s">
        <v>67</v>
      </c>
      <c r="E1644" s="21" t="s">
        <v>8248</v>
      </c>
      <c r="F1644" s="22" t="s">
        <v>8249</v>
      </c>
      <c r="G1644" s="23" t="s">
        <v>8250</v>
      </c>
      <c r="H1644" s="23" t="s">
        <v>8251</v>
      </c>
      <c r="I1644" s="25"/>
      <c r="J1644" s="25"/>
      <c r="K1644" s="25"/>
      <c r="L1644" s="25"/>
      <c r="M1644" s="25"/>
      <c r="N1644" s="25"/>
      <c r="O1644" s="25"/>
    </row>
    <row r="1645" spans="1:8" s="25" customFormat="1" ht="15">
      <c r="A1645" s="17"/>
      <c r="B1645" s="26" t="s">
        <v>8252</v>
      </c>
      <c r="C1645" s="33" t="s">
        <v>8253</v>
      </c>
      <c r="D1645" s="24" t="s">
        <v>15</v>
      </c>
      <c r="E1645" s="21" t="s">
        <v>8253</v>
      </c>
      <c r="F1645" s="22" t="s">
        <v>8254</v>
      </c>
      <c r="G1645" s="23" t="s">
        <v>8255</v>
      </c>
      <c r="H1645" s="23" t="s">
        <v>8256</v>
      </c>
    </row>
    <row r="1646" spans="1:17" s="16" customFormat="1" ht="15">
      <c r="A1646" s="17"/>
      <c r="B1646" s="26" t="s">
        <v>8257</v>
      </c>
      <c r="C1646" s="33" t="s">
        <v>8258</v>
      </c>
      <c r="D1646" s="29" t="s">
        <v>67</v>
      </c>
      <c r="E1646" s="21" t="s">
        <v>6697</v>
      </c>
      <c r="F1646" s="22" t="s">
        <v>8259</v>
      </c>
      <c r="G1646" s="23" t="s">
        <v>8260</v>
      </c>
      <c r="H1646" s="23" t="s">
        <v>8261</v>
      </c>
      <c r="P1646" s="25"/>
      <c r="Q1646" s="25"/>
    </row>
    <row r="1647" spans="1:8" s="16" customFormat="1" ht="15">
      <c r="A1647" s="17"/>
      <c r="B1647" s="26" t="s">
        <v>8262</v>
      </c>
      <c r="C1647" s="33" t="s">
        <v>8263</v>
      </c>
      <c r="D1647" s="24" t="s">
        <v>15</v>
      </c>
      <c r="E1647" s="21" t="s">
        <v>8263</v>
      </c>
      <c r="F1647" s="22" t="s">
        <v>8264</v>
      </c>
      <c r="G1647" s="23" t="s">
        <v>8265</v>
      </c>
      <c r="H1647" s="23" t="s">
        <v>8266</v>
      </c>
    </row>
    <row r="1648" spans="1:17" s="16" customFormat="1" ht="15">
      <c r="A1648" s="17"/>
      <c r="B1648" s="26" t="s">
        <v>8267</v>
      </c>
      <c r="C1648" s="33" t="s">
        <v>8268</v>
      </c>
      <c r="D1648" s="29" t="s">
        <v>67</v>
      </c>
      <c r="E1648" s="21" t="s">
        <v>8269</v>
      </c>
      <c r="F1648" s="22" t="s">
        <v>8270</v>
      </c>
      <c r="G1648" s="23" t="s">
        <v>8271</v>
      </c>
      <c r="H1648" s="23" t="s">
        <v>8272</v>
      </c>
      <c r="P1648" s="25"/>
      <c r="Q1648" s="25"/>
    </row>
    <row r="1649" spans="1:15" s="16" customFormat="1" ht="15">
      <c r="A1649" s="17"/>
      <c r="B1649" s="26" t="s">
        <v>8273</v>
      </c>
      <c r="C1649" s="33" t="s">
        <v>8274</v>
      </c>
      <c r="D1649" s="34"/>
      <c r="E1649" s="21"/>
      <c r="F1649" s="22" t="s">
        <v>8275</v>
      </c>
      <c r="G1649" s="23" t="s">
        <v>4589</v>
      </c>
      <c r="H1649" s="23" t="s">
        <v>4590</v>
      </c>
      <c r="I1649" s="25"/>
      <c r="J1649" s="25"/>
      <c r="K1649" s="25"/>
      <c r="L1649" s="25"/>
      <c r="M1649" s="25"/>
      <c r="N1649" s="25"/>
      <c r="O1649" s="25"/>
    </row>
    <row r="1650" spans="1:8" s="16" customFormat="1" ht="15">
      <c r="A1650" s="17"/>
      <c r="B1650" s="26" t="s">
        <v>8276</v>
      </c>
      <c r="C1650" s="33" t="s">
        <v>8277</v>
      </c>
      <c r="D1650" s="29" t="s">
        <v>67</v>
      </c>
      <c r="E1650" s="21" t="s">
        <v>8278</v>
      </c>
      <c r="F1650" s="22" t="s">
        <v>8279</v>
      </c>
      <c r="G1650" s="23" t="s">
        <v>8280</v>
      </c>
      <c r="H1650" s="23" t="s">
        <v>8281</v>
      </c>
    </row>
    <row r="1651" spans="1:15" s="16" customFormat="1" ht="15">
      <c r="A1651" s="17"/>
      <c r="B1651" s="26" t="s">
        <v>8282</v>
      </c>
      <c r="C1651" s="33" t="s">
        <v>8283</v>
      </c>
      <c r="D1651" s="24" t="s">
        <v>15</v>
      </c>
      <c r="E1651" s="21" t="s">
        <v>8283</v>
      </c>
      <c r="F1651" s="22" t="s">
        <v>8284</v>
      </c>
      <c r="G1651" s="23" t="s">
        <v>8285</v>
      </c>
      <c r="H1651" s="23" t="s">
        <v>8286</v>
      </c>
      <c r="I1651" s="25"/>
      <c r="J1651" s="25"/>
      <c r="K1651" s="25"/>
      <c r="L1651" s="25"/>
      <c r="M1651" s="25"/>
      <c r="N1651" s="25"/>
      <c r="O1651" s="25"/>
    </row>
    <row r="1652" spans="1:17" s="16" customFormat="1" ht="15">
      <c r="A1652" s="17"/>
      <c r="B1652" s="26" t="s">
        <v>8287</v>
      </c>
      <c r="C1652" s="33" t="s">
        <v>8228</v>
      </c>
      <c r="D1652" s="24" t="s">
        <v>15</v>
      </c>
      <c r="E1652" s="21" t="s">
        <v>8228</v>
      </c>
      <c r="F1652" s="22" t="s">
        <v>8288</v>
      </c>
      <c r="G1652" s="23" t="s">
        <v>8289</v>
      </c>
      <c r="H1652" s="23" t="s">
        <v>4782</v>
      </c>
      <c r="P1652" s="25"/>
      <c r="Q1652" s="25"/>
    </row>
    <row r="1653" spans="1:8" s="16" customFormat="1" ht="15">
      <c r="A1653" s="17"/>
      <c r="B1653" s="26" t="s">
        <v>8290</v>
      </c>
      <c r="C1653" s="33" t="s">
        <v>8291</v>
      </c>
      <c r="D1653" s="34"/>
      <c r="E1653" s="21"/>
      <c r="F1653" s="22" t="s">
        <v>8292</v>
      </c>
      <c r="G1653" s="23" t="s">
        <v>8293</v>
      </c>
      <c r="H1653" s="23" t="s">
        <v>8294</v>
      </c>
    </row>
    <row r="1654" spans="1:17" s="16" customFormat="1" ht="15">
      <c r="A1654" s="17"/>
      <c r="B1654" s="26" t="s">
        <v>8295</v>
      </c>
      <c r="C1654" s="33" t="s">
        <v>8296</v>
      </c>
      <c r="D1654" s="34"/>
      <c r="E1654" s="21"/>
      <c r="F1654" s="22" t="s">
        <v>8297</v>
      </c>
      <c r="G1654" s="23" t="s">
        <v>8298</v>
      </c>
      <c r="H1654" s="23" t="s">
        <v>8299</v>
      </c>
      <c r="P1654" s="25"/>
      <c r="Q1654" s="25"/>
    </row>
    <row r="1655" spans="1:17" s="16" customFormat="1" ht="15">
      <c r="A1655" s="17"/>
      <c r="B1655" s="40" t="s">
        <v>8300</v>
      </c>
      <c r="C1655" s="38" t="s">
        <v>8301</v>
      </c>
      <c r="D1655" s="24" t="s">
        <v>15</v>
      </c>
      <c r="E1655" s="21" t="s">
        <v>8301</v>
      </c>
      <c r="F1655" s="22" t="s">
        <v>8302</v>
      </c>
      <c r="G1655" s="23" t="s">
        <v>8303</v>
      </c>
      <c r="H1655" s="23" t="s">
        <v>8304</v>
      </c>
      <c r="P1655" s="25"/>
      <c r="Q1655" s="25"/>
    </row>
    <row r="1656" spans="1:17" s="25" customFormat="1" ht="15">
      <c r="A1656" s="17"/>
      <c r="B1656" s="40" t="s">
        <v>8305</v>
      </c>
      <c r="C1656" s="38" t="s">
        <v>8306</v>
      </c>
      <c r="D1656" s="24" t="s">
        <v>15</v>
      </c>
      <c r="E1656" s="21" t="s">
        <v>8306</v>
      </c>
      <c r="F1656" s="22" t="s">
        <v>8307</v>
      </c>
      <c r="G1656" s="41" t="s">
        <v>8308</v>
      </c>
      <c r="H1656" s="23" t="s">
        <v>4509</v>
      </c>
      <c r="P1656" s="16"/>
      <c r="Q1656" s="16"/>
    </row>
    <row r="1657" spans="1:17" s="25" customFormat="1" ht="15">
      <c r="A1657" s="17"/>
      <c r="B1657" s="40" t="s">
        <v>8309</v>
      </c>
      <c r="C1657" s="38" t="s">
        <v>8310</v>
      </c>
      <c r="D1657" s="29" t="s">
        <v>67</v>
      </c>
      <c r="E1657" s="21" t="s">
        <v>8311</v>
      </c>
      <c r="F1657" s="22" t="s">
        <v>8310</v>
      </c>
      <c r="G1657" s="23" t="s">
        <v>8312</v>
      </c>
      <c r="H1657" s="23" t="s">
        <v>8313</v>
      </c>
      <c r="P1657" s="16"/>
      <c r="Q1657" s="16"/>
    </row>
    <row r="1658" spans="1:17" s="16" customFormat="1" ht="15">
      <c r="A1658" s="17"/>
      <c r="B1658" s="40" t="s">
        <v>8314</v>
      </c>
      <c r="C1658" s="38" t="s">
        <v>8315</v>
      </c>
      <c r="D1658" s="24" t="s">
        <v>15</v>
      </c>
      <c r="E1658" s="21" t="s">
        <v>8315</v>
      </c>
      <c r="F1658" s="22" t="s">
        <v>8316</v>
      </c>
      <c r="G1658" s="23" t="s">
        <v>8317</v>
      </c>
      <c r="H1658" s="23" t="s">
        <v>8318</v>
      </c>
      <c r="P1658" s="25"/>
      <c r="Q1658" s="25"/>
    </row>
    <row r="1659" spans="1:8" s="16" customFormat="1" ht="15">
      <c r="A1659" s="17"/>
      <c r="B1659" s="40" t="s">
        <v>8319</v>
      </c>
      <c r="C1659" s="38" t="s">
        <v>8320</v>
      </c>
      <c r="D1659" s="39"/>
      <c r="E1659" s="21"/>
      <c r="F1659" s="22" t="s">
        <v>8321</v>
      </c>
      <c r="G1659" s="23" t="s">
        <v>8322</v>
      </c>
      <c r="H1659" s="23" t="s">
        <v>8323</v>
      </c>
    </row>
    <row r="1660" spans="1:8" s="16" customFormat="1" ht="15">
      <c r="A1660" s="17"/>
      <c r="B1660" s="40" t="s">
        <v>8324</v>
      </c>
      <c r="C1660" s="38" t="s">
        <v>8325</v>
      </c>
      <c r="D1660" s="29" t="s">
        <v>67</v>
      </c>
      <c r="E1660" s="21" t="s">
        <v>8326</v>
      </c>
      <c r="F1660" s="22" t="s">
        <v>8327</v>
      </c>
      <c r="G1660" s="42" t="s">
        <v>8328</v>
      </c>
      <c r="H1660" s="23" t="s">
        <v>8329</v>
      </c>
    </row>
    <row r="1661" spans="1:17" s="16" customFormat="1" ht="15">
      <c r="A1661" s="17"/>
      <c r="B1661" s="40" t="s">
        <v>8330</v>
      </c>
      <c r="C1661" s="38" t="s">
        <v>8331</v>
      </c>
      <c r="D1661" s="29" t="s">
        <v>67</v>
      </c>
      <c r="E1661" s="21" t="s">
        <v>8332</v>
      </c>
      <c r="F1661" s="22" t="s">
        <v>8333</v>
      </c>
      <c r="G1661" s="23" t="s">
        <v>8334</v>
      </c>
      <c r="H1661" s="23" t="s">
        <v>8335</v>
      </c>
      <c r="P1661" s="5"/>
      <c r="Q1661" s="5"/>
    </row>
    <row r="1662" spans="1:17" s="16" customFormat="1" ht="15">
      <c r="A1662" s="17"/>
      <c r="B1662" s="40" t="s">
        <v>8336</v>
      </c>
      <c r="C1662" s="38" t="s">
        <v>8337</v>
      </c>
      <c r="D1662" s="29" t="s">
        <v>67</v>
      </c>
      <c r="E1662" s="21" t="s">
        <v>8338</v>
      </c>
      <c r="F1662" s="22" t="s">
        <v>8339</v>
      </c>
      <c r="G1662" s="23" t="s">
        <v>8340</v>
      </c>
      <c r="H1662" s="23" t="s">
        <v>8341</v>
      </c>
      <c r="P1662" s="5"/>
      <c r="Q1662" s="5"/>
    </row>
    <row r="1663" spans="1:17" s="25" customFormat="1" ht="15">
      <c r="A1663" s="17"/>
      <c r="B1663" s="40" t="s">
        <v>8342</v>
      </c>
      <c r="C1663" s="38" t="s">
        <v>8343</v>
      </c>
      <c r="D1663" s="24" t="s">
        <v>15</v>
      </c>
      <c r="E1663" s="21" t="s">
        <v>8343</v>
      </c>
      <c r="F1663" s="22" t="s">
        <v>8344</v>
      </c>
      <c r="G1663" s="23" t="s">
        <v>6019</v>
      </c>
      <c r="H1663" s="23" t="s">
        <v>6020</v>
      </c>
      <c r="I1663" s="16"/>
      <c r="J1663" s="16"/>
      <c r="K1663" s="16"/>
      <c r="L1663" s="16"/>
      <c r="M1663" s="16"/>
      <c r="N1663" s="16"/>
      <c r="O1663" s="16"/>
      <c r="P1663" s="5"/>
      <c r="Q1663" s="5"/>
    </row>
    <row r="1664" spans="1:17" s="25" customFormat="1" ht="15">
      <c r="A1664" s="17"/>
      <c r="B1664" s="40" t="s">
        <v>8345</v>
      </c>
      <c r="C1664" s="38" t="s">
        <v>8346</v>
      </c>
      <c r="D1664" s="24" t="s">
        <v>15</v>
      </c>
      <c r="E1664" s="21" t="s">
        <v>8346</v>
      </c>
      <c r="F1664" s="22" t="s">
        <v>8347</v>
      </c>
      <c r="G1664" s="23" t="s">
        <v>8348</v>
      </c>
      <c r="H1664" s="28" t="s">
        <v>8349</v>
      </c>
      <c r="P1664" s="16"/>
      <c r="Q1664" s="16"/>
    </row>
    <row r="1665" spans="1:15" s="16" customFormat="1" ht="15">
      <c r="A1665" s="17"/>
      <c r="B1665" s="40" t="s">
        <v>8350</v>
      </c>
      <c r="C1665" s="38" t="s">
        <v>8351</v>
      </c>
      <c r="D1665" s="29" t="s">
        <v>67</v>
      </c>
      <c r="E1665" s="21" t="s">
        <v>8352</v>
      </c>
      <c r="F1665" s="22" t="s">
        <v>8353</v>
      </c>
      <c r="G1665" s="23" t="s">
        <v>8354</v>
      </c>
      <c r="H1665" s="23" t="s">
        <v>8355</v>
      </c>
      <c r="I1665" s="25"/>
      <c r="J1665" s="25"/>
      <c r="K1665" s="25"/>
      <c r="L1665" s="25"/>
      <c r="M1665" s="25"/>
      <c r="N1665" s="25"/>
      <c r="O1665" s="25"/>
    </row>
    <row r="1666" spans="1:8" s="25" customFormat="1" ht="15">
      <c r="A1666" s="17"/>
      <c r="B1666" s="40" t="s">
        <v>8356</v>
      </c>
      <c r="C1666" s="38" t="s">
        <v>8357</v>
      </c>
      <c r="D1666" s="24" t="s">
        <v>15</v>
      </c>
      <c r="E1666" s="21" t="s">
        <v>8357</v>
      </c>
      <c r="F1666" s="22" t="s">
        <v>8358</v>
      </c>
      <c r="G1666" s="23" t="s">
        <v>8359</v>
      </c>
      <c r="H1666" s="23" t="s">
        <v>8360</v>
      </c>
    </row>
    <row r="1667" spans="1:8" s="16" customFormat="1" ht="15">
      <c r="A1667" s="17"/>
      <c r="B1667" s="40" t="s">
        <v>8361</v>
      </c>
      <c r="C1667" s="38" t="s">
        <v>8362</v>
      </c>
      <c r="D1667" s="24" t="s">
        <v>15</v>
      </c>
      <c r="E1667" s="21" t="s">
        <v>8362</v>
      </c>
      <c r="F1667" s="22" t="s">
        <v>8363</v>
      </c>
      <c r="G1667" s="23" t="s">
        <v>8364</v>
      </c>
      <c r="H1667" s="23" t="s">
        <v>8365</v>
      </c>
    </row>
    <row r="1668" spans="1:17" s="25" customFormat="1" ht="15">
      <c r="A1668" s="17"/>
      <c r="B1668" s="40" t="s">
        <v>8366</v>
      </c>
      <c r="C1668" s="38" t="s">
        <v>8367</v>
      </c>
      <c r="D1668" s="24" t="s">
        <v>15</v>
      </c>
      <c r="E1668" s="21" t="s">
        <v>8367</v>
      </c>
      <c r="F1668" s="22" t="s">
        <v>8368</v>
      </c>
      <c r="G1668" s="23" t="s">
        <v>8369</v>
      </c>
      <c r="H1668" s="23" t="s">
        <v>8370</v>
      </c>
      <c r="P1668" s="16"/>
      <c r="Q1668" s="16"/>
    </row>
    <row r="1669" spans="1:17" s="16" customFormat="1" ht="15">
      <c r="A1669" s="17"/>
      <c r="B1669" s="40" t="s">
        <v>8371</v>
      </c>
      <c r="C1669" s="38" t="s">
        <v>8372</v>
      </c>
      <c r="D1669" s="29" t="s">
        <v>67</v>
      </c>
      <c r="E1669" s="21" t="s">
        <v>8373</v>
      </c>
      <c r="F1669" s="22" t="s">
        <v>1763</v>
      </c>
      <c r="G1669" s="23" t="s">
        <v>1764</v>
      </c>
      <c r="H1669" s="23" t="s">
        <v>1765</v>
      </c>
      <c r="P1669" s="25"/>
      <c r="Q1669" s="25"/>
    </row>
    <row r="1670" spans="1:17" s="51" customFormat="1" ht="15">
      <c r="A1670" s="17"/>
      <c r="B1670" s="40" t="s">
        <v>8374</v>
      </c>
      <c r="C1670" s="81" t="s">
        <v>8123</v>
      </c>
      <c r="D1670" s="79" t="s">
        <v>15</v>
      </c>
      <c r="E1670" s="80" t="s">
        <v>8123</v>
      </c>
      <c r="F1670" s="22" t="s">
        <v>8375</v>
      </c>
      <c r="G1670" s="42" t="s">
        <v>8376</v>
      </c>
      <c r="H1670" s="23" t="s">
        <v>8377</v>
      </c>
      <c r="I1670" s="16"/>
      <c r="J1670" s="16"/>
      <c r="K1670" s="16"/>
      <c r="L1670" s="16"/>
      <c r="M1670" s="16"/>
      <c r="N1670" s="16"/>
      <c r="O1670" s="16"/>
      <c r="P1670" s="25"/>
      <c r="Q1670" s="25"/>
    </row>
    <row r="1671" spans="1:17" s="16" customFormat="1" ht="15">
      <c r="A1671" s="17"/>
      <c r="B1671" s="40" t="s">
        <v>8378</v>
      </c>
      <c r="C1671" s="38" t="s">
        <v>8379</v>
      </c>
      <c r="D1671" s="24" t="s">
        <v>15</v>
      </c>
      <c r="E1671" s="21" t="s">
        <v>8379</v>
      </c>
      <c r="F1671" s="22" t="s">
        <v>6462</v>
      </c>
      <c r="G1671" s="23" t="s">
        <v>8380</v>
      </c>
      <c r="H1671" s="23" t="s">
        <v>6464</v>
      </c>
      <c r="P1671" s="25"/>
      <c r="Q1671" s="25"/>
    </row>
    <row r="1672" spans="1:15" s="25" customFormat="1" ht="15">
      <c r="A1672" s="17"/>
      <c r="B1672" s="40" t="s">
        <v>8381</v>
      </c>
      <c r="C1672" s="38" t="s">
        <v>8382</v>
      </c>
      <c r="D1672" s="24" t="s">
        <v>15</v>
      </c>
      <c r="E1672" s="21" t="s">
        <v>8382</v>
      </c>
      <c r="F1672" s="22" t="s">
        <v>8383</v>
      </c>
      <c r="G1672" s="23" t="s">
        <v>8384</v>
      </c>
      <c r="H1672" s="23" t="s">
        <v>8385</v>
      </c>
      <c r="I1672" s="16"/>
      <c r="J1672" s="16"/>
      <c r="K1672" s="16"/>
      <c r="L1672" s="16"/>
      <c r="M1672" s="16"/>
      <c r="N1672" s="16"/>
      <c r="O1672" s="16"/>
    </row>
    <row r="1673" spans="1:17" s="16" customFormat="1" ht="15">
      <c r="A1673" s="17"/>
      <c r="B1673" s="40" t="s">
        <v>8386</v>
      </c>
      <c r="C1673" s="38" t="s">
        <v>8387</v>
      </c>
      <c r="D1673" s="24" t="s">
        <v>15</v>
      </c>
      <c r="E1673" s="21" t="s">
        <v>8387</v>
      </c>
      <c r="F1673" s="22" t="s">
        <v>8388</v>
      </c>
      <c r="G1673" s="23" t="s">
        <v>8389</v>
      </c>
      <c r="H1673" s="23" t="s">
        <v>8390</v>
      </c>
      <c r="P1673" s="25"/>
      <c r="Q1673" s="25"/>
    </row>
    <row r="1674" spans="1:17" s="16" customFormat="1" ht="15">
      <c r="A1674" s="17"/>
      <c r="B1674" s="40" t="s">
        <v>8391</v>
      </c>
      <c r="C1674" s="38" t="s">
        <v>8392</v>
      </c>
      <c r="D1674" s="39"/>
      <c r="E1674" s="21"/>
      <c r="F1674" s="22" t="s">
        <v>8393</v>
      </c>
      <c r="G1674" s="23" t="s">
        <v>8394</v>
      </c>
      <c r="H1674" s="23" t="s">
        <v>8395</v>
      </c>
      <c r="I1674" s="25"/>
      <c r="J1674" s="25"/>
      <c r="K1674" s="25"/>
      <c r="L1674" s="25"/>
      <c r="M1674" s="25"/>
      <c r="N1674" s="25"/>
      <c r="O1674" s="25"/>
      <c r="P1674" s="25"/>
      <c r="Q1674" s="25"/>
    </row>
    <row r="1675" spans="1:17" s="16" customFormat="1" ht="15">
      <c r="A1675" s="17"/>
      <c r="B1675" s="40" t="s">
        <v>8396</v>
      </c>
      <c r="C1675" s="38" t="s">
        <v>8397</v>
      </c>
      <c r="D1675" s="24" t="s">
        <v>15</v>
      </c>
      <c r="E1675" s="21" t="s">
        <v>8397</v>
      </c>
      <c r="F1675" s="22" t="s">
        <v>8398</v>
      </c>
      <c r="G1675" s="41" t="s">
        <v>8399</v>
      </c>
      <c r="H1675" s="23" t="s">
        <v>8400</v>
      </c>
      <c r="I1675" s="25"/>
      <c r="J1675" s="25"/>
      <c r="K1675" s="25"/>
      <c r="L1675" s="25"/>
      <c r="M1675" s="25"/>
      <c r="N1675" s="25"/>
      <c r="O1675" s="25"/>
      <c r="P1675" s="25"/>
      <c r="Q1675" s="25"/>
    </row>
    <row r="1676" spans="1:17" s="16" customFormat="1" ht="15">
      <c r="A1676" s="17"/>
      <c r="B1676" s="40" t="s">
        <v>8401</v>
      </c>
      <c r="C1676" s="38" t="s">
        <v>8402</v>
      </c>
      <c r="D1676" s="29" t="s">
        <v>67</v>
      </c>
      <c r="E1676" s="21" t="s">
        <v>8403</v>
      </c>
      <c r="F1676" s="22" t="s">
        <v>8404</v>
      </c>
      <c r="G1676" s="23" t="s">
        <v>8405</v>
      </c>
      <c r="H1676" s="23" t="s">
        <v>8406</v>
      </c>
      <c r="I1676" s="25"/>
      <c r="J1676" s="25"/>
      <c r="K1676" s="25"/>
      <c r="L1676" s="25"/>
      <c r="M1676" s="25"/>
      <c r="N1676" s="25"/>
      <c r="O1676" s="25"/>
      <c r="P1676" s="25"/>
      <c r="Q1676" s="25"/>
    </row>
    <row r="1677" spans="1:8" s="16" customFormat="1" ht="15">
      <c r="A1677" s="17"/>
      <c r="B1677" s="40" t="s">
        <v>8407</v>
      </c>
      <c r="C1677" s="38" t="s">
        <v>8408</v>
      </c>
      <c r="D1677" s="29" t="s">
        <v>67</v>
      </c>
      <c r="E1677" s="21" t="s">
        <v>8409</v>
      </c>
      <c r="F1677" s="22" t="s">
        <v>8410</v>
      </c>
      <c r="G1677" s="23" t="s">
        <v>8411</v>
      </c>
      <c r="H1677" s="23" t="s">
        <v>1798</v>
      </c>
    </row>
    <row r="1678" spans="1:17" s="16" customFormat="1" ht="15">
      <c r="A1678" s="17"/>
      <c r="B1678" s="43" t="s">
        <v>8412</v>
      </c>
      <c r="C1678" s="44" t="s">
        <v>8413</v>
      </c>
      <c r="D1678" s="29" t="s">
        <v>67</v>
      </c>
      <c r="E1678" s="21" t="s">
        <v>8414</v>
      </c>
      <c r="F1678" s="22" t="s">
        <v>8415</v>
      </c>
      <c r="G1678" s="23" t="s">
        <v>8416</v>
      </c>
      <c r="H1678" s="23" t="s">
        <v>8417</v>
      </c>
      <c r="P1678" s="25"/>
      <c r="Q1678" s="25"/>
    </row>
    <row r="1679" spans="1:17" s="16" customFormat="1" ht="15">
      <c r="A1679" s="17"/>
      <c r="B1679" s="43" t="s">
        <v>8418</v>
      </c>
      <c r="C1679" s="44" t="s">
        <v>8419</v>
      </c>
      <c r="D1679" s="29" t="s">
        <v>67</v>
      </c>
      <c r="E1679" s="21" t="s">
        <v>8420</v>
      </c>
      <c r="F1679" s="22" t="s">
        <v>8421</v>
      </c>
      <c r="G1679" s="23" t="s">
        <v>8422</v>
      </c>
      <c r="H1679" s="23" t="s">
        <v>8423</v>
      </c>
      <c r="I1679" s="25"/>
      <c r="J1679" s="25"/>
      <c r="K1679" s="25"/>
      <c r="L1679" s="25"/>
      <c r="M1679" s="25"/>
      <c r="N1679" s="25"/>
      <c r="O1679" s="25"/>
      <c r="P1679" s="25"/>
      <c r="Q1679" s="25"/>
    </row>
    <row r="1680" spans="1:17" s="25" customFormat="1" ht="15">
      <c r="A1680" s="17"/>
      <c r="B1680" s="43" t="s">
        <v>8424</v>
      </c>
      <c r="C1680" s="44" t="s">
        <v>8425</v>
      </c>
      <c r="D1680" s="29" t="s">
        <v>67</v>
      </c>
      <c r="E1680" s="21" t="s">
        <v>8426</v>
      </c>
      <c r="F1680" s="22" t="s">
        <v>8427</v>
      </c>
      <c r="G1680" s="23" t="s">
        <v>8428</v>
      </c>
      <c r="H1680" s="28" t="s">
        <v>8429</v>
      </c>
      <c r="I1680" s="16"/>
      <c r="J1680" s="16"/>
      <c r="K1680" s="16"/>
      <c r="L1680" s="16"/>
      <c r="M1680" s="16"/>
      <c r="N1680" s="16"/>
      <c r="O1680" s="16"/>
      <c r="P1680" s="16"/>
      <c r="Q1680" s="16"/>
    </row>
    <row r="1681" spans="1:17" s="25" customFormat="1" ht="15">
      <c r="A1681" s="17"/>
      <c r="B1681" s="43" t="s">
        <v>8430</v>
      </c>
      <c r="C1681" s="44" t="s">
        <v>8431</v>
      </c>
      <c r="D1681" s="24" t="s">
        <v>15</v>
      </c>
      <c r="E1681" s="21" t="s">
        <v>8431</v>
      </c>
      <c r="F1681" s="22" t="s">
        <v>8432</v>
      </c>
      <c r="G1681" s="23" t="s">
        <v>8433</v>
      </c>
      <c r="H1681" s="28" t="s">
        <v>8434</v>
      </c>
      <c r="I1681" s="16"/>
      <c r="J1681" s="16"/>
      <c r="K1681" s="16"/>
      <c r="L1681" s="16"/>
      <c r="M1681" s="16"/>
      <c r="N1681" s="16"/>
      <c r="O1681" s="16"/>
      <c r="P1681" s="16"/>
      <c r="Q1681" s="16"/>
    </row>
    <row r="1682" spans="1:17" s="25" customFormat="1" ht="15">
      <c r="A1682" s="17"/>
      <c r="B1682" s="43" t="s">
        <v>8435</v>
      </c>
      <c r="C1682" s="44" t="s">
        <v>8436</v>
      </c>
      <c r="D1682" s="29" t="s">
        <v>67</v>
      </c>
      <c r="E1682" s="21" t="s">
        <v>8437</v>
      </c>
      <c r="F1682" s="22" t="s">
        <v>8438</v>
      </c>
      <c r="G1682" s="23" t="s">
        <v>8439</v>
      </c>
      <c r="H1682" s="23" t="s">
        <v>8440</v>
      </c>
      <c r="P1682" s="16"/>
      <c r="Q1682" s="16"/>
    </row>
    <row r="1683" spans="1:8" s="25" customFormat="1" ht="15">
      <c r="A1683" s="17"/>
      <c r="B1683" s="43" t="s">
        <v>8441</v>
      </c>
      <c r="C1683" s="44" t="s">
        <v>8442</v>
      </c>
      <c r="D1683" s="24" t="s">
        <v>15</v>
      </c>
      <c r="E1683" s="21" t="s">
        <v>8442</v>
      </c>
      <c r="F1683" s="22" t="s">
        <v>8443</v>
      </c>
      <c r="G1683" s="23" t="s">
        <v>5978</v>
      </c>
      <c r="H1683" s="23" t="s">
        <v>5979</v>
      </c>
    </row>
    <row r="1684" spans="1:17" s="25" customFormat="1" ht="15">
      <c r="A1684" s="17"/>
      <c r="B1684" s="43" t="s">
        <v>8444</v>
      </c>
      <c r="C1684" s="44" t="s">
        <v>8445</v>
      </c>
      <c r="D1684" s="24" t="s">
        <v>15</v>
      </c>
      <c r="E1684" s="21" t="s">
        <v>8445</v>
      </c>
      <c r="F1684" s="22" t="s">
        <v>8446</v>
      </c>
      <c r="G1684" s="23" t="s">
        <v>8447</v>
      </c>
      <c r="H1684" s="23" t="s">
        <v>8448</v>
      </c>
      <c r="I1684" s="16"/>
      <c r="J1684" s="16"/>
      <c r="K1684" s="16"/>
      <c r="L1684" s="16"/>
      <c r="M1684" s="16"/>
      <c r="N1684" s="16"/>
      <c r="O1684" s="16"/>
      <c r="P1684" s="16"/>
      <c r="Q1684" s="16"/>
    </row>
    <row r="1685" spans="1:15" s="16" customFormat="1" ht="15">
      <c r="A1685" s="17"/>
      <c r="B1685" s="43" t="s">
        <v>8449</v>
      </c>
      <c r="C1685" s="44" t="s">
        <v>8450</v>
      </c>
      <c r="D1685" s="46"/>
      <c r="E1685" s="21"/>
      <c r="F1685" s="22" t="s">
        <v>8452</v>
      </c>
      <c r="G1685" s="23" t="s">
        <v>8453</v>
      </c>
      <c r="H1685" s="23" t="s">
        <v>8451</v>
      </c>
      <c r="I1685" s="25"/>
      <c r="J1685" s="25"/>
      <c r="K1685" s="25"/>
      <c r="L1685" s="25"/>
      <c r="M1685" s="25"/>
      <c r="N1685" s="25"/>
      <c r="O1685" s="25"/>
    </row>
    <row r="1686" spans="1:8" s="16" customFormat="1" ht="15">
      <c r="A1686" s="17"/>
      <c r="B1686" s="43" t="s">
        <v>8454</v>
      </c>
      <c r="C1686" s="44" t="s">
        <v>8455</v>
      </c>
      <c r="D1686" s="24" t="s">
        <v>15</v>
      </c>
      <c r="E1686" s="21" t="s">
        <v>8455</v>
      </c>
      <c r="F1686" s="22" t="s">
        <v>8456</v>
      </c>
      <c r="G1686" s="23" t="s">
        <v>8457</v>
      </c>
      <c r="H1686" s="23" t="s">
        <v>8458</v>
      </c>
    </row>
    <row r="1687" spans="1:8" s="16" customFormat="1" ht="15">
      <c r="A1687" s="17"/>
      <c r="B1687" s="43" t="s">
        <v>8459</v>
      </c>
      <c r="C1687" s="44" t="s">
        <v>8460</v>
      </c>
      <c r="D1687" s="24" t="s">
        <v>15</v>
      </c>
      <c r="E1687" s="21" t="s">
        <v>8460</v>
      </c>
      <c r="F1687" s="22" t="s">
        <v>8461</v>
      </c>
      <c r="G1687" s="23" t="s">
        <v>8462</v>
      </c>
      <c r="H1687" s="23" t="s">
        <v>8463</v>
      </c>
    </row>
    <row r="1688" spans="1:15" s="25" customFormat="1" ht="15">
      <c r="A1688" s="17"/>
      <c r="B1688" s="43" t="s">
        <v>8464</v>
      </c>
      <c r="C1688" s="44" t="s">
        <v>8465</v>
      </c>
      <c r="D1688" s="46"/>
      <c r="E1688" s="21"/>
      <c r="F1688" s="22" t="s">
        <v>8466</v>
      </c>
      <c r="G1688" s="23" t="s">
        <v>8467</v>
      </c>
      <c r="H1688" s="23" t="s">
        <v>8468</v>
      </c>
      <c r="I1688" s="16"/>
      <c r="J1688" s="16"/>
      <c r="K1688" s="16"/>
      <c r="L1688" s="16"/>
      <c r="M1688" s="16"/>
      <c r="N1688" s="16"/>
      <c r="O1688" s="16"/>
    </row>
    <row r="1689" spans="1:8" s="16" customFormat="1" ht="15">
      <c r="A1689" s="17"/>
      <c r="B1689" s="43" t="s">
        <v>8469</v>
      </c>
      <c r="C1689" s="44" t="s">
        <v>8470</v>
      </c>
      <c r="D1689" s="29" t="s">
        <v>67</v>
      </c>
      <c r="E1689" s="21" t="s">
        <v>8471</v>
      </c>
      <c r="F1689" s="22" t="s">
        <v>8472</v>
      </c>
      <c r="G1689" s="23" t="s">
        <v>8473</v>
      </c>
      <c r="H1689" s="23" t="s">
        <v>8474</v>
      </c>
    </row>
    <row r="1690" spans="1:15" s="25" customFormat="1" ht="15">
      <c r="A1690" s="17"/>
      <c r="B1690" s="43" t="s">
        <v>8475</v>
      </c>
      <c r="C1690" s="44" t="s">
        <v>8476</v>
      </c>
      <c r="D1690" s="24" t="s">
        <v>15</v>
      </c>
      <c r="E1690" s="21" t="s">
        <v>8476</v>
      </c>
      <c r="F1690" s="22" t="s">
        <v>8477</v>
      </c>
      <c r="G1690" s="23" t="s">
        <v>8478</v>
      </c>
      <c r="H1690" s="23" t="s">
        <v>8479</v>
      </c>
      <c r="I1690" s="16"/>
      <c r="J1690" s="16"/>
      <c r="K1690" s="16"/>
      <c r="L1690" s="16"/>
      <c r="M1690" s="16"/>
      <c r="N1690" s="16"/>
      <c r="O1690" s="16"/>
    </row>
    <row r="1691" spans="1:17" s="25" customFormat="1" ht="15">
      <c r="A1691" s="17"/>
      <c r="B1691" s="43" t="s">
        <v>8480</v>
      </c>
      <c r="C1691" s="44" t="s">
        <v>8481</v>
      </c>
      <c r="D1691" s="46"/>
      <c r="E1691" s="21"/>
      <c r="F1691" s="22" t="s">
        <v>8482</v>
      </c>
      <c r="G1691" s="23" t="s">
        <v>591</v>
      </c>
      <c r="H1691" s="23" t="s">
        <v>592</v>
      </c>
      <c r="I1691" s="16"/>
      <c r="J1691" s="16"/>
      <c r="K1691" s="16"/>
      <c r="L1691" s="16"/>
      <c r="M1691" s="16"/>
      <c r="N1691" s="16"/>
      <c r="O1691" s="16"/>
      <c r="P1691" s="16"/>
      <c r="Q1691" s="16"/>
    </row>
    <row r="1692" spans="1:15" s="25" customFormat="1" ht="15">
      <c r="A1692" s="17"/>
      <c r="B1692" s="43" t="s">
        <v>8483</v>
      </c>
      <c r="C1692" s="44" t="s">
        <v>8484</v>
      </c>
      <c r="D1692" s="46"/>
      <c r="E1692" s="21"/>
      <c r="F1692" s="22" t="s">
        <v>8485</v>
      </c>
      <c r="G1692" s="23" t="s">
        <v>929</v>
      </c>
      <c r="H1692" s="82" t="s">
        <v>930</v>
      </c>
      <c r="I1692" s="16"/>
      <c r="J1692" s="16"/>
      <c r="K1692" s="16"/>
      <c r="L1692" s="16"/>
      <c r="M1692" s="16"/>
      <c r="N1692" s="16"/>
      <c r="O1692" s="16"/>
    </row>
    <row r="1693" spans="1:8" s="16" customFormat="1" ht="15">
      <c r="A1693" s="17"/>
      <c r="B1693" s="43" t="s">
        <v>8486</v>
      </c>
      <c r="C1693" s="44" t="s">
        <v>8487</v>
      </c>
      <c r="D1693" s="24" t="s">
        <v>15</v>
      </c>
      <c r="E1693" s="21" t="s">
        <v>8487</v>
      </c>
      <c r="F1693" s="22" t="s">
        <v>8488</v>
      </c>
      <c r="G1693" s="23" t="s">
        <v>8489</v>
      </c>
      <c r="H1693" s="23" t="s">
        <v>8490</v>
      </c>
    </row>
    <row r="1694" spans="1:15" s="16" customFormat="1" ht="15">
      <c r="A1694" s="17"/>
      <c r="B1694" s="43" t="s">
        <v>8491</v>
      </c>
      <c r="C1694" s="44" t="s">
        <v>8064</v>
      </c>
      <c r="D1694" s="24" t="s">
        <v>15</v>
      </c>
      <c r="E1694" s="21" t="s">
        <v>8064</v>
      </c>
      <c r="F1694" s="22" t="s">
        <v>8492</v>
      </c>
      <c r="G1694" s="23" t="s">
        <v>8493</v>
      </c>
      <c r="H1694" s="23" t="s">
        <v>3228</v>
      </c>
      <c r="I1694" s="25"/>
      <c r="J1694" s="25"/>
      <c r="K1694" s="25"/>
      <c r="L1694" s="25"/>
      <c r="M1694" s="25"/>
      <c r="N1694" s="25"/>
      <c r="O1694" s="25"/>
    </row>
    <row r="1695" spans="1:15" s="16" customFormat="1" ht="15">
      <c r="A1695" s="17"/>
      <c r="B1695" s="43" t="s">
        <v>8494</v>
      </c>
      <c r="C1695" s="44" t="s">
        <v>8331</v>
      </c>
      <c r="D1695" s="29" t="s">
        <v>67</v>
      </c>
      <c r="E1695" s="21" t="s">
        <v>8332</v>
      </c>
      <c r="F1695" s="22" t="s">
        <v>8495</v>
      </c>
      <c r="G1695" s="23" t="s">
        <v>8496</v>
      </c>
      <c r="H1695" s="23" t="s">
        <v>8497</v>
      </c>
      <c r="I1695" s="25"/>
      <c r="J1695" s="25"/>
      <c r="K1695" s="25"/>
      <c r="L1695" s="25"/>
      <c r="M1695" s="25"/>
      <c r="N1695" s="25"/>
      <c r="O1695" s="25"/>
    </row>
    <row r="1696" spans="1:8" s="16" customFormat="1" ht="15">
      <c r="A1696" s="17"/>
      <c r="B1696" s="43" t="s">
        <v>8498</v>
      </c>
      <c r="C1696" s="44" t="s">
        <v>8499</v>
      </c>
      <c r="D1696" s="46"/>
      <c r="E1696" s="21"/>
      <c r="F1696" s="22" t="s">
        <v>8500</v>
      </c>
      <c r="G1696" s="23" t="s">
        <v>8501</v>
      </c>
      <c r="H1696" s="23" t="s">
        <v>8502</v>
      </c>
    </row>
    <row r="1697" spans="1:8" s="16" customFormat="1" ht="15">
      <c r="A1697" s="17"/>
      <c r="B1697" s="43" t="s">
        <v>8503</v>
      </c>
      <c r="C1697" s="44" t="s">
        <v>8504</v>
      </c>
      <c r="D1697" s="46"/>
      <c r="E1697" s="21"/>
      <c r="F1697" s="22" t="s">
        <v>8505</v>
      </c>
      <c r="G1697" s="23" t="s">
        <v>8506</v>
      </c>
      <c r="H1697" s="23" t="s">
        <v>8507</v>
      </c>
    </row>
    <row r="1698" spans="1:8" s="16" customFormat="1" ht="15">
      <c r="A1698" s="17"/>
      <c r="B1698" s="43" t="s">
        <v>8508</v>
      </c>
      <c r="C1698" s="44" t="s">
        <v>8509</v>
      </c>
      <c r="D1698" s="29" t="s">
        <v>67</v>
      </c>
      <c r="E1698" s="21" t="s">
        <v>8510</v>
      </c>
      <c r="F1698" s="22" t="s">
        <v>8511</v>
      </c>
      <c r="G1698" s="23" t="s">
        <v>4330</v>
      </c>
      <c r="H1698" s="23" t="s">
        <v>4331</v>
      </c>
    </row>
    <row r="1699" spans="1:8" s="16" customFormat="1" ht="15">
      <c r="A1699" s="17"/>
      <c r="B1699" s="43" t="s">
        <v>8512</v>
      </c>
      <c r="C1699" s="44" t="s">
        <v>8513</v>
      </c>
      <c r="D1699" s="24" t="s">
        <v>15</v>
      </c>
      <c r="E1699" s="21" t="s">
        <v>8513</v>
      </c>
      <c r="F1699" s="22" t="s">
        <v>8514</v>
      </c>
      <c r="G1699" s="23" t="s">
        <v>8515</v>
      </c>
      <c r="H1699" s="23" t="s">
        <v>8516</v>
      </c>
    </row>
    <row r="1700" spans="1:17" s="25" customFormat="1" ht="15">
      <c r="A1700" s="17"/>
      <c r="B1700" s="43" t="s">
        <v>8517</v>
      </c>
      <c r="C1700" s="44" t="s">
        <v>8518</v>
      </c>
      <c r="D1700" s="46"/>
      <c r="E1700" s="21"/>
      <c r="F1700" s="22" t="s">
        <v>8519</v>
      </c>
      <c r="G1700" s="23" t="s">
        <v>8520</v>
      </c>
      <c r="H1700" s="23" t="s">
        <v>8519</v>
      </c>
      <c r="I1700" s="16"/>
      <c r="J1700" s="16"/>
      <c r="K1700" s="16"/>
      <c r="L1700" s="16"/>
      <c r="M1700" s="16"/>
      <c r="N1700" s="16"/>
      <c r="O1700" s="16"/>
      <c r="P1700" s="16"/>
      <c r="Q1700" s="16"/>
    </row>
    <row r="1701" spans="1:8" s="16" customFormat="1" ht="15">
      <c r="A1701" s="17"/>
      <c r="B1701" s="43" t="s">
        <v>8521</v>
      </c>
      <c r="C1701" s="44" t="s">
        <v>8522</v>
      </c>
      <c r="D1701" s="24" t="s">
        <v>15</v>
      </c>
      <c r="E1701" s="21" t="s">
        <v>8522</v>
      </c>
      <c r="F1701" s="22" t="s">
        <v>8523</v>
      </c>
      <c r="G1701" s="23" t="s">
        <v>8524</v>
      </c>
      <c r="H1701" s="23" t="s">
        <v>8525</v>
      </c>
    </row>
    <row r="1702" spans="1:8" s="16" customFormat="1" ht="15">
      <c r="A1702" s="17"/>
      <c r="B1702" s="43" t="s">
        <v>8526</v>
      </c>
      <c r="C1702" s="44" t="s">
        <v>8527</v>
      </c>
      <c r="D1702" s="24" t="s">
        <v>15</v>
      </c>
      <c r="E1702" s="21" t="s">
        <v>8527</v>
      </c>
      <c r="F1702" s="22" t="s">
        <v>8528</v>
      </c>
      <c r="G1702" s="23" t="s">
        <v>8529</v>
      </c>
      <c r="H1702" s="23" t="s">
        <v>8530</v>
      </c>
    </row>
    <row r="1703" spans="1:17" s="16" customFormat="1" ht="15">
      <c r="A1703" s="17"/>
      <c r="B1703" s="43" t="s">
        <v>8531</v>
      </c>
      <c r="C1703" s="44" t="s">
        <v>8532</v>
      </c>
      <c r="D1703" s="24" t="s">
        <v>15</v>
      </c>
      <c r="E1703" s="21" t="s">
        <v>8532</v>
      </c>
      <c r="F1703" s="22" t="s">
        <v>8534</v>
      </c>
      <c r="G1703" s="23" t="s">
        <v>8535</v>
      </c>
      <c r="H1703" s="23" t="s">
        <v>8533</v>
      </c>
      <c r="I1703" s="25"/>
      <c r="J1703" s="25"/>
      <c r="K1703" s="25"/>
      <c r="L1703" s="25"/>
      <c r="M1703" s="25"/>
      <c r="N1703" s="25"/>
      <c r="O1703" s="25"/>
      <c r="P1703" s="25"/>
      <c r="Q1703" s="25"/>
    </row>
    <row r="1704" spans="1:17" s="16" customFormat="1" ht="15">
      <c r="A1704" s="17"/>
      <c r="B1704" s="43" t="s">
        <v>8536</v>
      </c>
      <c r="C1704" s="44" t="s">
        <v>8537</v>
      </c>
      <c r="D1704" s="29" t="s">
        <v>67</v>
      </c>
      <c r="E1704" s="21" t="s">
        <v>8538</v>
      </c>
      <c r="F1704" s="22" t="s">
        <v>8539</v>
      </c>
      <c r="G1704" s="23" t="s">
        <v>8540</v>
      </c>
      <c r="H1704" s="23" t="s">
        <v>7005</v>
      </c>
      <c r="I1704" s="25"/>
      <c r="J1704" s="25"/>
      <c r="K1704" s="25"/>
      <c r="L1704" s="25"/>
      <c r="M1704" s="25"/>
      <c r="N1704" s="25"/>
      <c r="O1704" s="25"/>
      <c r="P1704" s="25"/>
      <c r="Q1704" s="25"/>
    </row>
    <row r="1705" spans="1:17" s="25" customFormat="1" ht="15">
      <c r="A1705" s="17"/>
      <c r="B1705" s="43" t="s">
        <v>8541</v>
      </c>
      <c r="C1705" s="44" t="s">
        <v>8542</v>
      </c>
      <c r="D1705" s="24" t="s">
        <v>15</v>
      </c>
      <c r="E1705" s="21" t="s">
        <v>8542</v>
      </c>
      <c r="F1705" s="22" t="s">
        <v>8543</v>
      </c>
      <c r="G1705" s="23" t="s">
        <v>8544</v>
      </c>
      <c r="H1705" s="23" t="s">
        <v>8545</v>
      </c>
      <c r="I1705" s="16"/>
      <c r="J1705" s="16"/>
      <c r="K1705" s="16"/>
      <c r="L1705" s="16"/>
      <c r="M1705" s="16"/>
      <c r="N1705" s="16"/>
      <c r="O1705" s="16"/>
      <c r="P1705" s="16"/>
      <c r="Q1705" s="16"/>
    </row>
    <row r="1706" spans="1:8" s="25" customFormat="1" ht="15">
      <c r="A1706" s="17"/>
      <c r="B1706" s="43" t="s">
        <v>8546</v>
      </c>
      <c r="C1706" s="44" t="s">
        <v>8547</v>
      </c>
      <c r="D1706" s="46"/>
      <c r="E1706" s="21"/>
      <c r="F1706" s="22" t="s">
        <v>8548</v>
      </c>
      <c r="G1706" s="23" t="s">
        <v>6123</v>
      </c>
      <c r="H1706" s="23" t="s">
        <v>6124</v>
      </c>
    </row>
    <row r="1707" spans="1:15" s="25" customFormat="1" ht="15">
      <c r="A1707" s="17"/>
      <c r="B1707" s="43" t="s">
        <v>8549</v>
      </c>
      <c r="C1707" s="44" t="s">
        <v>8550</v>
      </c>
      <c r="D1707" s="24" t="s">
        <v>15</v>
      </c>
      <c r="E1707" s="21" t="s">
        <v>8550</v>
      </c>
      <c r="F1707" s="22" t="s">
        <v>8551</v>
      </c>
      <c r="G1707" s="23" t="s">
        <v>8552</v>
      </c>
      <c r="H1707" s="23" t="s">
        <v>8553</v>
      </c>
      <c r="I1707" s="16"/>
      <c r="J1707" s="16"/>
      <c r="K1707" s="16"/>
      <c r="L1707" s="16"/>
      <c r="M1707" s="16"/>
      <c r="N1707" s="16"/>
      <c r="O1707" s="16"/>
    </row>
    <row r="1708" spans="1:8" s="16" customFormat="1" ht="15">
      <c r="A1708" s="17"/>
      <c r="B1708" s="43" t="s">
        <v>8554</v>
      </c>
      <c r="C1708" s="44" t="s">
        <v>8555</v>
      </c>
      <c r="D1708" s="24" t="s">
        <v>15</v>
      </c>
      <c r="E1708" s="21" t="s">
        <v>8555</v>
      </c>
      <c r="F1708" s="22" t="s">
        <v>8556</v>
      </c>
      <c r="G1708" s="23" t="s">
        <v>8557</v>
      </c>
      <c r="H1708" s="23" t="s">
        <v>8558</v>
      </c>
    </row>
    <row r="1709" spans="1:15" s="25" customFormat="1" ht="15">
      <c r="A1709" s="17"/>
      <c r="B1709" s="43" t="s">
        <v>8559</v>
      </c>
      <c r="C1709" s="44" t="s">
        <v>8560</v>
      </c>
      <c r="D1709" s="24" t="s">
        <v>15</v>
      </c>
      <c r="E1709" s="21" t="s">
        <v>8560</v>
      </c>
      <c r="F1709" s="22" t="s">
        <v>8561</v>
      </c>
      <c r="G1709" s="23" t="s">
        <v>7888</v>
      </c>
      <c r="H1709" s="23" t="s">
        <v>7889</v>
      </c>
      <c r="I1709" s="16"/>
      <c r="J1709" s="16"/>
      <c r="K1709" s="16"/>
      <c r="L1709" s="16"/>
      <c r="M1709" s="16"/>
      <c r="N1709" s="16"/>
      <c r="O1709" s="16"/>
    </row>
    <row r="1710" spans="1:8" s="16" customFormat="1" ht="15">
      <c r="A1710" s="17"/>
      <c r="B1710" s="43" t="s">
        <v>8562</v>
      </c>
      <c r="C1710" s="44" t="s">
        <v>8563</v>
      </c>
      <c r="D1710" s="29" t="s">
        <v>67</v>
      </c>
      <c r="E1710" s="21" t="s">
        <v>8564</v>
      </c>
      <c r="F1710" s="22" t="s">
        <v>8565</v>
      </c>
      <c r="G1710" s="23" t="s">
        <v>8566</v>
      </c>
      <c r="H1710" s="23" t="s">
        <v>8567</v>
      </c>
    </row>
    <row r="1711" spans="1:17" s="16" customFormat="1" ht="15">
      <c r="A1711" s="17"/>
      <c r="B1711" s="43" t="s">
        <v>8568</v>
      </c>
      <c r="C1711" s="44" t="s">
        <v>8569</v>
      </c>
      <c r="D1711" s="24" t="s">
        <v>15</v>
      </c>
      <c r="E1711" s="21" t="s">
        <v>8569</v>
      </c>
      <c r="F1711" s="22" t="s">
        <v>8570</v>
      </c>
      <c r="G1711" s="23" t="s">
        <v>8571</v>
      </c>
      <c r="H1711" s="23" t="s">
        <v>8572</v>
      </c>
      <c r="P1711" s="25"/>
      <c r="Q1711" s="25"/>
    </row>
    <row r="1712" spans="1:15" s="16" customFormat="1" ht="15">
      <c r="A1712" s="17"/>
      <c r="B1712" s="43" t="s">
        <v>8573</v>
      </c>
      <c r="C1712" s="44" t="s">
        <v>8574</v>
      </c>
      <c r="D1712" s="24" t="s">
        <v>15</v>
      </c>
      <c r="E1712" s="21" t="s">
        <v>8574</v>
      </c>
      <c r="F1712" s="22" t="s">
        <v>8574</v>
      </c>
      <c r="G1712" s="23" t="s">
        <v>8575</v>
      </c>
      <c r="H1712" s="23" t="s">
        <v>8576</v>
      </c>
      <c r="I1712" s="25"/>
      <c r="J1712" s="25"/>
      <c r="K1712" s="25"/>
      <c r="L1712" s="25"/>
      <c r="M1712" s="25"/>
      <c r="N1712" s="25"/>
      <c r="O1712" s="25"/>
    </row>
    <row r="1713" spans="1:15" s="16" customFormat="1" ht="15">
      <c r="A1713" s="17"/>
      <c r="B1713" s="43" t="s">
        <v>8577</v>
      </c>
      <c r="C1713" s="44" t="s">
        <v>8578</v>
      </c>
      <c r="D1713" s="29" t="s">
        <v>67</v>
      </c>
      <c r="E1713" s="21" t="s">
        <v>3408</v>
      </c>
      <c r="F1713" s="22" t="s">
        <v>8579</v>
      </c>
      <c r="G1713" s="41" t="s">
        <v>8580</v>
      </c>
      <c r="H1713" s="23" t="s">
        <v>8581</v>
      </c>
      <c r="I1713" s="25"/>
      <c r="J1713" s="25"/>
      <c r="K1713" s="25"/>
      <c r="L1713" s="25"/>
      <c r="M1713" s="25"/>
      <c r="N1713" s="25"/>
      <c r="O1713" s="25"/>
    </row>
    <row r="1714" spans="1:17" s="25" customFormat="1" ht="15">
      <c r="A1714" s="17"/>
      <c r="B1714" s="43" t="s">
        <v>8582</v>
      </c>
      <c r="C1714" s="44" t="s">
        <v>8583</v>
      </c>
      <c r="D1714" s="24" t="s">
        <v>15</v>
      </c>
      <c r="E1714" s="21" t="s">
        <v>8583</v>
      </c>
      <c r="F1714" s="22" t="s">
        <v>8584</v>
      </c>
      <c r="G1714" s="23" t="s">
        <v>8585</v>
      </c>
      <c r="H1714" s="23" t="s">
        <v>8586</v>
      </c>
      <c r="P1714" s="75"/>
      <c r="Q1714" s="75"/>
    </row>
    <row r="1715" spans="1:17" s="16" customFormat="1" ht="15">
      <c r="A1715" s="17"/>
      <c r="B1715" s="43" t="s">
        <v>8587</v>
      </c>
      <c r="C1715" s="44" t="s">
        <v>8588</v>
      </c>
      <c r="D1715" s="24" t="s">
        <v>15</v>
      </c>
      <c r="E1715" s="21" t="s">
        <v>8588</v>
      </c>
      <c r="F1715" s="22" t="s">
        <v>8589</v>
      </c>
      <c r="G1715" s="23" t="s">
        <v>8590</v>
      </c>
      <c r="H1715" s="23" t="s">
        <v>8146</v>
      </c>
      <c r="I1715" s="25"/>
      <c r="J1715" s="25"/>
      <c r="K1715" s="25"/>
      <c r="L1715" s="25"/>
      <c r="M1715" s="25"/>
      <c r="N1715" s="25"/>
      <c r="O1715" s="25"/>
      <c r="P1715" s="5"/>
      <c r="Q1715" s="5"/>
    </row>
    <row r="1716" spans="1:8" s="25" customFormat="1" ht="15">
      <c r="A1716" s="17"/>
      <c r="B1716" s="43" t="s">
        <v>8591</v>
      </c>
      <c r="C1716" s="44" t="s">
        <v>8592</v>
      </c>
      <c r="D1716" s="24" t="s">
        <v>15</v>
      </c>
      <c r="E1716" s="21" t="s">
        <v>8592</v>
      </c>
      <c r="F1716" s="22" t="s">
        <v>8593</v>
      </c>
      <c r="G1716" s="23" t="s">
        <v>8594</v>
      </c>
      <c r="H1716" s="23" t="s">
        <v>8595</v>
      </c>
    </row>
    <row r="1717" spans="1:17" s="25" customFormat="1" ht="15">
      <c r="A1717" s="17"/>
      <c r="B1717" s="43" t="s">
        <v>8596</v>
      </c>
      <c r="C1717" s="44" t="s">
        <v>8597</v>
      </c>
      <c r="D1717" s="24" t="s">
        <v>15</v>
      </c>
      <c r="E1717" s="21" t="s">
        <v>8597</v>
      </c>
      <c r="F1717" s="22" t="s">
        <v>8598</v>
      </c>
      <c r="G1717" s="23" t="s">
        <v>8599</v>
      </c>
      <c r="H1717" s="23" t="s">
        <v>8224</v>
      </c>
      <c r="P1717" s="16"/>
      <c r="Q1717" s="16"/>
    </row>
    <row r="1718" spans="1:15" s="16" customFormat="1" ht="15">
      <c r="A1718" s="17"/>
      <c r="B1718" s="43" t="s">
        <v>8600</v>
      </c>
      <c r="C1718" s="44" t="s">
        <v>8601</v>
      </c>
      <c r="D1718" s="24" t="s">
        <v>15</v>
      </c>
      <c r="E1718" s="21" t="s">
        <v>8601</v>
      </c>
      <c r="F1718" s="22" t="s">
        <v>8602</v>
      </c>
      <c r="G1718" s="23" t="s">
        <v>8603</v>
      </c>
      <c r="H1718" s="23" t="s">
        <v>8602</v>
      </c>
      <c r="I1718" s="25"/>
      <c r="J1718" s="25"/>
      <c r="K1718" s="25"/>
      <c r="L1718" s="25"/>
      <c r="M1718" s="25"/>
      <c r="N1718" s="25"/>
      <c r="O1718" s="25"/>
    </row>
    <row r="1719" spans="1:17" s="16" customFormat="1" ht="15">
      <c r="A1719" s="17"/>
      <c r="B1719" s="43" t="s">
        <v>8604</v>
      </c>
      <c r="C1719" s="44" t="s">
        <v>8605</v>
      </c>
      <c r="D1719" s="29" t="s">
        <v>67</v>
      </c>
      <c r="E1719" s="21" t="s">
        <v>8606</v>
      </c>
      <c r="F1719" s="22" t="s">
        <v>8607</v>
      </c>
      <c r="G1719" s="23" t="s">
        <v>8608</v>
      </c>
      <c r="H1719" s="23" t="s">
        <v>8609</v>
      </c>
      <c r="I1719" s="25"/>
      <c r="J1719" s="25"/>
      <c r="K1719" s="25"/>
      <c r="L1719" s="25"/>
      <c r="M1719" s="25"/>
      <c r="N1719" s="25"/>
      <c r="O1719" s="25"/>
      <c r="P1719" s="25"/>
      <c r="Q1719" s="25"/>
    </row>
    <row r="1720" spans="1:17" s="25" customFormat="1" ht="15">
      <c r="A1720" s="17"/>
      <c r="B1720" s="43" t="s">
        <v>8610</v>
      </c>
      <c r="C1720" s="44" t="s">
        <v>8611</v>
      </c>
      <c r="D1720" s="24" t="s">
        <v>15</v>
      </c>
      <c r="E1720" s="21" t="s">
        <v>8611</v>
      </c>
      <c r="F1720" s="22" t="s">
        <v>8612</v>
      </c>
      <c r="G1720" s="23" t="s">
        <v>8613</v>
      </c>
      <c r="H1720" s="23" t="s">
        <v>8614</v>
      </c>
      <c r="P1720" s="16"/>
      <c r="Q1720" s="16"/>
    </row>
    <row r="1721" spans="1:8" s="16" customFormat="1" ht="15">
      <c r="A1721" s="17"/>
      <c r="B1721" s="43" t="s">
        <v>8615</v>
      </c>
      <c r="C1721" s="44" t="s">
        <v>8402</v>
      </c>
      <c r="D1721" s="29" t="s">
        <v>67</v>
      </c>
      <c r="E1721" s="21" t="s">
        <v>8403</v>
      </c>
      <c r="F1721" s="22" t="s">
        <v>8616</v>
      </c>
      <c r="G1721" s="23" t="s">
        <v>8617</v>
      </c>
      <c r="H1721" s="23" t="s">
        <v>8618</v>
      </c>
    </row>
    <row r="1722" spans="1:8" s="25" customFormat="1" ht="15">
      <c r="A1722" s="17"/>
      <c r="B1722" s="43" t="s">
        <v>8619</v>
      </c>
      <c r="C1722" s="44" t="s">
        <v>8620</v>
      </c>
      <c r="D1722" s="46"/>
      <c r="E1722" s="21"/>
      <c r="F1722" s="22" t="s">
        <v>8621</v>
      </c>
      <c r="G1722" s="23" t="s">
        <v>8622</v>
      </c>
      <c r="H1722" s="23" t="s">
        <v>8623</v>
      </c>
    </row>
    <row r="1723" spans="1:17" s="25" customFormat="1" ht="15">
      <c r="A1723" s="17"/>
      <c r="B1723" s="43" t="s">
        <v>8624</v>
      </c>
      <c r="C1723" s="44" t="s">
        <v>8625</v>
      </c>
      <c r="D1723" s="29" t="s">
        <v>67</v>
      </c>
      <c r="E1723" s="21" t="s">
        <v>8626</v>
      </c>
      <c r="F1723" s="22" t="s">
        <v>8628</v>
      </c>
      <c r="G1723" s="23" t="s">
        <v>8629</v>
      </c>
      <c r="H1723" s="23" t="s">
        <v>8627</v>
      </c>
      <c r="P1723" s="16"/>
      <c r="Q1723" s="16"/>
    </row>
    <row r="1724" spans="1:17" s="25" customFormat="1" ht="15">
      <c r="A1724" s="17"/>
      <c r="B1724" s="43" t="s">
        <v>8630</v>
      </c>
      <c r="C1724" s="44" t="s">
        <v>8631</v>
      </c>
      <c r="D1724" s="24" t="s">
        <v>15</v>
      </c>
      <c r="E1724" s="21" t="s">
        <v>8631</v>
      </c>
      <c r="F1724" s="22" t="s">
        <v>8632</v>
      </c>
      <c r="G1724" s="23" t="s">
        <v>8633</v>
      </c>
      <c r="H1724" s="23" t="s">
        <v>8634</v>
      </c>
      <c r="I1724" s="16"/>
      <c r="J1724" s="16"/>
      <c r="K1724" s="16"/>
      <c r="L1724" s="16"/>
      <c r="M1724" s="16"/>
      <c r="N1724" s="16"/>
      <c r="O1724" s="16"/>
      <c r="P1724" s="16"/>
      <c r="Q1724" s="16"/>
    </row>
    <row r="1725" spans="1:17" s="25" customFormat="1" ht="15">
      <c r="A1725" s="17"/>
      <c r="B1725" s="43" t="s">
        <v>8635</v>
      </c>
      <c r="C1725" s="44" t="s">
        <v>8636</v>
      </c>
      <c r="D1725" s="46"/>
      <c r="E1725" s="21"/>
      <c r="F1725" s="22" t="s">
        <v>8637</v>
      </c>
      <c r="G1725" s="23" t="s">
        <v>8638</v>
      </c>
      <c r="H1725" s="23" t="s">
        <v>8639</v>
      </c>
      <c r="I1725" s="16"/>
      <c r="J1725" s="16"/>
      <c r="K1725" s="16"/>
      <c r="L1725" s="16"/>
      <c r="M1725" s="16"/>
      <c r="N1725" s="16"/>
      <c r="O1725" s="16"/>
      <c r="P1725" s="16"/>
      <c r="Q1725" s="16"/>
    </row>
    <row r="1726" spans="1:17" s="25" customFormat="1" ht="15">
      <c r="A1726" s="17"/>
      <c r="B1726" s="43" t="s">
        <v>8640</v>
      </c>
      <c r="C1726" s="44" t="s">
        <v>8641</v>
      </c>
      <c r="D1726" s="24" t="s">
        <v>15</v>
      </c>
      <c r="E1726" s="21" t="s">
        <v>8641</v>
      </c>
      <c r="F1726" s="22" t="s">
        <v>8642</v>
      </c>
      <c r="G1726" s="23" t="s">
        <v>8643</v>
      </c>
      <c r="H1726" s="23" t="s">
        <v>8644</v>
      </c>
      <c r="I1726" s="16"/>
      <c r="J1726" s="16"/>
      <c r="K1726" s="16"/>
      <c r="L1726" s="16"/>
      <c r="M1726" s="16"/>
      <c r="N1726" s="16"/>
      <c r="O1726" s="16"/>
      <c r="P1726" s="16"/>
      <c r="Q1726" s="16"/>
    </row>
    <row r="1727" spans="1:8" s="16" customFormat="1" ht="15">
      <c r="A1727" s="17"/>
      <c r="B1727" s="18" t="s">
        <v>8645</v>
      </c>
      <c r="C1727" s="19" t="s">
        <v>8646</v>
      </c>
      <c r="D1727" s="24" t="s">
        <v>15</v>
      </c>
      <c r="E1727" s="21" t="s">
        <v>8646</v>
      </c>
      <c r="F1727" s="22" t="s">
        <v>8647</v>
      </c>
      <c r="G1727" s="23" t="s">
        <v>8648</v>
      </c>
      <c r="H1727" s="23" t="s">
        <v>2773</v>
      </c>
    </row>
    <row r="1728" spans="1:15" s="25" customFormat="1" ht="15">
      <c r="A1728" s="17"/>
      <c r="B1728" s="18" t="s">
        <v>8649</v>
      </c>
      <c r="C1728" s="19" t="s">
        <v>8650</v>
      </c>
      <c r="D1728" s="29" t="s">
        <v>67</v>
      </c>
      <c r="E1728" s="21" t="s">
        <v>8651</v>
      </c>
      <c r="F1728" s="22" t="s">
        <v>8652</v>
      </c>
      <c r="G1728" s="23" t="s">
        <v>8653</v>
      </c>
      <c r="H1728" s="23" t="s">
        <v>8654</v>
      </c>
      <c r="I1728" s="16"/>
      <c r="J1728" s="16"/>
      <c r="K1728" s="16"/>
      <c r="L1728" s="16"/>
      <c r="M1728" s="16"/>
      <c r="N1728" s="16"/>
      <c r="O1728" s="16"/>
    </row>
    <row r="1729" spans="1:17" s="16" customFormat="1" ht="24">
      <c r="A1729" s="17"/>
      <c r="B1729" s="18" t="s">
        <v>8655</v>
      </c>
      <c r="C1729" s="19" t="s">
        <v>8656</v>
      </c>
      <c r="D1729" s="24" t="s">
        <v>15</v>
      </c>
      <c r="E1729" s="21" t="s">
        <v>8656</v>
      </c>
      <c r="F1729" s="22" t="s">
        <v>8657</v>
      </c>
      <c r="G1729" s="23" t="s">
        <v>8658</v>
      </c>
      <c r="H1729" s="50" t="s">
        <v>8659</v>
      </c>
      <c r="P1729" s="25"/>
      <c r="Q1729" s="25"/>
    </row>
    <row r="1730" spans="1:15" s="25" customFormat="1" ht="15">
      <c r="A1730" s="17"/>
      <c r="B1730" s="18" t="s">
        <v>8660</v>
      </c>
      <c r="C1730" s="19" t="s">
        <v>8661</v>
      </c>
      <c r="D1730" s="20"/>
      <c r="E1730" s="21"/>
      <c r="F1730" s="22" t="s">
        <v>8662</v>
      </c>
      <c r="G1730" s="23" t="s">
        <v>8663</v>
      </c>
      <c r="H1730" s="23" t="s">
        <v>8664</v>
      </c>
      <c r="I1730" s="16"/>
      <c r="J1730" s="16"/>
      <c r="K1730" s="16"/>
      <c r="L1730" s="16"/>
      <c r="M1730" s="16"/>
      <c r="N1730" s="16"/>
      <c r="O1730" s="16"/>
    </row>
    <row r="1731" spans="1:8" s="16" customFormat="1" ht="15">
      <c r="A1731" s="17"/>
      <c r="B1731" s="18" t="s">
        <v>8665</v>
      </c>
      <c r="C1731" s="19" t="s">
        <v>8656</v>
      </c>
      <c r="D1731" s="24" t="s">
        <v>15</v>
      </c>
      <c r="E1731" s="21" t="s">
        <v>8656</v>
      </c>
      <c r="F1731" s="22" t="s">
        <v>8666</v>
      </c>
      <c r="G1731" s="23" t="s">
        <v>8667</v>
      </c>
      <c r="H1731" s="23" t="s">
        <v>8668</v>
      </c>
    </row>
    <row r="1732" spans="1:8" s="16" customFormat="1" ht="15">
      <c r="A1732" s="17"/>
      <c r="B1732" s="18" t="s">
        <v>8669</v>
      </c>
      <c r="C1732" s="19" t="s">
        <v>8670</v>
      </c>
      <c r="D1732" s="24" t="s">
        <v>15</v>
      </c>
      <c r="E1732" s="21" t="s">
        <v>8670</v>
      </c>
      <c r="F1732" s="22" t="s">
        <v>8671</v>
      </c>
      <c r="G1732" s="23" t="s">
        <v>8672</v>
      </c>
      <c r="H1732" s="23" t="s">
        <v>8673</v>
      </c>
    </row>
    <row r="1733" spans="1:8" s="16" customFormat="1" ht="15">
      <c r="A1733" s="17"/>
      <c r="B1733" s="18" t="s">
        <v>8674</v>
      </c>
      <c r="C1733" s="19" t="s">
        <v>8675</v>
      </c>
      <c r="D1733" s="20"/>
      <c r="E1733" s="21"/>
      <c r="F1733" s="22" t="s">
        <v>8677</v>
      </c>
      <c r="G1733" s="23" t="s">
        <v>8678</v>
      </c>
      <c r="H1733" s="23" t="s">
        <v>8676</v>
      </c>
    </row>
    <row r="1734" spans="1:8" s="25" customFormat="1" ht="15">
      <c r="A1734" s="17"/>
      <c r="B1734" s="18" t="s">
        <v>8679</v>
      </c>
      <c r="C1734" s="19" t="s">
        <v>8680</v>
      </c>
      <c r="D1734" s="24" t="s">
        <v>15</v>
      </c>
      <c r="E1734" s="21" t="s">
        <v>8680</v>
      </c>
      <c r="F1734" s="22" t="s">
        <v>8681</v>
      </c>
      <c r="G1734" s="23" t="s">
        <v>8682</v>
      </c>
      <c r="H1734" s="23" t="s">
        <v>8683</v>
      </c>
    </row>
    <row r="1735" spans="1:8" s="25" customFormat="1" ht="15">
      <c r="A1735" s="17"/>
      <c r="B1735" s="18" t="s">
        <v>8684</v>
      </c>
      <c r="C1735" s="19" t="s">
        <v>8685</v>
      </c>
      <c r="D1735" s="24" t="s">
        <v>15</v>
      </c>
      <c r="E1735" s="21" t="s">
        <v>8685</v>
      </c>
      <c r="F1735" s="22" t="s">
        <v>4008</v>
      </c>
      <c r="G1735" s="23" t="s">
        <v>8686</v>
      </c>
      <c r="H1735" s="23" t="s">
        <v>4010</v>
      </c>
    </row>
    <row r="1736" spans="1:17" s="25" customFormat="1" ht="15">
      <c r="A1736" s="17"/>
      <c r="B1736" s="18" t="s">
        <v>8687</v>
      </c>
      <c r="C1736" s="19" t="s">
        <v>8688</v>
      </c>
      <c r="D1736" s="24" t="s">
        <v>15</v>
      </c>
      <c r="E1736" s="21" t="s">
        <v>8688</v>
      </c>
      <c r="F1736" s="22" t="s">
        <v>8689</v>
      </c>
      <c r="G1736" s="23" t="s">
        <v>8690</v>
      </c>
      <c r="H1736" s="23" t="s">
        <v>8691</v>
      </c>
      <c r="P1736" s="16"/>
      <c r="Q1736" s="16"/>
    </row>
    <row r="1737" spans="1:17" s="16" customFormat="1" ht="15">
      <c r="A1737" s="17"/>
      <c r="B1737" s="18" t="s">
        <v>8692</v>
      </c>
      <c r="C1737" s="19" t="s">
        <v>8693</v>
      </c>
      <c r="D1737" s="20"/>
      <c r="E1737" s="21"/>
      <c r="F1737" s="22" t="s">
        <v>8694</v>
      </c>
      <c r="G1737" s="23" t="s">
        <v>8695</v>
      </c>
      <c r="H1737" s="23" t="s">
        <v>6938</v>
      </c>
      <c r="P1737" s="25"/>
      <c r="Q1737" s="25"/>
    </row>
    <row r="1738" spans="1:17" s="16" customFormat="1" ht="15">
      <c r="A1738" s="17"/>
      <c r="B1738" s="18" t="s">
        <v>8696</v>
      </c>
      <c r="C1738" s="19" t="s">
        <v>8697</v>
      </c>
      <c r="D1738" s="29" t="s">
        <v>67</v>
      </c>
      <c r="E1738" s="21" t="s">
        <v>8698</v>
      </c>
      <c r="F1738" s="22" t="s">
        <v>8699</v>
      </c>
      <c r="G1738" s="23" t="s">
        <v>8700</v>
      </c>
      <c r="H1738" s="23" t="s">
        <v>7297</v>
      </c>
      <c r="P1738" s="25"/>
      <c r="Q1738" s="25"/>
    </row>
    <row r="1739" spans="1:8" s="16" customFormat="1" ht="15">
      <c r="A1739" s="17"/>
      <c r="B1739" s="18" t="s">
        <v>8701</v>
      </c>
      <c r="C1739" s="19" t="s">
        <v>8702</v>
      </c>
      <c r="D1739" s="20"/>
      <c r="E1739" s="21"/>
      <c r="F1739" s="22" t="s">
        <v>8703</v>
      </c>
      <c r="G1739" s="23" t="s">
        <v>8704</v>
      </c>
      <c r="H1739" s="23" t="s">
        <v>8705</v>
      </c>
    </row>
    <row r="1740" spans="1:17" s="16" customFormat="1" ht="15">
      <c r="A1740" s="17"/>
      <c r="B1740" s="18" t="s">
        <v>8706</v>
      </c>
      <c r="C1740" s="19" t="s">
        <v>8707</v>
      </c>
      <c r="D1740" s="24" t="s">
        <v>15</v>
      </c>
      <c r="E1740" s="21" t="s">
        <v>8707</v>
      </c>
      <c r="F1740" s="22" t="s">
        <v>8708</v>
      </c>
      <c r="G1740" s="23" t="s">
        <v>8709</v>
      </c>
      <c r="H1740" s="23" t="s">
        <v>8710</v>
      </c>
      <c r="I1740" s="25"/>
      <c r="J1740" s="25"/>
      <c r="K1740" s="25"/>
      <c r="L1740" s="25"/>
      <c r="M1740" s="25"/>
      <c r="N1740" s="25"/>
      <c r="O1740" s="25"/>
      <c r="P1740" s="25"/>
      <c r="Q1740" s="25"/>
    </row>
    <row r="1741" spans="1:17" s="16" customFormat="1" ht="15">
      <c r="A1741" s="17"/>
      <c r="B1741" s="18" t="s">
        <v>8711</v>
      </c>
      <c r="C1741" s="19" t="s">
        <v>8712</v>
      </c>
      <c r="D1741" s="20"/>
      <c r="E1741" s="21"/>
      <c r="F1741" s="22" t="s">
        <v>8713</v>
      </c>
      <c r="G1741" s="23" t="s">
        <v>8714</v>
      </c>
      <c r="H1741" s="23" t="s">
        <v>8715</v>
      </c>
      <c r="P1741" s="25"/>
      <c r="Q1741" s="25"/>
    </row>
    <row r="1742" spans="1:15" s="25" customFormat="1" ht="15">
      <c r="A1742" s="17"/>
      <c r="B1742" s="18" t="s">
        <v>8716</v>
      </c>
      <c r="C1742" s="19" t="s">
        <v>8717</v>
      </c>
      <c r="D1742" s="24" t="s">
        <v>15</v>
      </c>
      <c r="E1742" s="21" t="s">
        <v>8717</v>
      </c>
      <c r="F1742" s="22" t="s">
        <v>8718</v>
      </c>
      <c r="G1742" s="23" t="s">
        <v>8719</v>
      </c>
      <c r="H1742" s="23" t="s">
        <v>8720</v>
      </c>
      <c r="I1742" s="16"/>
      <c r="J1742" s="16"/>
      <c r="K1742" s="16"/>
      <c r="L1742" s="16"/>
      <c r="M1742" s="16"/>
      <c r="N1742" s="16"/>
      <c r="O1742" s="16"/>
    </row>
    <row r="1743" spans="1:8" s="16" customFormat="1" ht="15">
      <c r="A1743" s="17"/>
      <c r="B1743" s="18" t="s">
        <v>8721</v>
      </c>
      <c r="C1743" s="19" t="s">
        <v>8722</v>
      </c>
      <c r="D1743" s="24" t="s">
        <v>15</v>
      </c>
      <c r="E1743" s="21" t="s">
        <v>8722</v>
      </c>
      <c r="F1743" s="22" t="s">
        <v>8724</v>
      </c>
      <c r="G1743" s="23" t="s">
        <v>8725</v>
      </c>
      <c r="H1743" s="23" t="s">
        <v>8723</v>
      </c>
    </row>
    <row r="1744" spans="1:17" s="16" customFormat="1" ht="15">
      <c r="A1744" s="17"/>
      <c r="B1744" s="18" t="s">
        <v>8726</v>
      </c>
      <c r="C1744" s="19" t="s">
        <v>8727</v>
      </c>
      <c r="D1744" s="24" t="s">
        <v>15</v>
      </c>
      <c r="E1744" s="21" t="s">
        <v>8727</v>
      </c>
      <c r="F1744" s="22" t="s">
        <v>7338</v>
      </c>
      <c r="G1744" s="23" t="s">
        <v>7339</v>
      </c>
      <c r="H1744" s="23" t="s">
        <v>7340</v>
      </c>
      <c r="P1744" s="25"/>
      <c r="Q1744" s="25"/>
    </row>
    <row r="1745" spans="1:15" s="16" customFormat="1" ht="15">
      <c r="A1745" s="17"/>
      <c r="B1745" s="18" t="s">
        <v>8728</v>
      </c>
      <c r="C1745" s="19" t="s">
        <v>8729</v>
      </c>
      <c r="D1745" s="20"/>
      <c r="E1745" s="21"/>
      <c r="F1745" s="22" t="s">
        <v>8730</v>
      </c>
      <c r="G1745" s="23" t="s">
        <v>8731</v>
      </c>
      <c r="H1745" s="23" t="s">
        <v>8732</v>
      </c>
      <c r="I1745" s="25"/>
      <c r="J1745" s="25"/>
      <c r="K1745" s="25"/>
      <c r="L1745" s="25"/>
      <c r="M1745" s="25"/>
      <c r="N1745" s="25"/>
      <c r="O1745" s="25"/>
    </row>
    <row r="1746" spans="1:15" s="16" customFormat="1" ht="15">
      <c r="A1746" s="17"/>
      <c r="B1746" s="18" t="s">
        <v>8733</v>
      </c>
      <c r="C1746" s="19" t="s">
        <v>8734</v>
      </c>
      <c r="D1746" s="24" t="s">
        <v>15</v>
      </c>
      <c r="E1746" s="21" t="s">
        <v>8734</v>
      </c>
      <c r="F1746" s="22" t="s">
        <v>8735</v>
      </c>
      <c r="G1746" s="23" t="s">
        <v>8736</v>
      </c>
      <c r="H1746" s="23" t="s">
        <v>8737</v>
      </c>
      <c r="I1746" s="25"/>
      <c r="J1746" s="25"/>
      <c r="K1746" s="25"/>
      <c r="L1746" s="25"/>
      <c r="M1746" s="25"/>
      <c r="N1746" s="25"/>
      <c r="O1746" s="25"/>
    </row>
    <row r="1747" spans="1:15" s="16" customFormat="1" ht="15">
      <c r="A1747" s="17"/>
      <c r="B1747" s="18" t="s">
        <v>8738</v>
      </c>
      <c r="C1747" s="19" t="s">
        <v>8739</v>
      </c>
      <c r="D1747" s="24" t="s">
        <v>15</v>
      </c>
      <c r="E1747" s="21" t="s">
        <v>8739</v>
      </c>
      <c r="F1747" s="22" t="s">
        <v>8740</v>
      </c>
      <c r="G1747" s="23" t="s">
        <v>8741</v>
      </c>
      <c r="H1747" s="23" t="s">
        <v>8742</v>
      </c>
      <c r="I1747" s="25"/>
      <c r="J1747" s="25"/>
      <c r="K1747" s="25"/>
      <c r="L1747" s="25"/>
      <c r="M1747" s="25"/>
      <c r="N1747" s="25"/>
      <c r="O1747" s="25"/>
    </row>
    <row r="1748" spans="1:8" s="16" customFormat="1" ht="15">
      <c r="A1748" s="17"/>
      <c r="B1748" s="18" t="s">
        <v>8743</v>
      </c>
      <c r="C1748" s="19" t="s">
        <v>8744</v>
      </c>
      <c r="D1748" s="24" t="s">
        <v>15</v>
      </c>
      <c r="E1748" s="21" t="s">
        <v>8744</v>
      </c>
      <c r="F1748" s="22" t="s">
        <v>8745</v>
      </c>
      <c r="G1748" s="23" t="s">
        <v>8746</v>
      </c>
      <c r="H1748" s="23" t="s">
        <v>8747</v>
      </c>
    </row>
    <row r="1749" spans="1:17" s="16" customFormat="1" ht="15">
      <c r="A1749" s="17"/>
      <c r="B1749" s="18" t="s">
        <v>8748</v>
      </c>
      <c r="C1749" s="19" t="s">
        <v>8749</v>
      </c>
      <c r="D1749" s="29" t="s">
        <v>67</v>
      </c>
      <c r="E1749" s="21" t="s">
        <v>8750</v>
      </c>
      <c r="F1749" s="22" t="s">
        <v>8751</v>
      </c>
      <c r="G1749" s="23" t="s">
        <v>8752</v>
      </c>
      <c r="H1749" s="23" t="s">
        <v>8750</v>
      </c>
      <c r="P1749" s="25"/>
      <c r="Q1749" s="25"/>
    </row>
    <row r="1750" spans="1:17" s="16" customFormat="1" ht="15">
      <c r="A1750" s="17"/>
      <c r="B1750" s="26" t="s">
        <v>8753</v>
      </c>
      <c r="C1750" s="33" t="s">
        <v>8754</v>
      </c>
      <c r="D1750" s="24" t="s">
        <v>15</v>
      </c>
      <c r="E1750" s="21" t="s">
        <v>8754</v>
      </c>
      <c r="F1750" s="22" t="s">
        <v>8755</v>
      </c>
      <c r="G1750" s="23" t="s">
        <v>8756</v>
      </c>
      <c r="H1750" s="23" t="s">
        <v>8757</v>
      </c>
      <c r="P1750" s="25"/>
      <c r="Q1750" s="25"/>
    </row>
    <row r="1751" spans="1:17" s="16" customFormat="1" ht="15">
      <c r="A1751" s="17"/>
      <c r="B1751" s="26" t="s">
        <v>8758</v>
      </c>
      <c r="C1751" s="33" t="s">
        <v>8759</v>
      </c>
      <c r="D1751" s="24" t="s">
        <v>15</v>
      </c>
      <c r="E1751" s="21" t="s">
        <v>8759</v>
      </c>
      <c r="F1751" s="22" t="s">
        <v>8760</v>
      </c>
      <c r="G1751" s="23" t="s">
        <v>4829</v>
      </c>
      <c r="H1751" s="23" t="s">
        <v>4830</v>
      </c>
      <c r="P1751" s="25"/>
      <c r="Q1751" s="25"/>
    </row>
    <row r="1752" spans="1:17" s="16" customFormat="1" ht="15">
      <c r="A1752" s="17"/>
      <c r="B1752" s="26" t="s">
        <v>8761</v>
      </c>
      <c r="C1752" s="33" t="s">
        <v>8762</v>
      </c>
      <c r="D1752" s="29" t="s">
        <v>67</v>
      </c>
      <c r="E1752" s="21" t="s">
        <v>8763</v>
      </c>
      <c r="F1752" s="22" t="s">
        <v>8764</v>
      </c>
      <c r="G1752" s="23" t="s">
        <v>8765</v>
      </c>
      <c r="H1752" s="23" t="s">
        <v>8766</v>
      </c>
      <c r="P1752" s="25"/>
      <c r="Q1752" s="25"/>
    </row>
    <row r="1753" spans="1:17" s="16" customFormat="1" ht="15">
      <c r="A1753" s="17"/>
      <c r="B1753" s="26" t="s">
        <v>8767</v>
      </c>
      <c r="C1753" s="33" t="s">
        <v>8768</v>
      </c>
      <c r="D1753" s="34"/>
      <c r="E1753" s="21"/>
      <c r="F1753" s="22" t="s">
        <v>8769</v>
      </c>
      <c r="G1753" s="23" t="s">
        <v>8770</v>
      </c>
      <c r="H1753" s="28" t="s">
        <v>8771</v>
      </c>
      <c r="P1753" s="25"/>
      <c r="Q1753" s="25"/>
    </row>
    <row r="1754" spans="1:17" s="25" customFormat="1" ht="15">
      <c r="A1754" s="17"/>
      <c r="B1754" s="26" t="s">
        <v>8772</v>
      </c>
      <c r="C1754" s="33" t="s">
        <v>8773</v>
      </c>
      <c r="D1754" s="24" t="s">
        <v>15</v>
      </c>
      <c r="E1754" s="21" t="s">
        <v>8773</v>
      </c>
      <c r="F1754" s="22" t="s">
        <v>8774</v>
      </c>
      <c r="G1754" s="23" t="s">
        <v>8775</v>
      </c>
      <c r="H1754" s="23" t="s">
        <v>8776</v>
      </c>
      <c r="P1754" s="16"/>
      <c r="Q1754" s="16"/>
    </row>
    <row r="1755" spans="1:8" s="25" customFormat="1" ht="15">
      <c r="A1755" s="17"/>
      <c r="B1755" s="26" t="s">
        <v>8777</v>
      </c>
      <c r="C1755" s="33" t="s">
        <v>8778</v>
      </c>
      <c r="D1755" s="29" t="s">
        <v>67</v>
      </c>
      <c r="E1755" s="21" t="s">
        <v>8779</v>
      </c>
      <c r="F1755" s="22" t="s">
        <v>8780</v>
      </c>
      <c r="G1755" s="23" t="s">
        <v>8781</v>
      </c>
      <c r="H1755" s="23" t="s">
        <v>8782</v>
      </c>
    </row>
    <row r="1756" spans="1:15" s="16" customFormat="1" ht="15">
      <c r="A1756" s="17"/>
      <c r="B1756" s="26" t="s">
        <v>8783</v>
      </c>
      <c r="C1756" s="33" t="s">
        <v>8784</v>
      </c>
      <c r="D1756" s="24" t="s">
        <v>15</v>
      </c>
      <c r="E1756" s="21" t="s">
        <v>8784</v>
      </c>
      <c r="F1756" s="22" t="s">
        <v>8785</v>
      </c>
      <c r="G1756" s="23" t="s">
        <v>8786</v>
      </c>
      <c r="H1756" s="23" t="s">
        <v>8787</v>
      </c>
      <c r="I1756" s="25"/>
      <c r="J1756" s="25"/>
      <c r="K1756" s="25"/>
      <c r="L1756" s="25"/>
      <c r="M1756" s="25"/>
      <c r="N1756" s="25"/>
      <c r="O1756" s="25"/>
    </row>
    <row r="1757" spans="1:15" s="16" customFormat="1" ht="15">
      <c r="A1757" s="17"/>
      <c r="B1757" s="26" t="s">
        <v>8788</v>
      </c>
      <c r="C1757" s="33" t="s">
        <v>8789</v>
      </c>
      <c r="D1757" s="24" t="s">
        <v>15</v>
      </c>
      <c r="E1757" s="21" t="s">
        <v>8789</v>
      </c>
      <c r="F1757" s="22" t="s">
        <v>8790</v>
      </c>
      <c r="G1757" s="23" t="s">
        <v>2713</v>
      </c>
      <c r="H1757" s="23" t="s">
        <v>2714</v>
      </c>
      <c r="I1757" s="25"/>
      <c r="J1757" s="25"/>
      <c r="K1757" s="25"/>
      <c r="L1757" s="25"/>
      <c r="M1757" s="25"/>
      <c r="N1757" s="25"/>
      <c r="O1757" s="25"/>
    </row>
    <row r="1758" spans="1:15" s="16" customFormat="1" ht="15">
      <c r="A1758" s="17"/>
      <c r="B1758" s="26" t="s">
        <v>8791</v>
      </c>
      <c r="C1758" s="33" t="s">
        <v>8325</v>
      </c>
      <c r="D1758" s="29" t="s">
        <v>67</v>
      </c>
      <c r="E1758" s="21" t="s">
        <v>8326</v>
      </c>
      <c r="F1758" s="22" t="s">
        <v>8792</v>
      </c>
      <c r="G1758" s="23" t="s">
        <v>8793</v>
      </c>
      <c r="H1758" s="23" t="s">
        <v>8794</v>
      </c>
      <c r="I1758" s="25"/>
      <c r="J1758" s="25"/>
      <c r="K1758" s="25"/>
      <c r="L1758" s="25"/>
      <c r="M1758" s="25"/>
      <c r="N1758" s="25"/>
      <c r="O1758" s="25"/>
    </row>
    <row r="1759" spans="1:17" s="16" customFormat="1" ht="15">
      <c r="A1759" s="17"/>
      <c r="B1759" s="26" t="s">
        <v>8795</v>
      </c>
      <c r="C1759" s="33" t="s">
        <v>8796</v>
      </c>
      <c r="D1759" s="29" t="s">
        <v>67</v>
      </c>
      <c r="E1759" s="21" t="s">
        <v>8797</v>
      </c>
      <c r="F1759" s="22" t="s">
        <v>8798</v>
      </c>
      <c r="G1759" s="23" t="s">
        <v>8799</v>
      </c>
      <c r="H1759" s="23" t="s">
        <v>8797</v>
      </c>
      <c r="I1759" s="25"/>
      <c r="J1759" s="25"/>
      <c r="K1759" s="25"/>
      <c r="L1759" s="25"/>
      <c r="M1759" s="25"/>
      <c r="N1759" s="25"/>
      <c r="O1759" s="25"/>
      <c r="P1759" s="25"/>
      <c r="Q1759" s="25"/>
    </row>
    <row r="1760" spans="1:17" s="16" customFormat="1" ht="15">
      <c r="A1760" s="17"/>
      <c r="B1760" s="26" t="s">
        <v>8800</v>
      </c>
      <c r="C1760" s="33" t="s">
        <v>8801</v>
      </c>
      <c r="D1760" s="29" t="s">
        <v>67</v>
      </c>
      <c r="E1760" s="21" t="s">
        <v>8802</v>
      </c>
      <c r="F1760" s="22" t="s">
        <v>8803</v>
      </c>
      <c r="G1760" s="23" t="s">
        <v>8804</v>
      </c>
      <c r="H1760" s="23" t="s">
        <v>8805</v>
      </c>
      <c r="I1760" s="25"/>
      <c r="J1760" s="25"/>
      <c r="K1760" s="25"/>
      <c r="L1760" s="25"/>
      <c r="M1760" s="25"/>
      <c r="N1760" s="25"/>
      <c r="O1760" s="25"/>
      <c r="P1760" s="25"/>
      <c r="Q1760" s="25"/>
    </row>
    <row r="1761" spans="1:8" s="16" customFormat="1" ht="15">
      <c r="A1761" s="17"/>
      <c r="B1761" s="26" t="s">
        <v>8806</v>
      </c>
      <c r="C1761" s="33" t="s">
        <v>8807</v>
      </c>
      <c r="D1761" s="29" t="s">
        <v>67</v>
      </c>
      <c r="E1761" s="21" t="s">
        <v>8808</v>
      </c>
      <c r="F1761" s="22" t="s">
        <v>8809</v>
      </c>
      <c r="G1761" s="23" t="s">
        <v>8810</v>
      </c>
      <c r="H1761" s="23" t="s">
        <v>8811</v>
      </c>
    </row>
    <row r="1762" spans="1:17" s="25" customFormat="1" ht="15">
      <c r="A1762" s="17"/>
      <c r="B1762" s="26" t="s">
        <v>8812</v>
      </c>
      <c r="C1762" s="33" t="s">
        <v>8813</v>
      </c>
      <c r="D1762" s="34"/>
      <c r="E1762" s="21"/>
      <c r="F1762" s="22" t="s">
        <v>8814</v>
      </c>
      <c r="G1762" s="23" t="s">
        <v>8815</v>
      </c>
      <c r="H1762" s="23" t="s">
        <v>8816</v>
      </c>
      <c r="P1762" s="16"/>
      <c r="Q1762" s="16"/>
    </row>
    <row r="1763" spans="1:8" s="25" customFormat="1" ht="15">
      <c r="A1763" s="17"/>
      <c r="B1763" s="26" t="s">
        <v>8817</v>
      </c>
      <c r="C1763" s="33" t="s">
        <v>8818</v>
      </c>
      <c r="D1763" s="34"/>
      <c r="E1763" s="21"/>
      <c r="F1763" s="22" t="s">
        <v>8819</v>
      </c>
      <c r="G1763" s="23" t="s">
        <v>8820</v>
      </c>
      <c r="H1763" s="23" t="s">
        <v>8821</v>
      </c>
    </row>
    <row r="1764" spans="1:17" s="16" customFormat="1" ht="15">
      <c r="A1764" s="17"/>
      <c r="B1764" s="26" t="s">
        <v>8822</v>
      </c>
      <c r="C1764" s="33" t="s">
        <v>8823</v>
      </c>
      <c r="D1764" s="24" t="s">
        <v>15</v>
      </c>
      <c r="E1764" s="21" t="s">
        <v>8823</v>
      </c>
      <c r="F1764" s="22" t="s">
        <v>8824</v>
      </c>
      <c r="G1764" s="23" t="s">
        <v>8825</v>
      </c>
      <c r="H1764" s="23" t="s">
        <v>8826</v>
      </c>
      <c r="I1764" s="25"/>
      <c r="J1764" s="25"/>
      <c r="K1764" s="25"/>
      <c r="L1764" s="25"/>
      <c r="M1764" s="25"/>
      <c r="N1764" s="25"/>
      <c r="O1764" s="25"/>
      <c r="P1764" s="25"/>
      <c r="Q1764" s="25"/>
    </row>
    <row r="1765" spans="1:15" s="16" customFormat="1" ht="15">
      <c r="A1765" s="17"/>
      <c r="B1765" s="26" t="s">
        <v>8827</v>
      </c>
      <c r="C1765" s="33" t="s">
        <v>8828</v>
      </c>
      <c r="D1765" s="24" t="s">
        <v>15</v>
      </c>
      <c r="E1765" s="21" t="s">
        <v>8828</v>
      </c>
      <c r="F1765" s="22" t="s">
        <v>8829</v>
      </c>
      <c r="G1765" s="23" t="s">
        <v>8830</v>
      </c>
      <c r="H1765" s="23" t="s">
        <v>8831</v>
      </c>
      <c r="I1765" s="25"/>
      <c r="J1765" s="25"/>
      <c r="K1765" s="25"/>
      <c r="L1765" s="25"/>
      <c r="M1765" s="25"/>
      <c r="N1765" s="25"/>
      <c r="O1765" s="25"/>
    </row>
    <row r="1766" spans="1:15" s="25" customFormat="1" ht="15">
      <c r="A1766" s="17"/>
      <c r="B1766" s="26" t="s">
        <v>8832</v>
      </c>
      <c r="C1766" s="33" t="s">
        <v>8833</v>
      </c>
      <c r="D1766" s="24" t="s">
        <v>15</v>
      </c>
      <c r="E1766" s="21" t="s">
        <v>8833</v>
      </c>
      <c r="F1766" s="22" t="s">
        <v>8834</v>
      </c>
      <c r="G1766" s="23" t="s">
        <v>8835</v>
      </c>
      <c r="H1766" s="23" t="s">
        <v>8836</v>
      </c>
      <c r="I1766" s="16"/>
      <c r="J1766" s="16"/>
      <c r="K1766" s="16"/>
      <c r="L1766" s="16"/>
      <c r="M1766" s="16"/>
      <c r="N1766" s="16"/>
      <c r="O1766" s="16"/>
    </row>
    <row r="1767" spans="1:15" s="16" customFormat="1" ht="15">
      <c r="A1767" s="17"/>
      <c r="B1767" s="26" t="s">
        <v>8837</v>
      </c>
      <c r="C1767" s="33" t="s">
        <v>8487</v>
      </c>
      <c r="D1767" s="24" t="s">
        <v>15</v>
      </c>
      <c r="E1767" s="21" t="s">
        <v>8487</v>
      </c>
      <c r="F1767" s="22" t="s">
        <v>8838</v>
      </c>
      <c r="G1767" s="23" t="s">
        <v>8839</v>
      </c>
      <c r="H1767" s="23" t="s">
        <v>8840</v>
      </c>
      <c r="I1767" s="25"/>
      <c r="J1767" s="25"/>
      <c r="K1767" s="25"/>
      <c r="L1767" s="25"/>
      <c r="M1767" s="25"/>
      <c r="N1767" s="25"/>
      <c r="O1767" s="25"/>
    </row>
    <row r="1768" spans="1:17" s="16" customFormat="1" ht="15">
      <c r="A1768" s="17"/>
      <c r="B1768" s="26" t="s">
        <v>8841</v>
      </c>
      <c r="C1768" s="33" t="s">
        <v>8842</v>
      </c>
      <c r="D1768" s="34"/>
      <c r="E1768" s="21"/>
      <c r="F1768" s="22" t="s">
        <v>8844</v>
      </c>
      <c r="G1768" s="23" t="s">
        <v>8845</v>
      </c>
      <c r="H1768" s="23" t="s">
        <v>8846</v>
      </c>
      <c r="I1768" s="25"/>
      <c r="J1768" s="25"/>
      <c r="K1768" s="25"/>
      <c r="L1768" s="25"/>
      <c r="M1768" s="25"/>
      <c r="N1768" s="25"/>
      <c r="O1768" s="25"/>
      <c r="P1768" s="25"/>
      <c r="Q1768" s="25"/>
    </row>
    <row r="1769" spans="1:15" s="25" customFormat="1" ht="15">
      <c r="A1769" s="17"/>
      <c r="B1769" s="26" t="s">
        <v>8847</v>
      </c>
      <c r="C1769" s="33" t="s">
        <v>8848</v>
      </c>
      <c r="D1769" s="34"/>
      <c r="E1769" s="21"/>
      <c r="F1769" s="22" t="s">
        <v>8849</v>
      </c>
      <c r="G1769" s="23" t="s">
        <v>8850</v>
      </c>
      <c r="H1769" s="23" t="s">
        <v>8851</v>
      </c>
      <c r="I1769" s="16"/>
      <c r="J1769" s="16"/>
      <c r="K1769" s="16"/>
      <c r="L1769" s="16"/>
      <c r="M1769" s="16"/>
      <c r="N1769" s="16"/>
      <c r="O1769" s="16"/>
    </row>
    <row r="1770" spans="1:17" s="25" customFormat="1" ht="15">
      <c r="A1770" s="17"/>
      <c r="B1770" s="26" t="s">
        <v>8852</v>
      </c>
      <c r="C1770" s="33" t="s">
        <v>8853</v>
      </c>
      <c r="D1770" s="29" t="s">
        <v>67</v>
      </c>
      <c r="E1770" s="21" t="s">
        <v>8854</v>
      </c>
      <c r="F1770" s="22" t="s">
        <v>8855</v>
      </c>
      <c r="G1770" s="23" t="s">
        <v>2569</v>
      </c>
      <c r="H1770" s="23" t="s">
        <v>2570</v>
      </c>
      <c r="I1770" s="16"/>
      <c r="J1770" s="16"/>
      <c r="K1770" s="16"/>
      <c r="L1770" s="16"/>
      <c r="M1770" s="16"/>
      <c r="N1770" s="16"/>
      <c r="O1770" s="16"/>
      <c r="P1770" s="16"/>
      <c r="Q1770" s="16"/>
    </row>
    <row r="1771" spans="1:8" s="25" customFormat="1" ht="15">
      <c r="A1771" s="17"/>
      <c r="B1771" s="26" t="s">
        <v>8856</v>
      </c>
      <c r="C1771" s="33" t="s">
        <v>8857</v>
      </c>
      <c r="D1771" s="29" t="s">
        <v>67</v>
      </c>
      <c r="E1771" s="21" t="s">
        <v>8858</v>
      </c>
      <c r="F1771" s="22" t="s">
        <v>8860</v>
      </c>
      <c r="G1771" s="23" t="s">
        <v>8861</v>
      </c>
      <c r="H1771" s="23" t="s">
        <v>8859</v>
      </c>
    </row>
    <row r="1772" spans="1:17" s="16" customFormat="1" ht="15">
      <c r="A1772" s="17"/>
      <c r="B1772" s="26" t="s">
        <v>8862</v>
      </c>
      <c r="C1772" s="33" t="s">
        <v>8863</v>
      </c>
      <c r="D1772" s="24" t="s">
        <v>15</v>
      </c>
      <c r="E1772" s="21" t="s">
        <v>8863</v>
      </c>
      <c r="F1772" s="22" t="s">
        <v>8865</v>
      </c>
      <c r="G1772" s="23" t="s">
        <v>8866</v>
      </c>
      <c r="H1772" s="23" t="s">
        <v>8864</v>
      </c>
      <c r="P1772" s="25"/>
      <c r="Q1772" s="25"/>
    </row>
    <row r="1773" spans="1:17" s="16" customFormat="1" ht="15">
      <c r="A1773" s="17"/>
      <c r="B1773" s="26" t="s">
        <v>8867</v>
      </c>
      <c r="C1773" s="33" t="s">
        <v>8868</v>
      </c>
      <c r="D1773" s="24" t="s">
        <v>15</v>
      </c>
      <c r="E1773" s="21" t="s">
        <v>8868</v>
      </c>
      <c r="F1773" s="22" t="s">
        <v>8869</v>
      </c>
      <c r="G1773" s="23" t="s">
        <v>8870</v>
      </c>
      <c r="H1773" s="23" t="s">
        <v>8871</v>
      </c>
      <c r="P1773" s="25"/>
      <c r="Q1773" s="25"/>
    </row>
    <row r="1774" spans="1:8" s="16" customFormat="1" ht="15">
      <c r="A1774" s="17"/>
      <c r="B1774" s="26" t="s">
        <v>8872</v>
      </c>
      <c r="C1774" s="33" t="s">
        <v>8873</v>
      </c>
      <c r="D1774" s="24" t="s">
        <v>15</v>
      </c>
      <c r="E1774" s="21" t="s">
        <v>8873</v>
      </c>
      <c r="F1774" s="22" t="s">
        <v>4935</v>
      </c>
      <c r="G1774" s="23" t="s">
        <v>4934</v>
      </c>
      <c r="H1774" s="23" t="s">
        <v>4935</v>
      </c>
    </row>
    <row r="1775" spans="1:17" s="25" customFormat="1" ht="15">
      <c r="A1775" s="17"/>
      <c r="B1775" s="26" t="s">
        <v>8874</v>
      </c>
      <c r="C1775" s="33" t="s">
        <v>8875</v>
      </c>
      <c r="D1775" s="29" t="s">
        <v>67</v>
      </c>
      <c r="E1775" s="21" t="s">
        <v>8876</v>
      </c>
      <c r="F1775" s="22" t="s">
        <v>8877</v>
      </c>
      <c r="G1775" s="23" t="s">
        <v>8878</v>
      </c>
      <c r="H1775" s="28" t="s">
        <v>8879</v>
      </c>
      <c r="I1775" s="16"/>
      <c r="J1775" s="16"/>
      <c r="K1775" s="16"/>
      <c r="L1775" s="16"/>
      <c r="M1775" s="16"/>
      <c r="N1775" s="16"/>
      <c r="O1775" s="16"/>
      <c r="P1775" s="16"/>
      <c r="Q1775" s="16"/>
    </row>
    <row r="1776" spans="1:15" s="25" customFormat="1" ht="15">
      <c r="A1776" s="17"/>
      <c r="B1776" s="26" t="s">
        <v>8880</v>
      </c>
      <c r="C1776" s="33" t="s">
        <v>8881</v>
      </c>
      <c r="D1776" s="24" t="s">
        <v>15</v>
      </c>
      <c r="E1776" s="21" t="s">
        <v>8881</v>
      </c>
      <c r="F1776" s="22" t="s">
        <v>8882</v>
      </c>
      <c r="G1776" s="23" t="s">
        <v>8883</v>
      </c>
      <c r="H1776" s="23" t="s">
        <v>8884</v>
      </c>
      <c r="I1776" s="16"/>
      <c r="J1776" s="16"/>
      <c r="K1776" s="16"/>
      <c r="L1776" s="16"/>
      <c r="M1776" s="16"/>
      <c r="N1776" s="16"/>
      <c r="O1776" s="16"/>
    </row>
    <row r="1777" spans="1:17" s="16" customFormat="1" ht="15">
      <c r="A1777" s="17"/>
      <c r="B1777" s="26" t="s">
        <v>8885</v>
      </c>
      <c r="C1777" s="33" t="s">
        <v>8886</v>
      </c>
      <c r="D1777" s="24" t="s">
        <v>15</v>
      </c>
      <c r="E1777" s="21" t="s">
        <v>8886</v>
      </c>
      <c r="F1777" s="22" t="s">
        <v>8887</v>
      </c>
      <c r="G1777" s="23" t="s">
        <v>8888</v>
      </c>
      <c r="H1777" s="23" t="s">
        <v>8889</v>
      </c>
      <c r="P1777" s="25"/>
      <c r="Q1777" s="25"/>
    </row>
    <row r="1778" spans="1:17" s="16" customFormat="1" ht="15">
      <c r="A1778" s="17"/>
      <c r="B1778" s="26" t="s">
        <v>8890</v>
      </c>
      <c r="C1778" s="33" t="s">
        <v>8891</v>
      </c>
      <c r="D1778" s="29" t="s">
        <v>67</v>
      </c>
      <c r="E1778" s="21" t="s">
        <v>8892</v>
      </c>
      <c r="F1778" s="22" t="s">
        <v>8893</v>
      </c>
      <c r="G1778" s="23" t="s">
        <v>8894</v>
      </c>
      <c r="H1778" s="23" t="s">
        <v>8895</v>
      </c>
      <c r="P1778" s="25"/>
      <c r="Q1778" s="25"/>
    </row>
    <row r="1779" spans="1:17" s="25" customFormat="1" ht="15">
      <c r="A1779" s="17"/>
      <c r="B1779" s="26" t="s">
        <v>8896</v>
      </c>
      <c r="C1779" s="33" t="s">
        <v>3763</v>
      </c>
      <c r="D1779" s="24" t="s">
        <v>15</v>
      </c>
      <c r="E1779" s="21" t="s">
        <v>3763</v>
      </c>
      <c r="F1779" s="22" t="s">
        <v>8897</v>
      </c>
      <c r="G1779" s="23" t="s">
        <v>3765</v>
      </c>
      <c r="H1779" s="23" t="s">
        <v>3763</v>
      </c>
      <c r="I1779" s="16"/>
      <c r="J1779" s="16"/>
      <c r="K1779" s="16"/>
      <c r="L1779" s="16"/>
      <c r="M1779" s="16"/>
      <c r="N1779" s="16"/>
      <c r="O1779" s="16"/>
      <c r="P1779" s="16"/>
      <c r="Q1779" s="16"/>
    </row>
    <row r="1780" spans="1:15" s="16" customFormat="1" ht="15">
      <c r="A1780" s="17"/>
      <c r="B1780" s="26" t="s">
        <v>8898</v>
      </c>
      <c r="C1780" s="33" t="s">
        <v>8899</v>
      </c>
      <c r="D1780" s="24" t="s">
        <v>15</v>
      </c>
      <c r="E1780" s="21" t="s">
        <v>8899</v>
      </c>
      <c r="F1780" s="22" t="s">
        <v>8900</v>
      </c>
      <c r="G1780" s="23" t="s">
        <v>8901</v>
      </c>
      <c r="H1780" s="23" t="s">
        <v>8902</v>
      </c>
      <c r="I1780" s="25"/>
      <c r="J1780" s="25"/>
      <c r="K1780" s="25"/>
      <c r="L1780" s="25"/>
      <c r="M1780" s="25"/>
      <c r="N1780" s="25"/>
      <c r="O1780" s="25"/>
    </row>
    <row r="1781" spans="1:8" s="16" customFormat="1" ht="15">
      <c r="A1781" s="17"/>
      <c r="B1781" s="26" t="s">
        <v>8903</v>
      </c>
      <c r="C1781" s="33" t="s">
        <v>8904</v>
      </c>
      <c r="D1781" s="29" t="s">
        <v>67</v>
      </c>
      <c r="E1781" s="21" t="s">
        <v>8905</v>
      </c>
      <c r="F1781" s="22" t="s">
        <v>3716</v>
      </c>
      <c r="G1781" s="23" t="s">
        <v>3717</v>
      </c>
      <c r="H1781" s="23" t="s">
        <v>8906</v>
      </c>
    </row>
    <row r="1782" spans="1:17" s="16" customFormat="1" ht="15">
      <c r="A1782" s="17"/>
      <c r="B1782" s="26" t="s">
        <v>8907</v>
      </c>
      <c r="C1782" s="33" t="s">
        <v>8908</v>
      </c>
      <c r="D1782" s="24" t="s">
        <v>15</v>
      </c>
      <c r="E1782" s="21" t="s">
        <v>8908</v>
      </c>
      <c r="F1782" s="22" t="s">
        <v>8909</v>
      </c>
      <c r="G1782" s="23" t="s">
        <v>8910</v>
      </c>
      <c r="H1782" s="23" t="s">
        <v>8911</v>
      </c>
      <c r="P1782" s="25"/>
      <c r="Q1782" s="25"/>
    </row>
    <row r="1783" spans="1:15" s="16" customFormat="1" ht="15">
      <c r="A1783" s="17"/>
      <c r="B1783" s="26" t="s">
        <v>8912</v>
      </c>
      <c r="C1783" s="33" t="s">
        <v>8913</v>
      </c>
      <c r="D1783" s="34"/>
      <c r="E1783" s="21"/>
      <c r="F1783" s="22" t="s">
        <v>8914</v>
      </c>
      <c r="G1783" s="23" t="s">
        <v>8915</v>
      </c>
      <c r="H1783" s="23" t="s">
        <v>8916</v>
      </c>
      <c r="I1783" s="25"/>
      <c r="J1783" s="25"/>
      <c r="K1783" s="25"/>
      <c r="L1783" s="25"/>
      <c r="M1783" s="25"/>
      <c r="N1783" s="25"/>
      <c r="O1783" s="25"/>
    </row>
    <row r="1784" spans="1:8" s="16" customFormat="1" ht="15">
      <c r="A1784" s="17"/>
      <c r="B1784" s="26" t="s">
        <v>8917</v>
      </c>
      <c r="C1784" s="33" t="s">
        <v>8918</v>
      </c>
      <c r="D1784" s="24" t="s">
        <v>15</v>
      </c>
      <c r="E1784" s="21" t="s">
        <v>8918</v>
      </c>
      <c r="F1784" s="22" t="s">
        <v>8919</v>
      </c>
      <c r="G1784" s="23" t="s">
        <v>8920</v>
      </c>
      <c r="H1784" s="23" t="s">
        <v>8921</v>
      </c>
    </row>
    <row r="1785" spans="1:15" s="16" customFormat="1" ht="15">
      <c r="A1785" s="17"/>
      <c r="B1785" s="26" t="s">
        <v>8922</v>
      </c>
      <c r="C1785" s="33" t="s">
        <v>8923</v>
      </c>
      <c r="D1785" s="29" t="s">
        <v>67</v>
      </c>
      <c r="E1785" s="21" t="s">
        <v>8924</v>
      </c>
      <c r="F1785" s="22" t="s">
        <v>8925</v>
      </c>
      <c r="G1785" s="23" t="s">
        <v>8926</v>
      </c>
      <c r="H1785" s="23" t="s">
        <v>8927</v>
      </c>
      <c r="I1785" s="25"/>
      <c r="J1785" s="25"/>
      <c r="K1785" s="25"/>
      <c r="L1785" s="25"/>
      <c r="M1785" s="25"/>
      <c r="N1785" s="25"/>
      <c r="O1785" s="25"/>
    </row>
    <row r="1786" spans="1:15" s="16" customFormat="1" ht="15">
      <c r="A1786" s="17"/>
      <c r="B1786" s="26" t="s">
        <v>8928</v>
      </c>
      <c r="C1786" s="33" t="s">
        <v>8929</v>
      </c>
      <c r="D1786" s="24" t="s">
        <v>15</v>
      </c>
      <c r="E1786" s="21" t="s">
        <v>8929</v>
      </c>
      <c r="F1786" s="22" t="s">
        <v>8930</v>
      </c>
      <c r="G1786" s="23" t="s">
        <v>8931</v>
      </c>
      <c r="H1786" s="23" t="s">
        <v>8932</v>
      </c>
      <c r="I1786" s="25"/>
      <c r="J1786" s="25"/>
      <c r="K1786" s="25"/>
      <c r="L1786" s="25"/>
      <c r="M1786" s="25"/>
      <c r="N1786" s="25"/>
      <c r="O1786" s="25"/>
    </row>
    <row r="1787" spans="1:8" s="16" customFormat="1" ht="15">
      <c r="A1787" s="17"/>
      <c r="B1787" s="26" t="s">
        <v>8933</v>
      </c>
      <c r="C1787" s="33" t="s">
        <v>8934</v>
      </c>
      <c r="D1787" s="24" t="s">
        <v>15</v>
      </c>
      <c r="E1787" s="21" t="s">
        <v>8934</v>
      </c>
      <c r="F1787" s="22" t="s">
        <v>8935</v>
      </c>
      <c r="G1787" s="23" t="s">
        <v>8936</v>
      </c>
      <c r="H1787" s="23" t="s">
        <v>8934</v>
      </c>
    </row>
    <row r="1788" spans="1:17" s="25" customFormat="1" ht="15">
      <c r="A1788" s="17"/>
      <c r="B1788" s="26" t="s">
        <v>8937</v>
      </c>
      <c r="C1788" s="33" t="s">
        <v>8938</v>
      </c>
      <c r="D1788" s="29" t="s">
        <v>67</v>
      </c>
      <c r="E1788" s="21" t="s">
        <v>8939</v>
      </c>
      <c r="F1788" s="22" t="s">
        <v>8940</v>
      </c>
      <c r="G1788" s="23" t="s">
        <v>8941</v>
      </c>
      <c r="H1788" s="23" t="s">
        <v>8942</v>
      </c>
      <c r="I1788" s="16"/>
      <c r="J1788" s="16"/>
      <c r="K1788" s="16"/>
      <c r="L1788" s="16"/>
      <c r="M1788" s="16"/>
      <c r="N1788" s="16"/>
      <c r="O1788" s="16"/>
      <c r="P1788" s="16"/>
      <c r="Q1788" s="16"/>
    </row>
    <row r="1789" spans="1:8" s="16" customFormat="1" ht="15">
      <c r="A1789" s="17"/>
      <c r="B1789" s="26" t="s">
        <v>8943</v>
      </c>
      <c r="C1789" s="33" t="s">
        <v>8944</v>
      </c>
      <c r="D1789" s="34"/>
      <c r="E1789" s="21"/>
      <c r="F1789" s="22" t="s">
        <v>8945</v>
      </c>
      <c r="G1789" s="23" t="s">
        <v>8946</v>
      </c>
      <c r="H1789" s="23" t="s">
        <v>8947</v>
      </c>
    </row>
    <row r="1790" spans="1:8" s="16" customFormat="1" ht="15">
      <c r="A1790" s="17"/>
      <c r="B1790" s="26" t="s">
        <v>8948</v>
      </c>
      <c r="C1790" s="33" t="s">
        <v>8949</v>
      </c>
      <c r="D1790" s="24" t="s">
        <v>15</v>
      </c>
      <c r="E1790" s="21" t="s">
        <v>8949</v>
      </c>
      <c r="F1790" s="22" t="s">
        <v>8950</v>
      </c>
      <c r="G1790" s="23" t="s">
        <v>8951</v>
      </c>
      <c r="H1790" s="23" t="s">
        <v>8952</v>
      </c>
    </row>
    <row r="1791" spans="1:8" s="16" customFormat="1" ht="15">
      <c r="A1791" s="17"/>
      <c r="B1791" s="40" t="s">
        <v>8953</v>
      </c>
      <c r="C1791" s="38" t="s">
        <v>8954</v>
      </c>
      <c r="D1791" s="29" t="s">
        <v>67</v>
      </c>
      <c r="E1791" s="21" t="s">
        <v>8955</v>
      </c>
      <c r="F1791" s="22" t="s">
        <v>8956</v>
      </c>
      <c r="G1791" s="23" t="s">
        <v>8957</v>
      </c>
      <c r="H1791" s="23" t="s">
        <v>8958</v>
      </c>
    </row>
    <row r="1792" spans="1:15" s="16" customFormat="1" ht="15">
      <c r="A1792" s="17"/>
      <c r="B1792" s="40" t="s">
        <v>8959</v>
      </c>
      <c r="C1792" s="38" t="s">
        <v>8960</v>
      </c>
      <c r="D1792" s="24" t="s">
        <v>15</v>
      </c>
      <c r="E1792" s="21" t="s">
        <v>8960</v>
      </c>
      <c r="F1792" s="22" t="s">
        <v>8961</v>
      </c>
      <c r="G1792" s="23" t="s">
        <v>8962</v>
      </c>
      <c r="H1792" s="23" t="s">
        <v>8963</v>
      </c>
      <c r="I1792" s="25"/>
      <c r="J1792" s="25"/>
      <c r="K1792" s="25"/>
      <c r="L1792" s="25"/>
      <c r="M1792" s="25"/>
      <c r="N1792" s="25"/>
      <c r="O1792" s="25"/>
    </row>
    <row r="1793" spans="1:17" s="25" customFormat="1" ht="15">
      <c r="A1793" s="17"/>
      <c r="B1793" s="40" t="s">
        <v>8964</v>
      </c>
      <c r="C1793" s="38" t="s">
        <v>8965</v>
      </c>
      <c r="D1793" s="39"/>
      <c r="E1793" s="21"/>
      <c r="F1793" s="22" t="s">
        <v>8966</v>
      </c>
      <c r="G1793" s="23" t="s">
        <v>8967</v>
      </c>
      <c r="H1793" s="23" t="s">
        <v>8968</v>
      </c>
      <c r="I1793" s="16"/>
      <c r="J1793" s="16"/>
      <c r="K1793" s="16"/>
      <c r="L1793" s="16"/>
      <c r="M1793" s="16"/>
      <c r="N1793" s="16"/>
      <c r="O1793" s="16"/>
      <c r="P1793" s="16"/>
      <c r="Q1793" s="16"/>
    </row>
    <row r="1794" spans="1:15" s="25" customFormat="1" ht="15">
      <c r="A1794" s="17"/>
      <c r="B1794" s="40" t="s">
        <v>8969</v>
      </c>
      <c r="C1794" s="38" t="s">
        <v>8970</v>
      </c>
      <c r="D1794" s="39"/>
      <c r="E1794" s="21"/>
      <c r="F1794" s="22" t="s">
        <v>8971</v>
      </c>
      <c r="G1794" s="23" t="s">
        <v>8972</v>
      </c>
      <c r="H1794" s="23" t="s">
        <v>8973</v>
      </c>
      <c r="I1794" s="16"/>
      <c r="J1794" s="16"/>
      <c r="K1794" s="16"/>
      <c r="L1794" s="16"/>
      <c r="M1794" s="16"/>
      <c r="N1794" s="16"/>
      <c r="O1794" s="16"/>
    </row>
    <row r="1795" spans="1:17" s="16" customFormat="1" ht="15">
      <c r="A1795" s="17"/>
      <c r="B1795" s="40" t="s">
        <v>8974</v>
      </c>
      <c r="C1795" s="38" t="s">
        <v>8975</v>
      </c>
      <c r="D1795" s="29" t="s">
        <v>67</v>
      </c>
      <c r="E1795" s="21" t="s">
        <v>8976</v>
      </c>
      <c r="F1795" s="22" t="s">
        <v>8978</v>
      </c>
      <c r="G1795" s="23" t="s">
        <v>8979</v>
      </c>
      <c r="H1795" s="23" t="s">
        <v>8977</v>
      </c>
      <c r="I1795" s="25"/>
      <c r="J1795" s="25"/>
      <c r="K1795" s="25"/>
      <c r="L1795" s="25"/>
      <c r="M1795" s="25"/>
      <c r="N1795" s="25"/>
      <c r="O1795" s="25"/>
      <c r="P1795" s="25"/>
      <c r="Q1795" s="25"/>
    </row>
    <row r="1796" spans="1:17" s="16" customFormat="1" ht="15">
      <c r="A1796" s="17"/>
      <c r="B1796" s="40" t="s">
        <v>8980</v>
      </c>
      <c r="C1796" s="38" t="s">
        <v>8981</v>
      </c>
      <c r="D1796" s="29" t="s">
        <v>67</v>
      </c>
      <c r="E1796" s="21" t="s">
        <v>8982</v>
      </c>
      <c r="F1796" s="22" t="s">
        <v>5182</v>
      </c>
      <c r="G1796" s="41" t="s">
        <v>8983</v>
      </c>
      <c r="H1796" s="23" t="s">
        <v>5181</v>
      </c>
      <c r="I1796" s="25"/>
      <c r="J1796" s="25"/>
      <c r="K1796" s="25"/>
      <c r="L1796" s="25"/>
      <c r="M1796" s="25"/>
      <c r="N1796" s="25"/>
      <c r="O1796" s="25"/>
      <c r="P1796" s="25"/>
      <c r="Q1796" s="25"/>
    </row>
    <row r="1797" spans="1:17" s="16" customFormat="1" ht="15">
      <c r="A1797" s="17"/>
      <c r="B1797" s="40" t="s">
        <v>8984</v>
      </c>
      <c r="C1797" s="38" t="s">
        <v>8985</v>
      </c>
      <c r="D1797" s="39"/>
      <c r="E1797" s="21"/>
      <c r="F1797" s="22" t="s">
        <v>8986</v>
      </c>
      <c r="G1797" s="23" t="s">
        <v>7909</v>
      </c>
      <c r="H1797" s="23" t="s">
        <v>8987</v>
      </c>
      <c r="I1797" s="25"/>
      <c r="J1797" s="25"/>
      <c r="K1797" s="25"/>
      <c r="L1797" s="25"/>
      <c r="M1797" s="25"/>
      <c r="N1797" s="25"/>
      <c r="O1797" s="25"/>
      <c r="P1797" s="25"/>
      <c r="Q1797" s="25"/>
    </row>
    <row r="1798" spans="1:15" s="25" customFormat="1" ht="15">
      <c r="A1798" s="17"/>
      <c r="B1798" s="40" t="s">
        <v>8988</v>
      </c>
      <c r="C1798" s="38" t="s">
        <v>8989</v>
      </c>
      <c r="D1798" s="29" t="s">
        <v>67</v>
      </c>
      <c r="E1798" s="21" t="s">
        <v>8990</v>
      </c>
      <c r="F1798" s="22" t="s">
        <v>8991</v>
      </c>
      <c r="G1798" s="23" t="s">
        <v>8992</v>
      </c>
      <c r="H1798" s="23" t="s">
        <v>8993</v>
      </c>
      <c r="I1798" s="16"/>
      <c r="J1798" s="16"/>
      <c r="K1798" s="16"/>
      <c r="L1798" s="16"/>
      <c r="M1798" s="16"/>
      <c r="N1798" s="16"/>
      <c r="O1798" s="16"/>
    </row>
    <row r="1799" spans="1:17" s="16" customFormat="1" ht="15">
      <c r="A1799" s="17"/>
      <c r="B1799" s="40" t="s">
        <v>8994</v>
      </c>
      <c r="C1799" s="38" t="s">
        <v>8995</v>
      </c>
      <c r="D1799" s="39"/>
      <c r="E1799" s="21"/>
      <c r="F1799" s="22" t="s">
        <v>8996</v>
      </c>
      <c r="G1799" s="23" t="s">
        <v>8997</v>
      </c>
      <c r="H1799" s="23" t="s">
        <v>8998</v>
      </c>
      <c r="I1799" s="25"/>
      <c r="J1799" s="25"/>
      <c r="K1799" s="25"/>
      <c r="L1799" s="25"/>
      <c r="M1799" s="25"/>
      <c r="N1799" s="25"/>
      <c r="O1799" s="25"/>
      <c r="P1799" s="25"/>
      <c r="Q1799" s="25"/>
    </row>
    <row r="1800" spans="1:8" s="16" customFormat="1" ht="15">
      <c r="A1800" s="17"/>
      <c r="B1800" s="40" t="s">
        <v>8999</v>
      </c>
      <c r="C1800" s="38" t="s">
        <v>9000</v>
      </c>
      <c r="D1800" s="29" t="s">
        <v>67</v>
      </c>
      <c r="E1800" s="21" t="s">
        <v>9001</v>
      </c>
      <c r="F1800" s="22" t="s">
        <v>9002</v>
      </c>
      <c r="G1800" s="23" t="s">
        <v>9003</v>
      </c>
      <c r="H1800" s="23" t="s">
        <v>9001</v>
      </c>
    </row>
    <row r="1801" spans="1:8" s="16" customFormat="1" ht="15">
      <c r="A1801" s="17"/>
      <c r="B1801" s="40" t="s">
        <v>9004</v>
      </c>
      <c r="C1801" s="38" t="s">
        <v>9005</v>
      </c>
      <c r="D1801" s="24" t="s">
        <v>15</v>
      </c>
      <c r="E1801" s="21" t="s">
        <v>9005</v>
      </c>
      <c r="F1801" s="22" t="s">
        <v>9006</v>
      </c>
      <c r="G1801" s="23" t="s">
        <v>9007</v>
      </c>
      <c r="H1801" s="23" t="s">
        <v>9008</v>
      </c>
    </row>
    <row r="1802" spans="1:17" s="25" customFormat="1" ht="15">
      <c r="A1802" s="17"/>
      <c r="B1802" s="40" t="s">
        <v>9009</v>
      </c>
      <c r="C1802" s="38" t="s">
        <v>9010</v>
      </c>
      <c r="D1802" s="29" t="s">
        <v>67</v>
      </c>
      <c r="E1802" s="21" t="s">
        <v>9011</v>
      </c>
      <c r="F1802" s="22" t="s">
        <v>9012</v>
      </c>
      <c r="G1802" s="23" t="s">
        <v>9013</v>
      </c>
      <c r="H1802" s="23" t="s">
        <v>9014</v>
      </c>
      <c r="P1802" s="16"/>
      <c r="Q1802" s="16"/>
    </row>
    <row r="1803" spans="1:17" s="16" customFormat="1" ht="15">
      <c r="A1803" s="17"/>
      <c r="B1803" s="40" t="s">
        <v>9015</v>
      </c>
      <c r="C1803" s="38" t="s">
        <v>9016</v>
      </c>
      <c r="D1803" s="29" t="s">
        <v>67</v>
      </c>
      <c r="E1803" s="21" t="s">
        <v>9017</v>
      </c>
      <c r="F1803" s="22" t="s">
        <v>9018</v>
      </c>
      <c r="G1803" s="42" t="s">
        <v>9019</v>
      </c>
      <c r="H1803" s="23" t="s">
        <v>9020</v>
      </c>
      <c r="P1803" s="25"/>
      <c r="Q1803" s="25"/>
    </row>
    <row r="1804" spans="1:15" s="16" customFormat="1" ht="15">
      <c r="A1804" s="17"/>
      <c r="B1804" s="40" t="s">
        <v>9021</v>
      </c>
      <c r="C1804" s="38" t="s">
        <v>9022</v>
      </c>
      <c r="D1804" s="24" t="s">
        <v>15</v>
      </c>
      <c r="E1804" s="21" t="s">
        <v>9022</v>
      </c>
      <c r="F1804" s="22" t="s">
        <v>9023</v>
      </c>
      <c r="G1804" s="23" t="s">
        <v>9024</v>
      </c>
      <c r="H1804" s="23" t="s">
        <v>9025</v>
      </c>
      <c r="I1804" s="25"/>
      <c r="J1804" s="25"/>
      <c r="K1804" s="25"/>
      <c r="L1804" s="25"/>
      <c r="M1804" s="25"/>
      <c r="N1804" s="25"/>
      <c r="O1804" s="25"/>
    </row>
    <row r="1805" spans="1:15" s="25" customFormat="1" ht="15">
      <c r="A1805" s="17"/>
      <c r="B1805" s="40" t="s">
        <v>9026</v>
      </c>
      <c r="C1805" s="38" t="s">
        <v>9027</v>
      </c>
      <c r="D1805" s="29" t="s">
        <v>67</v>
      </c>
      <c r="E1805" s="21" t="s">
        <v>9028</v>
      </c>
      <c r="F1805" s="22" t="s">
        <v>9029</v>
      </c>
      <c r="G1805" s="23" t="s">
        <v>9030</v>
      </c>
      <c r="H1805" s="23" t="s">
        <v>7997</v>
      </c>
      <c r="I1805" s="16"/>
      <c r="J1805" s="16"/>
      <c r="K1805" s="16"/>
      <c r="L1805" s="16"/>
      <c r="M1805" s="16"/>
      <c r="N1805" s="16"/>
      <c r="O1805" s="16"/>
    </row>
    <row r="1806" spans="1:17" s="16" customFormat="1" ht="15">
      <c r="A1806" s="17"/>
      <c r="B1806" s="43" t="s">
        <v>9031</v>
      </c>
      <c r="C1806" s="44" t="s">
        <v>8656</v>
      </c>
      <c r="D1806" s="24" t="s">
        <v>15</v>
      </c>
      <c r="E1806" s="21" t="s">
        <v>8656</v>
      </c>
      <c r="F1806" s="22" t="s">
        <v>9032</v>
      </c>
      <c r="G1806" s="23" t="s">
        <v>9033</v>
      </c>
      <c r="H1806" s="23" t="s">
        <v>9034</v>
      </c>
      <c r="P1806" s="25"/>
      <c r="Q1806" s="25"/>
    </row>
    <row r="1807" spans="1:17" s="16" customFormat="1" ht="15">
      <c r="A1807" s="17"/>
      <c r="B1807" s="43" t="s">
        <v>9035</v>
      </c>
      <c r="C1807" s="44" t="s">
        <v>9036</v>
      </c>
      <c r="D1807" s="24" t="s">
        <v>15</v>
      </c>
      <c r="E1807" s="21" t="s">
        <v>9037</v>
      </c>
      <c r="F1807" s="22" t="s">
        <v>9038</v>
      </c>
      <c r="G1807" s="23" t="s">
        <v>7469</v>
      </c>
      <c r="H1807" s="23" t="s">
        <v>7470</v>
      </c>
      <c r="I1807" s="25"/>
      <c r="J1807" s="25"/>
      <c r="K1807" s="25"/>
      <c r="L1807" s="25"/>
      <c r="M1807" s="25"/>
      <c r="N1807" s="25"/>
      <c r="O1807" s="25"/>
      <c r="P1807" s="25"/>
      <c r="Q1807" s="25"/>
    </row>
    <row r="1808" spans="1:15" s="16" customFormat="1" ht="15">
      <c r="A1808" s="17"/>
      <c r="B1808" s="43" t="s">
        <v>9039</v>
      </c>
      <c r="C1808" s="44" t="s">
        <v>9040</v>
      </c>
      <c r="D1808" s="24" t="s">
        <v>15</v>
      </c>
      <c r="E1808" s="21" t="s">
        <v>9040</v>
      </c>
      <c r="F1808" s="22" t="s">
        <v>9041</v>
      </c>
      <c r="G1808" s="23" t="s">
        <v>4949</v>
      </c>
      <c r="H1808" s="23" t="s">
        <v>4950</v>
      </c>
      <c r="I1808" s="25"/>
      <c r="J1808" s="25"/>
      <c r="K1808" s="25"/>
      <c r="L1808" s="25"/>
      <c r="M1808" s="25"/>
      <c r="N1808" s="25"/>
      <c r="O1808" s="25"/>
    </row>
    <row r="1809" spans="1:17" s="16" customFormat="1" ht="15">
      <c r="A1809" s="17"/>
      <c r="B1809" s="43" t="s">
        <v>9042</v>
      </c>
      <c r="C1809" s="44" t="s">
        <v>9043</v>
      </c>
      <c r="D1809" s="24" t="s">
        <v>15</v>
      </c>
      <c r="E1809" s="21" t="s">
        <v>9043</v>
      </c>
      <c r="F1809" s="22" t="s">
        <v>9044</v>
      </c>
      <c r="G1809" s="23" t="s">
        <v>9045</v>
      </c>
      <c r="H1809" s="23" t="s">
        <v>9046</v>
      </c>
      <c r="I1809" s="25"/>
      <c r="J1809" s="25"/>
      <c r="K1809" s="25"/>
      <c r="L1809" s="25"/>
      <c r="M1809" s="25"/>
      <c r="N1809" s="25"/>
      <c r="O1809" s="25"/>
      <c r="P1809" s="25"/>
      <c r="Q1809" s="25"/>
    </row>
    <row r="1810" spans="1:15" s="25" customFormat="1" ht="15">
      <c r="A1810" s="17"/>
      <c r="B1810" s="43" t="s">
        <v>9047</v>
      </c>
      <c r="C1810" s="44" t="s">
        <v>9048</v>
      </c>
      <c r="D1810" s="24" t="s">
        <v>15</v>
      </c>
      <c r="E1810" s="21" t="s">
        <v>9049</v>
      </c>
      <c r="F1810" s="22" t="s">
        <v>9050</v>
      </c>
      <c r="G1810" s="23" t="s">
        <v>9051</v>
      </c>
      <c r="H1810" s="28" t="s">
        <v>9052</v>
      </c>
      <c r="I1810" s="16"/>
      <c r="J1810" s="16"/>
      <c r="K1810" s="16"/>
      <c r="L1810" s="16"/>
      <c r="M1810" s="16"/>
      <c r="N1810" s="16"/>
      <c r="O1810" s="16"/>
    </row>
    <row r="1811" spans="1:17" s="25" customFormat="1" ht="15">
      <c r="A1811" s="17"/>
      <c r="B1811" s="43" t="s">
        <v>9053</v>
      </c>
      <c r="C1811" s="44" t="s">
        <v>9054</v>
      </c>
      <c r="D1811" s="29" t="s">
        <v>67</v>
      </c>
      <c r="E1811" s="21" t="s">
        <v>9055</v>
      </c>
      <c r="F1811" s="22" t="s">
        <v>9056</v>
      </c>
      <c r="G1811" s="23" t="s">
        <v>9057</v>
      </c>
      <c r="H1811" s="28" t="s">
        <v>9058</v>
      </c>
      <c r="I1811" s="16"/>
      <c r="J1811" s="16"/>
      <c r="K1811" s="16"/>
      <c r="L1811" s="16"/>
      <c r="M1811" s="16"/>
      <c r="N1811" s="16"/>
      <c r="O1811" s="16"/>
      <c r="P1811" s="16"/>
      <c r="Q1811" s="16"/>
    </row>
    <row r="1812" spans="1:15" s="25" customFormat="1" ht="15">
      <c r="A1812" s="17"/>
      <c r="B1812" s="43" t="s">
        <v>9059</v>
      </c>
      <c r="C1812" s="44" t="s">
        <v>9060</v>
      </c>
      <c r="D1812" s="46"/>
      <c r="E1812" s="21"/>
      <c r="F1812" s="22" t="s">
        <v>9061</v>
      </c>
      <c r="G1812" s="23" t="s">
        <v>9062</v>
      </c>
      <c r="H1812" s="23" t="s">
        <v>9063</v>
      </c>
      <c r="I1812" s="16"/>
      <c r="J1812" s="16"/>
      <c r="K1812" s="16"/>
      <c r="L1812" s="16"/>
      <c r="M1812" s="16"/>
      <c r="N1812" s="16"/>
      <c r="O1812" s="16"/>
    </row>
    <row r="1813" spans="1:15" s="25" customFormat="1" ht="15">
      <c r="A1813" s="17"/>
      <c r="B1813" s="43" t="s">
        <v>9064</v>
      </c>
      <c r="C1813" s="44" t="s">
        <v>9065</v>
      </c>
      <c r="D1813" s="46"/>
      <c r="E1813" s="21"/>
      <c r="F1813" s="22" t="s">
        <v>9065</v>
      </c>
      <c r="G1813" s="23" t="s">
        <v>9066</v>
      </c>
      <c r="H1813" s="23" t="s">
        <v>9067</v>
      </c>
      <c r="I1813" s="16"/>
      <c r="J1813" s="16"/>
      <c r="K1813" s="16"/>
      <c r="L1813" s="16"/>
      <c r="M1813" s="16"/>
      <c r="N1813" s="16"/>
      <c r="O1813" s="16"/>
    </row>
    <row r="1814" spans="1:8" s="25" customFormat="1" ht="15">
      <c r="A1814" s="17"/>
      <c r="B1814" s="43" t="s">
        <v>9068</v>
      </c>
      <c r="C1814" s="44" t="s">
        <v>9069</v>
      </c>
      <c r="D1814" s="24" t="s">
        <v>15</v>
      </c>
      <c r="E1814" s="21" t="s">
        <v>9069</v>
      </c>
      <c r="F1814" s="22" t="s">
        <v>9070</v>
      </c>
      <c r="G1814" s="23" t="s">
        <v>9071</v>
      </c>
      <c r="H1814" s="23" t="s">
        <v>9072</v>
      </c>
    </row>
    <row r="1815" spans="1:8" s="16" customFormat="1" ht="15">
      <c r="A1815" s="17"/>
      <c r="B1815" s="43" t="s">
        <v>9073</v>
      </c>
      <c r="C1815" s="44" t="s">
        <v>9074</v>
      </c>
      <c r="D1815" s="24" t="s">
        <v>15</v>
      </c>
      <c r="E1815" s="21" t="s">
        <v>9074</v>
      </c>
      <c r="F1815" s="22" t="s">
        <v>9075</v>
      </c>
      <c r="G1815" s="23" t="s">
        <v>9076</v>
      </c>
      <c r="H1815" s="23" t="s">
        <v>9077</v>
      </c>
    </row>
    <row r="1816" spans="1:17" s="16" customFormat="1" ht="15">
      <c r="A1816" s="17"/>
      <c r="B1816" s="43" t="s">
        <v>9078</v>
      </c>
      <c r="C1816" s="44" t="s">
        <v>9079</v>
      </c>
      <c r="D1816" s="46"/>
      <c r="E1816" s="21"/>
      <c r="F1816" s="22" t="s">
        <v>9080</v>
      </c>
      <c r="G1816" s="23" t="s">
        <v>9081</v>
      </c>
      <c r="H1816" s="23" t="s">
        <v>9082</v>
      </c>
      <c r="P1816" s="25"/>
      <c r="Q1816" s="25"/>
    </row>
    <row r="1817" spans="1:8" s="16" customFormat="1" ht="15">
      <c r="A1817" s="17"/>
      <c r="B1817" s="43" t="s">
        <v>9083</v>
      </c>
      <c r="C1817" s="44" t="s">
        <v>9084</v>
      </c>
      <c r="D1817" s="24" t="s">
        <v>15</v>
      </c>
      <c r="E1817" s="21" t="s">
        <v>9084</v>
      </c>
      <c r="F1817" s="22" t="s">
        <v>9085</v>
      </c>
      <c r="G1817" s="23" t="s">
        <v>9086</v>
      </c>
      <c r="H1817" s="23" t="s">
        <v>9087</v>
      </c>
    </row>
    <row r="1818" spans="1:8" s="16" customFormat="1" ht="15">
      <c r="A1818" s="17"/>
      <c r="B1818" s="43" t="s">
        <v>9088</v>
      </c>
      <c r="C1818" s="44" t="s">
        <v>9016</v>
      </c>
      <c r="D1818" s="29" t="s">
        <v>67</v>
      </c>
      <c r="E1818" s="21" t="s">
        <v>9017</v>
      </c>
      <c r="F1818" s="22" t="s">
        <v>9089</v>
      </c>
      <c r="G1818" s="23" t="s">
        <v>9090</v>
      </c>
      <c r="H1818" s="23" t="s">
        <v>9091</v>
      </c>
    </row>
    <row r="1819" spans="1:8" s="16" customFormat="1" ht="15">
      <c r="A1819" s="17"/>
      <c r="B1819" s="43" t="s">
        <v>9092</v>
      </c>
      <c r="C1819" s="44" t="s">
        <v>9093</v>
      </c>
      <c r="D1819" s="24" t="s">
        <v>15</v>
      </c>
      <c r="E1819" s="21" t="s">
        <v>9094</v>
      </c>
      <c r="F1819" s="22" t="s">
        <v>9095</v>
      </c>
      <c r="G1819" s="23" t="s">
        <v>9096</v>
      </c>
      <c r="H1819" s="23" t="s">
        <v>9097</v>
      </c>
    </row>
    <row r="1820" spans="1:17" s="16" customFormat="1" ht="15">
      <c r="A1820" s="17"/>
      <c r="B1820" s="43" t="s">
        <v>9098</v>
      </c>
      <c r="C1820" s="44" t="s">
        <v>9099</v>
      </c>
      <c r="D1820" s="29" t="s">
        <v>67</v>
      </c>
      <c r="E1820" s="21" t="s">
        <v>9100</v>
      </c>
      <c r="F1820" s="22" t="s">
        <v>9101</v>
      </c>
      <c r="G1820" s="23" t="s">
        <v>9102</v>
      </c>
      <c r="H1820" s="23" t="s">
        <v>9103</v>
      </c>
      <c r="P1820" s="25"/>
      <c r="Q1820" s="25"/>
    </row>
    <row r="1821" spans="1:8" s="16" customFormat="1" ht="15">
      <c r="A1821" s="17"/>
      <c r="B1821" s="18" t="s">
        <v>9104</v>
      </c>
      <c r="C1821" s="19" t="s">
        <v>9105</v>
      </c>
      <c r="D1821" s="29" t="s">
        <v>67</v>
      </c>
      <c r="E1821" s="21" t="s">
        <v>9106</v>
      </c>
      <c r="F1821" s="22" t="s">
        <v>9107</v>
      </c>
      <c r="G1821" s="23" t="s">
        <v>9108</v>
      </c>
      <c r="H1821" s="23" t="s">
        <v>9109</v>
      </c>
    </row>
    <row r="1822" spans="1:8" s="16" customFormat="1" ht="15">
      <c r="A1822" s="17"/>
      <c r="B1822" s="18" t="s">
        <v>9110</v>
      </c>
      <c r="C1822" s="19" t="s">
        <v>9111</v>
      </c>
      <c r="D1822" s="29" t="s">
        <v>67</v>
      </c>
      <c r="E1822" s="21" t="s">
        <v>9112</v>
      </c>
      <c r="F1822" s="22" t="s">
        <v>9113</v>
      </c>
      <c r="G1822" s="23" t="s">
        <v>9114</v>
      </c>
      <c r="H1822" s="23" t="s">
        <v>9115</v>
      </c>
    </row>
    <row r="1823" spans="1:17" s="25" customFormat="1" ht="15">
      <c r="A1823" s="17"/>
      <c r="B1823" s="18" t="s">
        <v>9116</v>
      </c>
      <c r="C1823" s="19" t="s">
        <v>9117</v>
      </c>
      <c r="D1823" s="24" t="s">
        <v>15</v>
      </c>
      <c r="E1823" s="21" t="s">
        <v>9117</v>
      </c>
      <c r="F1823" s="22" t="s">
        <v>9118</v>
      </c>
      <c r="G1823" s="23" t="s">
        <v>9119</v>
      </c>
      <c r="H1823" s="23" t="s">
        <v>9120</v>
      </c>
      <c r="P1823" s="16"/>
      <c r="Q1823" s="16"/>
    </row>
    <row r="1824" spans="1:17" s="16" customFormat="1" ht="15">
      <c r="A1824" s="17"/>
      <c r="B1824" s="18" t="s">
        <v>9121</v>
      </c>
      <c r="C1824" s="19" t="s">
        <v>9122</v>
      </c>
      <c r="D1824" s="20"/>
      <c r="E1824" s="21"/>
      <c r="F1824" s="22" t="s">
        <v>9123</v>
      </c>
      <c r="G1824" s="23" t="s">
        <v>9124</v>
      </c>
      <c r="H1824" s="23" t="s">
        <v>9125</v>
      </c>
      <c r="P1824" s="25"/>
      <c r="Q1824" s="25"/>
    </row>
    <row r="1825" spans="1:8" s="16" customFormat="1" ht="15">
      <c r="A1825" s="17"/>
      <c r="B1825" s="18" t="s">
        <v>9126</v>
      </c>
      <c r="C1825" s="19" t="s">
        <v>9127</v>
      </c>
      <c r="D1825" s="20"/>
      <c r="E1825" s="21"/>
      <c r="F1825" s="22" t="s">
        <v>9128</v>
      </c>
      <c r="G1825" s="23" t="s">
        <v>9129</v>
      </c>
      <c r="H1825" s="23" t="s">
        <v>9063</v>
      </c>
    </row>
    <row r="1826" spans="1:17" s="16" customFormat="1" ht="15">
      <c r="A1826" s="17"/>
      <c r="B1826" s="18" t="s">
        <v>9130</v>
      </c>
      <c r="C1826" s="19" t="s">
        <v>9131</v>
      </c>
      <c r="D1826" s="24" t="s">
        <v>15</v>
      </c>
      <c r="E1826" s="21" t="s">
        <v>9131</v>
      </c>
      <c r="F1826" s="22" t="s">
        <v>9133</v>
      </c>
      <c r="G1826" s="23" t="s">
        <v>9134</v>
      </c>
      <c r="H1826" s="23" t="s">
        <v>9132</v>
      </c>
      <c r="I1826" s="25"/>
      <c r="J1826" s="25"/>
      <c r="K1826" s="25"/>
      <c r="L1826" s="25"/>
      <c r="M1826" s="25"/>
      <c r="N1826" s="25"/>
      <c r="O1826" s="25"/>
      <c r="P1826" s="25"/>
      <c r="Q1826" s="25"/>
    </row>
    <row r="1827" spans="1:15" s="16" customFormat="1" ht="15">
      <c r="A1827" s="17"/>
      <c r="B1827" s="18" t="s">
        <v>9135</v>
      </c>
      <c r="C1827" s="19" t="s">
        <v>9136</v>
      </c>
      <c r="D1827" s="20"/>
      <c r="E1827" s="21"/>
      <c r="F1827" s="22" t="s">
        <v>9137</v>
      </c>
      <c r="G1827" s="23" t="s">
        <v>9138</v>
      </c>
      <c r="H1827" s="23" t="s">
        <v>9139</v>
      </c>
      <c r="I1827" s="25"/>
      <c r="J1827" s="25"/>
      <c r="K1827" s="25"/>
      <c r="L1827" s="25"/>
      <c r="M1827" s="25"/>
      <c r="N1827" s="25"/>
      <c r="O1827" s="25"/>
    </row>
    <row r="1828" spans="1:17" s="16" customFormat="1" ht="15">
      <c r="A1828" s="17"/>
      <c r="B1828" s="18" t="s">
        <v>9140</v>
      </c>
      <c r="C1828" s="19" t="s">
        <v>9141</v>
      </c>
      <c r="D1828" s="29" t="s">
        <v>67</v>
      </c>
      <c r="E1828" s="21" t="s">
        <v>9142</v>
      </c>
      <c r="F1828" s="22" t="s">
        <v>9143</v>
      </c>
      <c r="G1828" s="23" t="s">
        <v>9144</v>
      </c>
      <c r="H1828" s="23" t="s">
        <v>9145</v>
      </c>
      <c r="I1828" s="25"/>
      <c r="J1828" s="25"/>
      <c r="K1828" s="25"/>
      <c r="L1828" s="25"/>
      <c r="M1828" s="25"/>
      <c r="N1828" s="25"/>
      <c r="O1828" s="25"/>
      <c r="P1828" s="25"/>
      <c r="Q1828" s="25"/>
    </row>
    <row r="1829" spans="1:8" s="16" customFormat="1" ht="15">
      <c r="A1829" s="17"/>
      <c r="B1829" s="18" t="s">
        <v>9146</v>
      </c>
      <c r="C1829" s="19" t="s">
        <v>9147</v>
      </c>
      <c r="D1829" s="24" t="s">
        <v>15</v>
      </c>
      <c r="E1829" s="21" t="s">
        <v>9147</v>
      </c>
      <c r="F1829" s="22" t="s">
        <v>9148</v>
      </c>
      <c r="G1829" s="23" t="s">
        <v>9149</v>
      </c>
      <c r="H1829" s="23" t="s">
        <v>9150</v>
      </c>
    </row>
    <row r="1830" spans="1:17" s="16" customFormat="1" ht="15">
      <c r="A1830" s="17"/>
      <c r="B1830" s="18" t="s">
        <v>9151</v>
      </c>
      <c r="C1830" s="19" t="s">
        <v>9152</v>
      </c>
      <c r="D1830" s="29" t="s">
        <v>67</v>
      </c>
      <c r="E1830" s="21" t="s">
        <v>9153</v>
      </c>
      <c r="F1830" s="22" t="s">
        <v>9154</v>
      </c>
      <c r="G1830" s="23" t="s">
        <v>9155</v>
      </c>
      <c r="H1830" s="23" t="s">
        <v>9156</v>
      </c>
      <c r="P1830" s="25"/>
      <c r="Q1830" s="25"/>
    </row>
    <row r="1831" spans="1:8" s="16" customFormat="1" ht="15">
      <c r="A1831" s="17"/>
      <c r="B1831" s="18" t="s">
        <v>9157</v>
      </c>
      <c r="C1831" s="19" t="s">
        <v>9158</v>
      </c>
      <c r="D1831" s="29" t="s">
        <v>67</v>
      </c>
      <c r="E1831" s="21" t="s">
        <v>9159</v>
      </c>
      <c r="F1831" s="22" t="s">
        <v>9160</v>
      </c>
      <c r="G1831" s="23" t="s">
        <v>9161</v>
      </c>
      <c r="H1831" s="23" t="s">
        <v>9162</v>
      </c>
    </row>
    <row r="1832" spans="1:15" s="16" customFormat="1" ht="15">
      <c r="A1832" s="17"/>
      <c r="B1832" s="18" t="s">
        <v>9163</v>
      </c>
      <c r="C1832" s="19" t="s">
        <v>9164</v>
      </c>
      <c r="D1832" s="20"/>
      <c r="E1832" s="21"/>
      <c r="F1832" s="22" t="s">
        <v>9165</v>
      </c>
      <c r="G1832" s="23" t="s">
        <v>8997</v>
      </c>
      <c r="H1832" s="23" t="s">
        <v>8998</v>
      </c>
      <c r="I1832" s="5"/>
      <c r="J1832" s="5"/>
      <c r="K1832" s="5"/>
      <c r="L1832" s="5"/>
      <c r="M1832" s="5"/>
      <c r="N1832" s="5"/>
      <c r="O1832" s="5"/>
    </row>
    <row r="1833" spans="1:8" s="16" customFormat="1" ht="15">
      <c r="A1833" s="17"/>
      <c r="B1833" s="18" t="s">
        <v>9166</v>
      </c>
      <c r="C1833" s="19" t="s">
        <v>9167</v>
      </c>
      <c r="D1833" s="24" t="s">
        <v>15</v>
      </c>
      <c r="E1833" s="21" t="s">
        <v>9167</v>
      </c>
      <c r="F1833" s="22" t="s">
        <v>9168</v>
      </c>
      <c r="G1833" s="23" t="s">
        <v>9169</v>
      </c>
      <c r="H1833" s="23" t="s">
        <v>9168</v>
      </c>
    </row>
    <row r="1834" spans="1:17" s="25" customFormat="1" ht="15">
      <c r="A1834" s="17"/>
      <c r="B1834" s="18" t="s">
        <v>9170</v>
      </c>
      <c r="C1834" s="19" t="s">
        <v>9171</v>
      </c>
      <c r="D1834" s="24" t="s">
        <v>15</v>
      </c>
      <c r="E1834" s="21" t="s">
        <v>9171</v>
      </c>
      <c r="F1834" s="22" t="s">
        <v>9172</v>
      </c>
      <c r="G1834" s="23" t="s">
        <v>9173</v>
      </c>
      <c r="H1834" s="23" t="s">
        <v>9174</v>
      </c>
      <c r="I1834" s="16"/>
      <c r="J1834" s="16"/>
      <c r="K1834" s="16"/>
      <c r="L1834" s="16"/>
      <c r="M1834" s="16"/>
      <c r="N1834" s="16"/>
      <c r="O1834" s="16"/>
      <c r="P1834" s="16"/>
      <c r="Q1834" s="16"/>
    </row>
    <row r="1835" spans="1:15" s="16" customFormat="1" ht="15">
      <c r="A1835" s="17"/>
      <c r="B1835" s="18" t="s">
        <v>9175</v>
      </c>
      <c r="C1835" s="19" t="s">
        <v>9176</v>
      </c>
      <c r="D1835" s="24" t="s">
        <v>15</v>
      </c>
      <c r="E1835" s="21" t="s">
        <v>9176</v>
      </c>
      <c r="F1835" s="22" t="s">
        <v>9177</v>
      </c>
      <c r="G1835" s="23" t="s">
        <v>9178</v>
      </c>
      <c r="H1835" s="23" t="s">
        <v>9179</v>
      </c>
      <c r="I1835" s="25"/>
      <c r="J1835" s="25"/>
      <c r="K1835" s="25"/>
      <c r="L1835" s="25"/>
      <c r="M1835" s="25"/>
      <c r="N1835" s="25"/>
      <c r="O1835" s="25"/>
    </row>
    <row r="1836" spans="1:15" s="16" customFormat="1" ht="15">
      <c r="A1836" s="17"/>
      <c r="B1836" s="18" t="s">
        <v>9180</v>
      </c>
      <c r="C1836" s="19" t="s">
        <v>9181</v>
      </c>
      <c r="D1836" s="24" t="s">
        <v>15</v>
      </c>
      <c r="E1836" s="21" t="s">
        <v>9181</v>
      </c>
      <c r="F1836" s="22" t="s">
        <v>9182</v>
      </c>
      <c r="G1836" s="23" t="s">
        <v>9183</v>
      </c>
      <c r="H1836" s="23" t="s">
        <v>1055</v>
      </c>
      <c r="I1836" s="25"/>
      <c r="J1836" s="25"/>
      <c r="K1836" s="25"/>
      <c r="L1836" s="25"/>
      <c r="M1836" s="25"/>
      <c r="N1836" s="25"/>
      <c r="O1836" s="25"/>
    </row>
    <row r="1837" spans="1:17" s="25" customFormat="1" ht="15">
      <c r="A1837" s="17"/>
      <c r="B1837" s="18" t="s">
        <v>9184</v>
      </c>
      <c r="C1837" s="19" t="s">
        <v>9185</v>
      </c>
      <c r="D1837" s="24" t="s">
        <v>15</v>
      </c>
      <c r="E1837" s="21" t="s">
        <v>9185</v>
      </c>
      <c r="F1837" s="22" t="s">
        <v>9186</v>
      </c>
      <c r="G1837" s="23" t="s">
        <v>9187</v>
      </c>
      <c r="H1837" s="28" t="s">
        <v>9188</v>
      </c>
      <c r="I1837" s="16"/>
      <c r="J1837" s="16"/>
      <c r="K1837" s="16"/>
      <c r="L1837" s="16"/>
      <c r="M1837" s="16"/>
      <c r="N1837" s="16"/>
      <c r="O1837" s="16"/>
      <c r="P1837" s="16"/>
      <c r="Q1837" s="16"/>
    </row>
    <row r="1838" spans="1:15" s="16" customFormat="1" ht="15">
      <c r="A1838" s="17"/>
      <c r="B1838" s="18" t="s">
        <v>9189</v>
      </c>
      <c r="C1838" s="19" t="s">
        <v>9190</v>
      </c>
      <c r="D1838" s="24" t="s">
        <v>15</v>
      </c>
      <c r="E1838" s="21" t="s">
        <v>9190</v>
      </c>
      <c r="F1838" s="22" t="s">
        <v>9191</v>
      </c>
      <c r="G1838" s="23" t="s">
        <v>7379</v>
      </c>
      <c r="H1838" s="23" t="s">
        <v>7380</v>
      </c>
      <c r="I1838" s="25"/>
      <c r="J1838" s="25"/>
      <c r="K1838" s="25"/>
      <c r="L1838" s="25"/>
      <c r="M1838" s="25"/>
      <c r="N1838" s="25"/>
      <c r="O1838" s="25"/>
    </row>
    <row r="1839" spans="1:17" s="16" customFormat="1" ht="15">
      <c r="A1839" s="17"/>
      <c r="B1839" s="18" t="s">
        <v>9192</v>
      </c>
      <c r="C1839" s="19" t="s">
        <v>9193</v>
      </c>
      <c r="D1839" s="24" t="s">
        <v>15</v>
      </c>
      <c r="E1839" s="21" t="s">
        <v>9193</v>
      </c>
      <c r="F1839" s="22" t="s">
        <v>9194</v>
      </c>
      <c r="G1839" s="23" t="s">
        <v>9195</v>
      </c>
      <c r="H1839" s="23" t="s">
        <v>3394</v>
      </c>
      <c r="P1839" s="25"/>
      <c r="Q1839" s="25"/>
    </row>
    <row r="1840" spans="1:17" s="16" customFormat="1" ht="15">
      <c r="A1840" s="17"/>
      <c r="B1840" s="18" t="s">
        <v>9196</v>
      </c>
      <c r="C1840" s="19" t="s">
        <v>9197</v>
      </c>
      <c r="D1840" s="24" t="s">
        <v>15</v>
      </c>
      <c r="E1840" s="21" t="s">
        <v>9197</v>
      </c>
      <c r="F1840" s="22" t="s">
        <v>9198</v>
      </c>
      <c r="G1840" s="23" t="s">
        <v>9199</v>
      </c>
      <c r="H1840" s="23" t="s">
        <v>97</v>
      </c>
      <c r="P1840" s="25"/>
      <c r="Q1840" s="25"/>
    </row>
    <row r="1841" spans="1:17" s="16" customFormat="1" ht="15">
      <c r="A1841" s="17"/>
      <c r="B1841" s="18" t="s">
        <v>9200</v>
      </c>
      <c r="C1841" s="19" t="s">
        <v>9201</v>
      </c>
      <c r="D1841" s="29" t="s">
        <v>67</v>
      </c>
      <c r="E1841" s="21" t="s">
        <v>9202</v>
      </c>
      <c r="F1841" s="22" t="s">
        <v>9203</v>
      </c>
      <c r="G1841" s="23" t="s">
        <v>9204</v>
      </c>
      <c r="H1841" s="23" t="s">
        <v>9205</v>
      </c>
      <c r="P1841" s="25"/>
      <c r="Q1841" s="25"/>
    </row>
    <row r="1842" spans="1:8" s="16" customFormat="1" ht="15">
      <c r="A1842" s="17"/>
      <c r="B1842" s="18" t="s">
        <v>9206</v>
      </c>
      <c r="C1842" s="19" t="s">
        <v>9207</v>
      </c>
      <c r="D1842" s="24" t="s">
        <v>15</v>
      </c>
      <c r="E1842" s="21" t="s">
        <v>9207</v>
      </c>
      <c r="F1842" s="22" t="s">
        <v>9208</v>
      </c>
      <c r="G1842" s="23" t="s">
        <v>9209</v>
      </c>
      <c r="H1842" s="23" t="s">
        <v>9210</v>
      </c>
    </row>
    <row r="1843" spans="1:8" s="16" customFormat="1" ht="15">
      <c r="A1843" s="17"/>
      <c r="B1843" s="18" t="s">
        <v>9211</v>
      </c>
      <c r="C1843" s="19" t="s">
        <v>9212</v>
      </c>
      <c r="D1843" s="24" t="s">
        <v>15</v>
      </c>
      <c r="E1843" s="21" t="s">
        <v>9212</v>
      </c>
      <c r="F1843" s="22" t="s">
        <v>9213</v>
      </c>
      <c r="G1843" s="23" t="s">
        <v>9214</v>
      </c>
      <c r="H1843" s="23" t="s">
        <v>9215</v>
      </c>
    </row>
    <row r="1844" spans="1:17" s="16" customFormat="1" ht="15">
      <c r="A1844" s="17"/>
      <c r="B1844" s="18" t="s">
        <v>9216</v>
      </c>
      <c r="C1844" s="19" t="s">
        <v>9217</v>
      </c>
      <c r="D1844" s="29" t="s">
        <v>67</v>
      </c>
      <c r="E1844" s="21" t="s">
        <v>9218</v>
      </c>
      <c r="F1844" s="22" t="s">
        <v>9219</v>
      </c>
      <c r="G1844" s="23" t="s">
        <v>9220</v>
      </c>
      <c r="H1844" s="23" t="s">
        <v>9221</v>
      </c>
      <c r="I1844" s="25"/>
      <c r="J1844" s="25"/>
      <c r="K1844" s="25"/>
      <c r="L1844" s="25"/>
      <c r="M1844" s="25"/>
      <c r="N1844" s="25"/>
      <c r="O1844" s="25"/>
      <c r="P1844" s="25"/>
      <c r="Q1844" s="25"/>
    </row>
    <row r="1845" spans="1:8" s="16" customFormat="1" ht="15">
      <c r="A1845" s="17"/>
      <c r="B1845" s="18" t="s">
        <v>9222</v>
      </c>
      <c r="C1845" s="19" t="s">
        <v>9223</v>
      </c>
      <c r="D1845" s="24" t="s">
        <v>15</v>
      </c>
      <c r="E1845" s="21" t="s">
        <v>9223</v>
      </c>
      <c r="F1845" s="22" t="s">
        <v>9224</v>
      </c>
      <c r="G1845" s="23" t="s">
        <v>9225</v>
      </c>
      <c r="H1845" s="23" t="s">
        <v>9226</v>
      </c>
    </row>
    <row r="1846" spans="1:17" s="16" customFormat="1" ht="15">
      <c r="A1846" s="17"/>
      <c r="B1846" s="18" t="s">
        <v>9227</v>
      </c>
      <c r="C1846" s="19" t="s">
        <v>9228</v>
      </c>
      <c r="D1846" s="24" t="s">
        <v>15</v>
      </c>
      <c r="E1846" s="21" t="s">
        <v>9228</v>
      </c>
      <c r="F1846" s="22" t="s">
        <v>9230</v>
      </c>
      <c r="G1846" s="23" t="s">
        <v>9231</v>
      </c>
      <c r="H1846" s="23" t="s">
        <v>9229</v>
      </c>
      <c r="P1846" s="25"/>
      <c r="Q1846" s="25"/>
    </row>
    <row r="1847" spans="1:17" s="16" customFormat="1" ht="15">
      <c r="A1847" s="17"/>
      <c r="B1847" s="18" t="s">
        <v>9232</v>
      </c>
      <c r="C1847" s="19" t="s">
        <v>9233</v>
      </c>
      <c r="D1847" s="24" t="s">
        <v>15</v>
      </c>
      <c r="E1847" s="21" t="s">
        <v>9233</v>
      </c>
      <c r="F1847" s="22" t="s">
        <v>9234</v>
      </c>
      <c r="G1847" s="23" t="s">
        <v>9235</v>
      </c>
      <c r="H1847" s="23" t="s">
        <v>9236</v>
      </c>
      <c r="P1847" s="25"/>
      <c r="Q1847" s="25"/>
    </row>
    <row r="1848" spans="1:17" s="25" customFormat="1" ht="15">
      <c r="A1848" s="17"/>
      <c r="B1848" s="18" t="s">
        <v>9237</v>
      </c>
      <c r="C1848" s="19" t="s">
        <v>9238</v>
      </c>
      <c r="D1848" s="20"/>
      <c r="E1848" s="21"/>
      <c r="F1848" s="22" t="s">
        <v>9239</v>
      </c>
      <c r="G1848" s="23" t="s">
        <v>9240</v>
      </c>
      <c r="H1848" s="23" t="s">
        <v>9241</v>
      </c>
      <c r="P1848" s="16"/>
      <c r="Q1848" s="16"/>
    </row>
    <row r="1849" spans="1:8" s="25" customFormat="1" ht="15">
      <c r="A1849" s="17"/>
      <c r="B1849" s="18" t="s">
        <v>9242</v>
      </c>
      <c r="C1849" s="19" t="s">
        <v>9243</v>
      </c>
      <c r="D1849" s="29" t="s">
        <v>67</v>
      </c>
      <c r="E1849" s="21" t="s">
        <v>9244</v>
      </c>
      <c r="F1849" s="22" t="s">
        <v>9245</v>
      </c>
      <c r="G1849" s="23" t="s">
        <v>9246</v>
      </c>
      <c r="H1849" s="23" t="s">
        <v>2619</v>
      </c>
    </row>
    <row r="1850" spans="1:8" s="16" customFormat="1" ht="15">
      <c r="A1850" s="17"/>
      <c r="B1850" s="18" t="s">
        <v>9247</v>
      </c>
      <c r="C1850" s="19" t="s">
        <v>9248</v>
      </c>
      <c r="D1850" s="29" t="s">
        <v>67</v>
      </c>
      <c r="E1850" s="21" t="s">
        <v>9249</v>
      </c>
      <c r="F1850" s="22" t="s">
        <v>9250</v>
      </c>
      <c r="G1850" s="23" t="s">
        <v>9251</v>
      </c>
      <c r="H1850" s="23" t="s">
        <v>9252</v>
      </c>
    </row>
    <row r="1851" spans="1:17" s="16" customFormat="1" ht="15">
      <c r="A1851" s="17"/>
      <c r="B1851" s="18" t="s">
        <v>9253</v>
      </c>
      <c r="C1851" s="19" t="s">
        <v>9254</v>
      </c>
      <c r="D1851" s="20"/>
      <c r="E1851" s="21"/>
      <c r="F1851" s="22" t="s">
        <v>9255</v>
      </c>
      <c r="G1851" s="23" t="s">
        <v>9256</v>
      </c>
      <c r="H1851" s="23" t="s">
        <v>9257</v>
      </c>
      <c r="I1851" s="25"/>
      <c r="J1851" s="25"/>
      <c r="K1851" s="25"/>
      <c r="L1851" s="25"/>
      <c r="M1851" s="25"/>
      <c r="N1851" s="25"/>
      <c r="O1851" s="25"/>
      <c r="P1851" s="25"/>
      <c r="Q1851" s="25"/>
    </row>
    <row r="1852" spans="1:15" s="16" customFormat="1" ht="15">
      <c r="A1852" s="17"/>
      <c r="B1852" s="18" t="s">
        <v>9258</v>
      </c>
      <c r="C1852" s="19" t="s">
        <v>9259</v>
      </c>
      <c r="D1852" s="20"/>
      <c r="E1852" s="21"/>
      <c r="F1852" s="22" t="s">
        <v>9260</v>
      </c>
      <c r="G1852" s="23" t="s">
        <v>9261</v>
      </c>
      <c r="H1852" s="23" t="s">
        <v>9262</v>
      </c>
      <c r="I1852" s="25"/>
      <c r="J1852" s="25"/>
      <c r="K1852" s="25"/>
      <c r="L1852" s="25"/>
      <c r="M1852" s="25"/>
      <c r="N1852" s="25"/>
      <c r="O1852" s="25"/>
    </row>
    <row r="1853" spans="1:15" s="16" customFormat="1" ht="15">
      <c r="A1853" s="17"/>
      <c r="B1853" s="18" t="s">
        <v>9263</v>
      </c>
      <c r="C1853" s="19" t="s">
        <v>9264</v>
      </c>
      <c r="D1853" s="24" t="s">
        <v>15</v>
      </c>
      <c r="E1853" s="21" t="s">
        <v>9264</v>
      </c>
      <c r="F1853" s="22" t="s">
        <v>9265</v>
      </c>
      <c r="G1853" s="23" t="s">
        <v>9266</v>
      </c>
      <c r="H1853" s="23" t="s">
        <v>9267</v>
      </c>
      <c r="I1853" s="25"/>
      <c r="J1853" s="25"/>
      <c r="K1853" s="25"/>
      <c r="L1853" s="25"/>
      <c r="M1853" s="25"/>
      <c r="N1853" s="25"/>
      <c r="O1853" s="25"/>
    </row>
    <row r="1854" spans="1:17" s="16" customFormat="1" ht="15">
      <c r="A1854" s="17"/>
      <c r="B1854" s="18" t="s">
        <v>9268</v>
      </c>
      <c r="C1854" s="19" t="s">
        <v>9269</v>
      </c>
      <c r="D1854" s="29" t="s">
        <v>67</v>
      </c>
      <c r="E1854" s="21" t="s">
        <v>9270</v>
      </c>
      <c r="F1854" s="22" t="s">
        <v>9271</v>
      </c>
      <c r="G1854" s="23" t="s">
        <v>9272</v>
      </c>
      <c r="H1854" s="23" t="s">
        <v>9273</v>
      </c>
      <c r="P1854" s="25"/>
      <c r="Q1854" s="25"/>
    </row>
    <row r="1855" spans="1:17" s="16" customFormat="1" ht="15">
      <c r="A1855" s="17"/>
      <c r="B1855" s="18" t="s">
        <v>9274</v>
      </c>
      <c r="C1855" s="19" t="s">
        <v>9275</v>
      </c>
      <c r="D1855" s="24" t="s">
        <v>15</v>
      </c>
      <c r="E1855" s="21" t="s">
        <v>9275</v>
      </c>
      <c r="F1855" s="22" t="s">
        <v>9276</v>
      </c>
      <c r="G1855" s="23" t="s">
        <v>9277</v>
      </c>
      <c r="H1855" s="23" t="s">
        <v>9278</v>
      </c>
      <c r="I1855" s="25"/>
      <c r="J1855" s="25"/>
      <c r="K1855" s="25"/>
      <c r="L1855" s="25"/>
      <c r="M1855" s="25"/>
      <c r="N1855" s="25"/>
      <c r="O1855" s="25"/>
      <c r="P1855" s="25"/>
      <c r="Q1855" s="25"/>
    </row>
    <row r="1856" spans="1:17" s="16" customFormat="1" ht="15">
      <c r="A1856" s="17"/>
      <c r="B1856" s="18" t="s">
        <v>9279</v>
      </c>
      <c r="C1856" s="19" t="s">
        <v>9280</v>
      </c>
      <c r="D1856" s="20"/>
      <c r="E1856" s="21"/>
      <c r="F1856" s="22" t="s">
        <v>9281</v>
      </c>
      <c r="G1856" s="23" t="s">
        <v>9282</v>
      </c>
      <c r="H1856" s="23" t="s">
        <v>3260</v>
      </c>
      <c r="P1856" s="25"/>
      <c r="Q1856" s="25"/>
    </row>
    <row r="1857" spans="1:15" s="25" customFormat="1" ht="15">
      <c r="A1857" s="17"/>
      <c r="B1857" s="18" t="s">
        <v>9283</v>
      </c>
      <c r="C1857" s="19" t="s">
        <v>9284</v>
      </c>
      <c r="D1857" s="24" t="s">
        <v>15</v>
      </c>
      <c r="E1857" s="21" t="s">
        <v>9284</v>
      </c>
      <c r="F1857" s="22" t="s">
        <v>9285</v>
      </c>
      <c r="G1857" s="23" t="s">
        <v>9286</v>
      </c>
      <c r="H1857" s="23" t="s">
        <v>9287</v>
      </c>
      <c r="I1857" s="16"/>
      <c r="J1857" s="16"/>
      <c r="K1857" s="16"/>
      <c r="L1857" s="16"/>
      <c r="M1857" s="16"/>
      <c r="N1857" s="16"/>
      <c r="O1857" s="16"/>
    </row>
    <row r="1858" spans="1:15" s="25" customFormat="1" ht="15">
      <c r="A1858" s="17"/>
      <c r="B1858" s="18" t="s">
        <v>9288</v>
      </c>
      <c r="C1858" s="19" t="s">
        <v>9289</v>
      </c>
      <c r="D1858" s="20"/>
      <c r="E1858" s="21"/>
      <c r="F1858" s="22" t="s">
        <v>9290</v>
      </c>
      <c r="G1858" s="23" t="s">
        <v>9291</v>
      </c>
      <c r="H1858" s="23" t="s">
        <v>9292</v>
      </c>
      <c r="I1858" s="16"/>
      <c r="J1858" s="16"/>
      <c r="K1858" s="16"/>
      <c r="L1858" s="16"/>
      <c r="M1858" s="16"/>
      <c r="N1858" s="16"/>
      <c r="O1858" s="16"/>
    </row>
    <row r="1859" spans="1:15" s="16" customFormat="1" ht="15">
      <c r="A1859" s="17"/>
      <c r="B1859" s="18" t="s">
        <v>9293</v>
      </c>
      <c r="C1859" s="19" t="s">
        <v>9294</v>
      </c>
      <c r="D1859" s="24" t="s">
        <v>15</v>
      </c>
      <c r="E1859" s="21" t="s">
        <v>9294</v>
      </c>
      <c r="F1859" s="22" t="s">
        <v>9295</v>
      </c>
      <c r="G1859" s="23" t="s">
        <v>9296</v>
      </c>
      <c r="H1859" s="23" t="s">
        <v>8126</v>
      </c>
      <c r="I1859" s="25"/>
      <c r="J1859" s="25"/>
      <c r="K1859" s="25"/>
      <c r="L1859" s="25"/>
      <c r="M1859" s="25"/>
      <c r="N1859" s="25"/>
      <c r="O1859" s="25"/>
    </row>
    <row r="1860" spans="1:15" s="16" customFormat="1" ht="15">
      <c r="A1860" s="17"/>
      <c r="B1860" s="18" t="s">
        <v>9297</v>
      </c>
      <c r="C1860" s="19" t="s">
        <v>9298</v>
      </c>
      <c r="D1860" s="24" t="s">
        <v>15</v>
      </c>
      <c r="E1860" s="21" t="s">
        <v>9298</v>
      </c>
      <c r="F1860" s="22" t="s">
        <v>9299</v>
      </c>
      <c r="G1860" s="23" t="s">
        <v>9300</v>
      </c>
      <c r="H1860" s="23" t="s">
        <v>9301</v>
      </c>
      <c r="I1860" s="25"/>
      <c r="J1860" s="25"/>
      <c r="K1860" s="25"/>
      <c r="L1860" s="25"/>
      <c r="M1860" s="25"/>
      <c r="N1860" s="25"/>
      <c r="O1860" s="25"/>
    </row>
    <row r="1861" spans="1:17" s="25" customFormat="1" ht="15">
      <c r="A1861" s="17"/>
      <c r="B1861" s="26" t="s">
        <v>9302</v>
      </c>
      <c r="C1861" s="33" t="s">
        <v>9303</v>
      </c>
      <c r="D1861" s="34"/>
      <c r="E1861" s="21"/>
      <c r="F1861" s="22" t="s">
        <v>9305</v>
      </c>
      <c r="G1861" s="23" t="s">
        <v>9306</v>
      </c>
      <c r="H1861" s="23" t="s">
        <v>9307</v>
      </c>
      <c r="I1861" s="16"/>
      <c r="J1861" s="16"/>
      <c r="K1861" s="16"/>
      <c r="L1861" s="16"/>
      <c r="M1861" s="16"/>
      <c r="N1861" s="16"/>
      <c r="O1861" s="16"/>
      <c r="P1861" s="16"/>
      <c r="Q1861" s="16"/>
    </row>
    <row r="1862" spans="1:8" s="16" customFormat="1" ht="15">
      <c r="A1862" s="17"/>
      <c r="B1862" s="26" t="s">
        <v>9308</v>
      </c>
      <c r="C1862" s="33" t="s">
        <v>9309</v>
      </c>
      <c r="D1862" s="34"/>
      <c r="E1862" s="21"/>
      <c r="F1862" s="22" t="s">
        <v>9310</v>
      </c>
      <c r="G1862" s="23" t="s">
        <v>3636</v>
      </c>
      <c r="H1862" s="23" t="s">
        <v>3637</v>
      </c>
    </row>
    <row r="1863" spans="1:8" s="16" customFormat="1" ht="15">
      <c r="A1863" s="17"/>
      <c r="B1863" s="26" t="s">
        <v>9311</v>
      </c>
      <c r="C1863" s="33" t="s">
        <v>9312</v>
      </c>
      <c r="D1863" s="24" t="s">
        <v>15</v>
      </c>
      <c r="E1863" s="21" t="s">
        <v>9312</v>
      </c>
      <c r="F1863" s="22" t="s">
        <v>9313</v>
      </c>
      <c r="G1863" s="23" t="s">
        <v>9314</v>
      </c>
      <c r="H1863" s="23" t="s">
        <v>9315</v>
      </c>
    </row>
    <row r="1864" spans="1:8" s="16" customFormat="1" ht="15">
      <c r="A1864" s="17"/>
      <c r="B1864" s="26" t="s">
        <v>9316</v>
      </c>
      <c r="C1864" s="33" t="s">
        <v>9317</v>
      </c>
      <c r="D1864" s="24" t="s">
        <v>15</v>
      </c>
      <c r="E1864" s="21" t="s">
        <v>9317</v>
      </c>
      <c r="F1864" s="22" t="s">
        <v>9318</v>
      </c>
      <c r="G1864" s="23" t="s">
        <v>9319</v>
      </c>
      <c r="H1864" s="23" t="s">
        <v>9320</v>
      </c>
    </row>
    <row r="1865" spans="1:17" s="25" customFormat="1" ht="15">
      <c r="A1865" s="17"/>
      <c r="B1865" s="26" t="s">
        <v>9321</v>
      </c>
      <c r="C1865" s="33" t="s">
        <v>8242</v>
      </c>
      <c r="D1865" s="24" t="s">
        <v>15</v>
      </c>
      <c r="E1865" s="21" t="s">
        <v>8242</v>
      </c>
      <c r="F1865" s="22" t="s">
        <v>9322</v>
      </c>
      <c r="G1865" s="23" t="s">
        <v>9323</v>
      </c>
      <c r="H1865" s="23" t="s">
        <v>9324</v>
      </c>
      <c r="I1865" s="16"/>
      <c r="J1865" s="16"/>
      <c r="K1865" s="16"/>
      <c r="L1865" s="16"/>
      <c r="M1865" s="16"/>
      <c r="N1865" s="16"/>
      <c r="O1865" s="16"/>
      <c r="P1865" s="16"/>
      <c r="Q1865" s="16"/>
    </row>
    <row r="1866" spans="1:17" s="25" customFormat="1" ht="15">
      <c r="A1866" s="17"/>
      <c r="B1866" s="26" t="s">
        <v>9325</v>
      </c>
      <c r="C1866" s="33" t="s">
        <v>9326</v>
      </c>
      <c r="D1866" s="29" t="s">
        <v>67</v>
      </c>
      <c r="E1866" s="21" t="s">
        <v>9327</v>
      </c>
      <c r="F1866" s="22" t="s">
        <v>9329</v>
      </c>
      <c r="G1866" s="23" t="s">
        <v>9330</v>
      </c>
      <c r="H1866" s="23" t="s">
        <v>9328</v>
      </c>
      <c r="I1866" s="16"/>
      <c r="J1866" s="16"/>
      <c r="K1866" s="16"/>
      <c r="L1866" s="16"/>
      <c r="M1866" s="16"/>
      <c r="N1866" s="16"/>
      <c r="O1866" s="16"/>
      <c r="P1866" s="16"/>
      <c r="Q1866" s="16"/>
    </row>
    <row r="1867" spans="1:17" s="16" customFormat="1" ht="15">
      <c r="A1867" s="17"/>
      <c r="B1867" s="26" t="s">
        <v>9331</v>
      </c>
      <c r="C1867" s="33" t="s">
        <v>9332</v>
      </c>
      <c r="D1867" s="29" t="s">
        <v>67</v>
      </c>
      <c r="E1867" s="21" t="s">
        <v>9333</v>
      </c>
      <c r="F1867" s="22" t="s">
        <v>9334</v>
      </c>
      <c r="G1867" s="23" t="s">
        <v>9335</v>
      </c>
      <c r="H1867" s="23" t="s">
        <v>9304</v>
      </c>
      <c r="I1867" s="25"/>
      <c r="J1867" s="25"/>
      <c r="K1867" s="25"/>
      <c r="L1867" s="25"/>
      <c r="M1867" s="25"/>
      <c r="N1867" s="25"/>
      <c r="O1867" s="25"/>
      <c r="P1867" s="25"/>
      <c r="Q1867" s="25"/>
    </row>
    <row r="1868" spans="1:8" s="16" customFormat="1" ht="15">
      <c r="A1868" s="17"/>
      <c r="B1868" s="26" t="s">
        <v>9336</v>
      </c>
      <c r="C1868" s="33" t="s">
        <v>9337</v>
      </c>
      <c r="D1868" s="24" t="s">
        <v>15</v>
      </c>
      <c r="E1868" s="21" t="s">
        <v>9337</v>
      </c>
      <c r="F1868" s="22" t="s">
        <v>9338</v>
      </c>
      <c r="G1868" s="23" t="s">
        <v>9339</v>
      </c>
      <c r="H1868" s="23" t="s">
        <v>9340</v>
      </c>
    </row>
    <row r="1869" spans="1:17" s="25" customFormat="1" ht="15">
      <c r="A1869" s="17"/>
      <c r="B1869" s="26" t="s">
        <v>9341</v>
      </c>
      <c r="C1869" s="33" t="s">
        <v>9342</v>
      </c>
      <c r="D1869" s="29" t="s">
        <v>67</v>
      </c>
      <c r="E1869" s="21" t="s">
        <v>9343</v>
      </c>
      <c r="F1869" s="22" t="s">
        <v>9345</v>
      </c>
      <c r="G1869" s="23" t="s">
        <v>9346</v>
      </c>
      <c r="H1869" s="23" t="s">
        <v>9344</v>
      </c>
      <c r="I1869" s="16"/>
      <c r="J1869" s="16"/>
      <c r="K1869" s="16"/>
      <c r="L1869" s="16"/>
      <c r="M1869" s="16"/>
      <c r="N1869" s="16"/>
      <c r="O1869" s="16"/>
      <c r="P1869" s="16"/>
      <c r="Q1869" s="16"/>
    </row>
    <row r="1870" spans="1:17" s="25" customFormat="1" ht="15">
      <c r="A1870" s="17"/>
      <c r="B1870" s="26" t="s">
        <v>9347</v>
      </c>
      <c r="C1870" s="33" t="s">
        <v>9348</v>
      </c>
      <c r="D1870" s="29" t="s">
        <v>67</v>
      </c>
      <c r="E1870" s="21" t="s">
        <v>9349</v>
      </c>
      <c r="F1870" s="22" t="s">
        <v>9350</v>
      </c>
      <c r="G1870" s="23" t="s">
        <v>9351</v>
      </c>
      <c r="H1870" s="23" t="s">
        <v>9352</v>
      </c>
      <c r="P1870" s="16"/>
      <c r="Q1870" s="16"/>
    </row>
    <row r="1871" spans="1:17" s="25" customFormat="1" ht="15">
      <c r="A1871" s="17"/>
      <c r="B1871" s="26" t="s">
        <v>9353</v>
      </c>
      <c r="C1871" s="33" t="s">
        <v>9354</v>
      </c>
      <c r="D1871" s="24" t="s">
        <v>15</v>
      </c>
      <c r="E1871" s="21" t="s">
        <v>9354</v>
      </c>
      <c r="F1871" s="22" t="s">
        <v>9355</v>
      </c>
      <c r="G1871" s="23" t="s">
        <v>9356</v>
      </c>
      <c r="H1871" s="23" t="s">
        <v>9355</v>
      </c>
      <c r="P1871" s="16"/>
      <c r="Q1871" s="16"/>
    </row>
    <row r="1872" spans="1:17" s="25" customFormat="1" ht="15">
      <c r="A1872" s="17"/>
      <c r="B1872" s="26" t="s">
        <v>9357</v>
      </c>
      <c r="C1872" s="33" t="s">
        <v>9358</v>
      </c>
      <c r="D1872" s="29" t="s">
        <v>67</v>
      </c>
      <c r="E1872" s="21" t="s">
        <v>9359</v>
      </c>
      <c r="F1872" s="22" t="s">
        <v>9360</v>
      </c>
      <c r="G1872" s="23" t="s">
        <v>9361</v>
      </c>
      <c r="H1872" s="23" t="s">
        <v>9362</v>
      </c>
      <c r="I1872" s="16"/>
      <c r="J1872" s="16"/>
      <c r="K1872" s="16"/>
      <c r="L1872" s="16"/>
      <c r="M1872" s="16"/>
      <c r="N1872" s="16"/>
      <c r="O1872" s="16"/>
      <c r="P1872" s="16"/>
      <c r="Q1872" s="16"/>
    </row>
    <row r="1873" spans="1:8" s="16" customFormat="1" ht="15">
      <c r="A1873" s="17"/>
      <c r="B1873" s="26" t="s">
        <v>9363</v>
      </c>
      <c r="C1873" s="33" t="s">
        <v>9364</v>
      </c>
      <c r="D1873" s="29" t="s">
        <v>67</v>
      </c>
      <c r="E1873" s="21" t="s">
        <v>9365</v>
      </c>
      <c r="F1873" s="22" t="s">
        <v>9366</v>
      </c>
      <c r="G1873" s="23" t="s">
        <v>9367</v>
      </c>
      <c r="H1873" s="23" t="s">
        <v>9368</v>
      </c>
    </row>
    <row r="1874" spans="1:17" s="25" customFormat="1" ht="15">
      <c r="A1874" s="17"/>
      <c r="B1874" s="26" t="s">
        <v>9369</v>
      </c>
      <c r="C1874" s="33" t="s">
        <v>9370</v>
      </c>
      <c r="D1874" s="24" t="s">
        <v>15</v>
      </c>
      <c r="E1874" s="21" t="s">
        <v>9370</v>
      </c>
      <c r="F1874" s="22" t="s">
        <v>9371</v>
      </c>
      <c r="G1874" s="23" t="s">
        <v>9372</v>
      </c>
      <c r="H1874" s="23" t="s">
        <v>9373</v>
      </c>
      <c r="P1874" s="16"/>
      <c r="Q1874" s="16"/>
    </row>
    <row r="1875" spans="1:8" s="25" customFormat="1" ht="15">
      <c r="A1875" s="17"/>
      <c r="B1875" s="26" t="s">
        <v>9374</v>
      </c>
      <c r="C1875" s="33" t="s">
        <v>9375</v>
      </c>
      <c r="D1875" s="24" t="s">
        <v>15</v>
      </c>
      <c r="E1875" s="21" t="s">
        <v>9375</v>
      </c>
      <c r="F1875" s="22" t="s">
        <v>9160</v>
      </c>
      <c r="G1875" s="23" t="s">
        <v>9376</v>
      </c>
      <c r="H1875" s="23" t="s">
        <v>9162</v>
      </c>
    </row>
    <row r="1876" spans="1:17" s="25" customFormat="1" ht="15">
      <c r="A1876" s="17"/>
      <c r="B1876" s="26" t="s">
        <v>9377</v>
      </c>
      <c r="C1876" s="33" t="s">
        <v>9378</v>
      </c>
      <c r="D1876" s="24" t="s">
        <v>15</v>
      </c>
      <c r="E1876" s="21" t="s">
        <v>9378</v>
      </c>
      <c r="F1876" s="22" t="s">
        <v>9379</v>
      </c>
      <c r="G1876" s="23" t="s">
        <v>9380</v>
      </c>
      <c r="H1876" s="28" t="s">
        <v>9381</v>
      </c>
      <c r="P1876" s="16"/>
      <c r="Q1876" s="16"/>
    </row>
    <row r="1877" spans="1:17" s="25" customFormat="1" ht="15">
      <c r="A1877" s="17"/>
      <c r="B1877" s="26" t="s">
        <v>9382</v>
      </c>
      <c r="C1877" s="33" t="s">
        <v>9383</v>
      </c>
      <c r="D1877" s="24" t="s">
        <v>15</v>
      </c>
      <c r="E1877" s="21" t="s">
        <v>9383</v>
      </c>
      <c r="F1877" s="22" t="s">
        <v>7383</v>
      </c>
      <c r="G1877" s="23" t="s">
        <v>7384</v>
      </c>
      <c r="H1877" s="23" t="s">
        <v>7385</v>
      </c>
      <c r="P1877" s="16"/>
      <c r="Q1877" s="16"/>
    </row>
    <row r="1878" spans="1:15" s="16" customFormat="1" ht="15">
      <c r="A1878" s="17"/>
      <c r="B1878" s="26" t="s">
        <v>9384</v>
      </c>
      <c r="C1878" s="33" t="s">
        <v>9326</v>
      </c>
      <c r="D1878" s="29" t="s">
        <v>67</v>
      </c>
      <c r="E1878" s="21" t="s">
        <v>9327</v>
      </c>
      <c r="F1878" s="22" t="s">
        <v>9329</v>
      </c>
      <c r="G1878" s="23" t="s">
        <v>9385</v>
      </c>
      <c r="H1878" s="23" t="s">
        <v>9328</v>
      </c>
      <c r="I1878" s="25"/>
      <c r="J1878" s="25"/>
      <c r="K1878" s="25"/>
      <c r="L1878" s="25"/>
      <c r="M1878" s="25"/>
      <c r="N1878" s="25"/>
      <c r="O1878" s="25"/>
    </row>
    <row r="1879" spans="1:17" s="25" customFormat="1" ht="15">
      <c r="A1879" s="17"/>
      <c r="B1879" s="40" t="s">
        <v>9386</v>
      </c>
      <c r="C1879" s="38" t="s">
        <v>9387</v>
      </c>
      <c r="D1879" s="39"/>
      <c r="E1879" s="21"/>
      <c r="F1879" s="22" t="s">
        <v>9388</v>
      </c>
      <c r="G1879" s="23" t="s">
        <v>9389</v>
      </c>
      <c r="H1879" s="23" t="s">
        <v>9390</v>
      </c>
      <c r="I1879" s="16"/>
      <c r="J1879" s="16"/>
      <c r="K1879" s="16"/>
      <c r="L1879" s="16"/>
      <c r="M1879" s="16"/>
      <c r="N1879" s="16"/>
      <c r="O1879" s="16"/>
      <c r="P1879" s="16"/>
      <c r="Q1879" s="16"/>
    </row>
    <row r="1880" spans="1:17" s="16" customFormat="1" ht="15">
      <c r="A1880" s="17"/>
      <c r="B1880" s="40" t="s">
        <v>9391</v>
      </c>
      <c r="C1880" s="38" t="s">
        <v>9392</v>
      </c>
      <c r="D1880" s="24" t="s">
        <v>15</v>
      </c>
      <c r="E1880" s="21" t="s">
        <v>9392</v>
      </c>
      <c r="F1880" s="22" t="s">
        <v>9393</v>
      </c>
      <c r="G1880" s="23" t="s">
        <v>9394</v>
      </c>
      <c r="H1880" s="23" t="s">
        <v>9395</v>
      </c>
      <c r="I1880" s="25"/>
      <c r="J1880" s="25"/>
      <c r="K1880" s="25"/>
      <c r="L1880" s="25"/>
      <c r="M1880" s="25"/>
      <c r="N1880" s="25"/>
      <c r="O1880" s="25"/>
      <c r="P1880" s="25"/>
      <c r="Q1880" s="25"/>
    </row>
    <row r="1881" spans="1:17" s="16" customFormat="1" ht="15">
      <c r="A1881" s="17"/>
      <c r="B1881" s="40" t="s">
        <v>9396</v>
      </c>
      <c r="C1881" s="38" t="s">
        <v>9397</v>
      </c>
      <c r="D1881" s="29" t="s">
        <v>67</v>
      </c>
      <c r="E1881" s="21" t="s">
        <v>9398</v>
      </c>
      <c r="F1881" s="22" t="s">
        <v>9399</v>
      </c>
      <c r="G1881" s="42" t="s">
        <v>9400</v>
      </c>
      <c r="H1881" s="23" t="s">
        <v>3331</v>
      </c>
      <c r="P1881" s="25"/>
      <c r="Q1881" s="25"/>
    </row>
    <row r="1882" spans="1:15" s="25" customFormat="1" ht="15">
      <c r="A1882" s="17"/>
      <c r="B1882" s="40" t="s">
        <v>9401</v>
      </c>
      <c r="C1882" s="38" t="s">
        <v>9402</v>
      </c>
      <c r="D1882" s="24" t="s">
        <v>15</v>
      </c>
      <c r="E1882" s="21" t="s">
        <v>9402</v>
      </c>
      <c r="F1882" s="22" t="s">
        <v>6515</v>
      </c>
      <c r="G1882" s="41" t="s">
        <v>9403</v>
      </c>
      <c r="H1882" s="23" t="s">
        <v>6517</v>
      </c>
      <c r="I1882" s="16"/>
      <c r="J1882" s="16"/>
      <c r="K1882" s="16"/>
      <c r="L1882" s="16"/>
      <c r="M1882" s="16"/>
      <c r="N1882" s="16"/>
      <c r="O1882" s="16"/>
    </row>
    <row r="1883" spans="1:15" s="25" customFormat="1" ht="15">
      <c r="A1883" s="17"/>
      <c r="B1883" s="40" t="s">
        <v>9404</v>
      </c>
      <c r="C1883" s="38" t="s">
        <v>9405</v>
      </c>
      <c r="D1883" s="29" t="s">
        <v>67</v>
      </c>
      <c r="E1883" s="21" t="s">
        <v>9406</v>
      </c>
      <c r="F1883" s="22" t="s">
        <v>9407</v>
      </c>
      <c r="G1883" s="23" t="s">
        <v>9408</v>
      </c>
      <c r="H1883" s="23" t="s">
        <v>9409</v>
      </c>
      <c r="I1883" s="16"/>
      <c r="J1883" s="16"/>
      <c r="K1883" s="16"/>
      <c r="L1883" s="16"/>
      <c r="M1883" s="16"/>
      <c r="N1883" s="16"/>
      <c r="O1883" s="16"/>
    </row>
    <row r="1884" spans="1:8" s="16" customFormat="1" ht="15">
      <c r="A1884" s="17"/>
      <c r="B1884" s="40" t="s">
        <v>9410</v>
      </c>
      <c r="C1884" s="38" t="s">
        <v>9411</v>
      </c>
      <c r="D1884" s="24" t="s">
        <v>15</v>
      </c>
      <c r="E1884" s="21" t="s">
        <v>9411</v>
      </c>
      <c r="F1884" s="22" t="s">
        <v>1665</v>
      </c>
      <c r="G1884" s="41" t="s">
        <v>9412</v>
      </c>
      <c r="H1884" s="23" t="s">
        <v>1667</v>
      </c>
    </row>
    <row r="1885" spans="1:17" s="25" customFormat="1" ht="15">
      <c r="A1885" s="17"/>
      <c r="B1885" s="40" t="s">
        <v>9413</v>
      </c>
      <c r="C1885" s="38" t="s">
        <v>1574</v>
      </c>
      <c r="D1885" s="24" t="s">
        <v>15</v>
      </c>
      <c r="E1885" s="21" t="s">
        <v>1574</v>
      </c>
      <c r="F1885" s="22" t="s">
        <v>9414</v>
      </c>
      <c r="G1885" s="23" t="s">
        <v>9415</v>
      </c>
      <c r="H1885" s="23" t="s">
        <v>9416</v>
      </c>
      <c r="I1885" s="16"/>
      <c r="J1885" s="16"/>
      <c r="K1885" s="16"/>
      <c r="L1885" s="16"/>
      <c r="M1885" s="16"/>
      <c r="N1885" s="16"/>
      <c r="O1885" s="16"/>
      <c r="P1885" s="51"/>
      <c r="Q1885" s="51"/>
    </row>
    <row r="1886" spans="1:17" s="16" customFormat="1" ht="15">
      <c r="A1886" s="17"/>
      <c r="B1886" s="40" t="s">
        <v>9417</v>
      </c>
      <c r="C1886" s="38" t="s">
        <v>9418</v>
      </c>
      <c r="D1886" s="24" t="s">
        <v>15</v>
      </c>
      <c r="E1886" s="21" t="s">
        <v>9418</v>
      </c>
      <c r="F1886" s="22" t="s">
        <v>9419</v>
      </c>
      <c r="G1886" s="23" t="s">
        <v>9420</v>
      </c>
      <c r="H1886" s="23" t="s">
        <v>9421</v>
      </c>
      <c r="P1886" s="25"/>
      <c r="Q1886" s="25"/>
    </row>
    <row r="1887" spans="1:17" s="16" customFormat="1" ht="15">
      <c r="A1887" s="17"/>
      <c r="B1887" s="40" t="s">
        <v>9422</v>
      </c>
      <c r="C1887" s="38" t="s">
        <v>9423</v>
      </c>
      <c r="D1887" s="29" t="s">
        <v>67</v>
      </c>
      <c r="E1887" s="21" t="s">
        <v>9424</v>
      </c>
      <c r="F1887" s="22" t="s">
        <v>9425</v>
      </c>
      <c r="G1887" s="23" t="s">
        <v>9426</v>
      </c>
      <c r="H1887" s="23" t="s">
        <v>9427</v>
      </c>
      <c r="I1887" s="5"/>
      <c r="J1887" s="5"/>
      <c r="K1887" s="5"/>
      <c r="L1887" s="5"/>
      <c r="M1887" s="5"/>
      <c r="N1887" s="5"/>
      <c r="O1887" s="5"/>
      <c r="P1887" s="25"/>
      <c r="Q1887" s="25"/>
    </row>
    <row r="1888" spans="1:17" s="16" customFormat="1" ht="15">
      <c r="A1888" s="17"/>
      <c r="B1888" s="40" t="s">
        <v>9428</v>
      </c>
      <c r="C1888" s="38" t="s">
        <v>9429</v>
      </c>
      <c r="D1888" s="29" t="s">
        <v>67</v>
      </c>
      <c r="E1888" s="21" t="s">
        <v>9430</v>
      </c>
      <c r="F1888" s="22" t="s">
        <v>9432</v>
      </c>
      <c r="G1888" s="23" t="s">
        <v>9433</v>
      </c>
      <c r="H1888" s="23" t="s">
        <v>9431</v>
      </c>
      <c r="P1888" s="25"/>
      <c r="Q1888" s="25"/>
    </row>
    <row r="1889" spans="1:17" s="25" customFormat="1" ht="15">
      <c r="A1889" s="17"/>
      <c r="B1889" s="40" t="s">
        <v>9434</v>
      </c>
      <c r="C1889" s="38" t="s">
        <v>7764</v>
      </c>
      <c r="D1889" s="24" t="s">
        <v>15</v>
      </c>
      <c r="E1889" s="21" t="s">
        <v>7764</v>
      </c>
      <c r="F1889" s="22" t="s">
        <v>9435</v>
      </c>
      <c r="G1889" s="23" t="s">
        <v>9436</v>
      </c>
      <c r="H1889" s="23" t="s">
        <v>4851</v>
      </c>
      <c r="I1889" s="16"/>
      <c r="J1889" s="16"/>
      <c r="K1889" s="16"/>
      <c r="L1889" s="16"/>
      <c r="M1889" s="16"/>
      <c r="N1889" s="16"/>
      <c r="O1889" s="16"/>
      <c r="P1889" s="16"/>
      <c r="Q1889" s="16"/>
    </row>
    <row r="1890" spans="1:17" s="25" customFormat="1" ht="15">
      <c r="A1890" s="17"/>
      <c r="B1890" s="40" t="s">
        <v>9437</v>
      </c>
      <c r="C1890" s="38" t="s">
        <v>9438</v>
      </c>
      <c r="D1890" s="24" t="s">
        <v>15</v>
      </c>
      <c r="E1890" s="21" t="s">
        <v>9438</v>
      </c>
      <c r="F1890" s="22" t="s">
        <v>9440</v>
      </c>
      <c r="G1890" s="23" t="s">
        <v>9441</v>
      </c>
      <c r="H1890" s="23" t="s">
        <v>9439</v>
      </c>
      <c r="I1890" s="16"/>
      <c r="J1890" s="16"/>
      <c r="K1890" s="16"/>
      <c r="L1890" s="16"/>
      <c r="M1890" s="16"/>
      <c r="N1890" s="16"/>
      <c r="O1890" s="16"/>
      <c r="P1890" s="16"/>
      <c r="Q1890" s="16"/>
    </row>
    <row r="1891" spans="1:17" s="25" customFormat="1" ht="15">
      <c r="A1891" s="17"/>
      <c r="B1891" s="40" t="s">
        <v>9442</v>
      </c>
      <c r="C1891" s="38" t="s">
        <v>9443</v>
      </c>
      <c r="D1891" s="39"/>
      <c r="E1891" s="21"/>
      <c r="F1891" s="22" t="s">
        <v>9444</v>
      </c>
      <c r="G1891" s="23" t="s">
        <v>6688</v>
      </c>
      <c r="H1891" s="23" t="s">
        <v>6689</v>
      </c>
      <c r="I1891" s="16"/>
      <c r="J1891" s="16"/>
      <c r="K1891" s="16"/>
      <c r="L1891" s="16"/>
      <c r="M1891" s="16"/>
      <c r="N1891" s="16"/>
      <c r="O1891" s="16"/>
      <c r="P1891" s="16"/>
      <c r="Q1891" s="16"/>
    </row>
    <row r="1892" spans="1:17" s="25" customFormat="1" ht="15">
      <c r="A1892" s="17"/>
      <c r="B1892" s="40" t="s">
        <v>9445</v>
      </c>
      <c r="C1892" s="38" t="s">
        <v>9446</v>
      </c>
      <c r="D1892" s="24" t="s">
        <v>15</v>
      </c>
      <c r="E1892" s="21" t="s">
        <v>9446</v>
      </c>
      <c r="F1892" s="22" t="s">
        <v>6374</v>
      </c>
      <c r="G1892" s="23" t="s">
        <v>6375</v>
      </c>
      <c r="H1892" s="23" t="s">
        <v>9447</v>
      </c>
      <c r="I1892" s="75"/>
      <c r="J1892" s="75"/>
      <c r="K1892" s="75"/>
      <c r="L1892" s="75"/>
      <c r="M1892" s="75"/>
      <c r="N1892" s="75"/>
      <c r="O1892" s="75"/>
      <c r="P1892" s="16"/>
      <c r="Q1892" s="16"/>
    </row>
    <row r="1893" spans="1:15" s="25" customFormat="1" ht="15">
      <c r="A1893" s="17"/>
      <c r="B1893" s="40" t="s">
        <v>9448</v>
      </c>
      <c r="C1893" s="38" t="s">
        <v>9449</v>
      </c>
      <c r="D1893" s="24" t="s">
        <v>15</v>
      </c>
      <c r="E1893" s="21" t="s">
        <v>9449</v>
      </c>
      <c r="F1893" s="22" t="s">
        <v>9450</v>
      </c>
      <c r="G1893" s="23" t="s">
        <v>9451</v>
      </c>
      <c r="H1893" s="23" t="s">
        <v>9452</v>
      </c>
      <c r="I1893" s="75"/>
      <c r="J1893" s="75"/>
      <c r="K1893" s="75"/>
      <c r="L1893" s="75"/>
      <c r="M1893" s="75"/>
      <c r="N1893" s="75"/>
      <c r="O1893" s="75"/>
    </row>
    <row r="1894" spans="1:17" s="25" customFormat="1" ht="15">
      <c r="A1894" s="17"/>
      <c r="B1894" s="40" t="s">
        <v>9453</v>
      </c>
      <c r="C1894" s="38" t="s">
        <v>9454</v>
      </c>
      <c r="D1894" s="24" t="s">
        <v>15</v>
      </c>
      <c r="E1894" s="21" t="s">
        <v>9454</v>
      </c>
      <c r="F1894" s="22" t="s">
        <v>9456</v>
      </c>
      <c r="G1894" s="42" t="s">
        <v>9457</v>
      </c>
      <c r="H1894" s="23" t="s">
        <v>9455</v>
      </c>
      <c r="P1894" s="16"/>
      <c r="Q1894" s="16"/>
    </row>
    <row r="1895" spans="1:17" s="25" customFormat="1" ht="15">
      <c r="A1895" s="17"/>
      <c r="B1895" s="40" t="s">
        <v>9458</v>
      </c>
      <c r="C1895" s="38" t="s">
        <v>9459</v>
      </c>
      <c r="D1895" s="24" t="s">
        <v>15</v>
      </c>
      <c r="E1895" s="21" t="s">
        <v>9459</v>
      </c>
      <c r="F1895" s="22" t="s">
        <v>9460</v>
      </c>
      <c r="G1895" s="23" t="s">
        <v>9461</v>
      </c>
      <c r="H1895" s="23" t="s">
        <v>9462</v>
      </c>
      <c r="P1895" s="16"/>
      <c r="Q1895" s="16"/>
    </row>
    <row r="1896" spans="1:17" s="75" customFormat="1" ht="15">
      <c r="A1896" s="17"/>
      <c r="B1896" s="40" t="s">
        <v>9463</v>
      </c>
      <c r="C1896" s="38" t="s">
        <v>9464</v>
      </c>
      <c r="D1896" s="24" t="s">
        <v>15</v>
      </c>
      <c r="E1896" s="21" t="s">
        <v>9464</v>
      </c>
      <c r="F1896" s="22" t="s">
        <v>9465</v>
      </c>
      <c r="G1896" s="23" t="s">
        <v>9466</v>
      </c>
      <c r="H1896" s="23" t="s">
        <v>3435</v>
      </c>
      <c r="I1896" s="16"/>
      <c r="J1896" s="16"/>
      <c r="K1896" s="16"/>
      <c r="L1896" s="16"/>
      <c r="M1896" s="16"/>
      <c r="N1896" s="16"/>
      <c r="O1896" s="16"/>
      <c r="P1896" s="16"/>
      <c r="Q1896" s="16"/>
    </row>
    <row r="1897" spans="1:17" s="75" customFormat="1" ht="15">
      <c r="A1897" s="17"/>
      <c r="B1897" s="40" t="s">
        <v>9467</v>
      </c>
      <c r="C1897" s="38" t="s">
        <v>9468</v>
      </c>
      <c r="D1897" s="24" t="s">
        <v>15</v>
      </c>
      <c r="E1897" s="21" t="s">
        <v>9468</v>
      </c>
      <c r="F1897" s="22" t="s">
        <v>9469</v>
      </c>
      <c r="G1897" s="23" t="s">
        <v>9470</v>
      </c>
      <c r="H1897" s="23" t="s">
        <v>9471</v>
      </c>
      <c r="I1897" s="25"/>
      <c r="J1897" s="25"/>
      <c r="K1897" s="25"/>
      <c r="L1897" s="25"/>
      <c r="M1897" s="25"/>
      <c r="N1897" s="25"/>
      <c r="O1897" s="25"/>
      <c r="P1897" s="25"/>
      <c r="Q1897" s="25"/>
    </row>
    <row r="1898" spans="1:15" s="16" customFormat="1" ht="15">
      <c r="A1898" s="17"/>
      <c r="B1898" s="40" t="s">
        <v>9472</v>
      </c>
      <c r="C1898" s="38" t="s">
        <v>9473</v>
      </c>
      <c r="D1898" s="24" t="s">
        <v>15</v>
      </c>
      <c r="E1898" s="21" t="s">
        <v>9473</v>
      </c>
      <c r="F1898" s="22" t="s">
        <v>9474</v>
      </c>
      <c r="G1898" s="23" t="s">
        <v>9475</v>
      </c>
      <c r="H1898" s="23" t="s">
        <v>9476</v>
      </c>
      <c r="I1898" s="25"/>
      <c r="J1898" s="25"/>
      <c r="K1898" s="25"/>
      <c r="L1898" s="25"/>
      <c r="M1898" s="25"/>
      <c r="N1898" s="25"/>
      <c r="O1898" s="25"/>
    </row>
    <row r="1899" spans="1:8" s="25" customFormat="1" ht="15">
      <c r="A1899" s="17"/>
      <c r="B1899" s="40" t="s">
        <v>9477</v>
      </c>
      <c r="C1899" s="38" t="s">
        <v>9478</v>
      </c>
      <c r="D1899" s="39"/>
      <c r="E1899" s="21"/>
      <c r="F1899" s="22" t="s">
        <v>9479</v>
      </c>
      <c r="G1899" s="23" t="s">
        <v>9480</v>
      </c>
      <c r="H1899" s="23" t="s">
        <v>9481</v>
      </c>
    </row>
    <row r="1900" spans="1:17" s="16" customFormat="1" ht="15">
      <c r="A1900" s="17"/>
      <c r="B1900" s="40" t="s">
        <v>9482</v>
      </c>
      <c r="C1900" s="38" t="s">
        <v>9483</v>
      </c>
      <c r="D1900" s="24" t="s">
        <v>15</v>
      </c>
      <c r="E1900" s="21" t="s">
        <v>9483</v>
      </c>
      <c r="F1900" s="22" t="s">
        <v>9484</v>
      </c>
      <c r="G1900" s="23" t="s">
        <v>9485</v>
      </c>
      <c r="H1900" s="23" t="s">
        <v>9484</v>
      </c>
      <c r="I1900" s="25"/>
      <c r="J1900" s="25"/>
      <c r="K1900" s="25"/>
      <c r="L1900" s="25"/>
      <c r="M1900" s="25"/>
      <c r="N1900" s="25"/>
      <c r="O1900" s="25"/>
      <c r="P1900" s="25"/>
      <c r="Q1900" s="25"/>
    </row>
    <row r="1901" spans="1:8" s="25" customFormat="1" ht="15">
      <c r="A1901" s="17"/>
      <c r="B1901" s="40" t="s">
        <v>9486</v>
      </c>
      <c r="C1901" s="38" t="s">
        <v>9487</v>
      </c>
      <c r="D1901" s="24" t="s">
        <v>15</v>
      </c>
      <c r="E1901" s="21" t="s">
        <v>9487</v>
      </c>
      <c r="F1901" s="22" t="s">
        <v>9488</v>
      </c>
      <c r="G1901" s="23" t="s">
        <v>9489</v>
      </c>
      <c r="H1901" s="23" t="s">
        <v>9490</v>
      </c>
    </row>
    <row r="1902" spans="1:15" s="16" customFormat="1" ht="15">
      <c r="A1902" s="17"/>
      <c r="B1902" s="43" t="s">
        <v>9491</v>
      </c>
      <c r="C1902" s="44" t="s">
        <v>9492</v>
      </c>
      <c r="D1902" s="46"/>
      <c r="E1902" s="21"/>
      <c r="F1902" s="22" t="s">
        <v>9494</v>
      </c>
      <c r="G1902" s="23" t="s">
        <v>9495</v>
      </c>
      <c r="H1902" s="23" t="s">
        <v>9493</v>
      </c>
      <c r="I1902" s="25"/>
      <c r="J1902" s="25"/>
      <c r="K1902" s="25"/>
      <c r="L1902" s="25"/>
      <c r="M1902" s="25"/>
      <c r="N1902" s="25"/>
      <c r="O1902" s="25"/>
    </row>
    <row r="1903" spans="1:15" s="16" customFormat="1" ht="15">
      <c r="A1903" s="17"/>
      <c r="B1903" s="43" t="s">
        <v>9496</v>
      </c>
      <c r="C1903" s="44" t="s">
        <v>9497</v>
      </c>
      <c r="D1903" s="46"/>
      <c r="E1903" s="21"/>
      <c r="F1903" s="22" t="s">
        <v>9498</v>
      </c>
      <c r="G1903" s="23" t="s">
        <v>9499</v>
      </c>
      <c r="H1903" s="23" t="s">
        <v>9500</v>
      </c>
      <c r="I1903" s="25"/>
      <c r="J1903" s="25"/>
      <c r="K1903" s="25"/>
      <c r="L1903" s="25"/>
      <c r="M1903" s="25"/>
      <c r="N1903" s="25"/>
      <c r="O1903" s="25"/>
    </row>
    <row r="1904" spans="1:15" s="25" customFormat="1" ht="15">
      <c r="A1904" s="17"/>
      <c r="B1904" s="43" t="s">
        <v>9501</v>
      </c>
      <c r="C1904" s="44" t="s">
        <v>9502</v>
      </c>
      <c r="D1904" s="24" t="s">
        <v>15</v>
      </c>
      <c r="E1904" s="21" t="s">
        <v>9502</v>
      </c>
      <c r="F1904" s="22" t="s">
        <v>9503</v>
      </c>
      <c r="G1904" s="23" t="s">
        <v>9504</v>
      </c>
      <c r="H1904" s="23" t="s">
        <v>9505</v>
      </c>
      <c r="I1904" s="16"/>
      <c r="J1904" s="16"/>
      <c r="K1904" s="16"/>
      <c r="L1904" s="16"/>
      <c r="M1904" s="16"/>
      <c r="N1904" s="16"/>
      <c r="O1904" s="16"/>
    </row>
    <row r="1905" spans="1:15" s="25" customFormat="1" ht="15">
      <c r="A1905" s="17"/>
      <c r="B1905" s="43" t="s">
        <v>9506</v>
      </c>
      <c r="C1905" s="44" t="s">
        <v>9507</v>
      </c>
      <c r="D1905" s="24" t="s">
        <v>15</v>
      </c>
      <c r="E1905" s="21" t="s">
        <v>9507</v>
      </c>
      <c r="F1905" s="22" t="s">
        <v>9508</v>
      </c>
      <c r="G1905" s="23" t="s">
        <v>9509</v>
      </c>
      <c r="H1905" s="23" t="s">
        <v>9510</v>
      </c>
      <c r="I1905" s="16"/>
      <c r="J1905" s="16"/>
      <c r="K1905" s="16"/>
      <c r="L1905" s="16"/>
      <c r="M1905" s="16"/>
      <c r="N1905" s="16"/>
      <c r="O1905" s="16"/>
    </row>
    <row r="1906" spans="1:15" s="25" customFormat="1" ht="15">
      <c r="A1906" s="17"/>
      <c r="B1906" s="43" t="s">
        <v>9511</v>
      </c>
      <c r="C1906" s="44" t="s">
        <v>9402</v>
      </c>
      <c r="D1906" s="24" t="s">
        <v>15</v>
      </c>
      <c r="E1906" s="21" t="s">
        <v>9402</v>
      </c>
      <c r="F1906" s="22" t="s">
        <v>9512</v>
      </c>
      <c r="G1906" s="23" t="s">
        <v>9513</v>
      </c>
      <c r="H1906" s="23" t="s">
        <v>9514</v>
      </c>
      <c r="I1906" s="16"/>
      <c r="J1906" s="16"/>
      <c r="K1906" s="16"/>
      <c r="L1906" s="16"/>
      <c r="M1906" s="16"/>
      <c r="N1906" s="16"/>
      <c r="O1906" s="16"/>
    </row>
    <row r="1907" spans="1:8" s="16" customFormat="1" ht="15">
      <c r="A1907" s="17"/>
      <c r="B1907" s="43" t="s">
        <v>9515</v>
      </c>
      <c r="C1907" s="44" t="s">
        <v>9516</v>
      </c>
      <c r="D1907" s="29" t="s">
        <v>67</v>
      </c>
      <c r="E1907" s="21" t="s">
        <v>9517</v>
      </c>
      <c r="F1907" s="22" t="s">
        <v>9518</v>
      </c>
      <c r="G1907" s="23" t="s">
        <v>6721</v>
      </c>
      <c r="H1907" s="23" t="s">
        <v>6722</v>
      </c>
    </row>
    <row r="1908" spans="1:8" s="16" customFormat="1" ht="15">
      <c r="A1908" s="17"/>
      <c r="B1908" s="43" t="s">
        <v>9519</v>
      </c>
      <c r="C1908" s="44" t="s">
        <v>9520</v>
      </c>
      <c r="D1908" s="24" t="s">
        <v>15</v>
      </c>
      <c r="E1908" s="21" t="s">
        <v>9520</v>
      </c>
      <c r="F1908" s="22" t="s">
        <v>9521</v>
      </c>
      <c r="G1908" s="23" t="s">
        <v>9522</v>
      </c>
      <c r="H1908" s="23" t="s">
        <v>1431</v>
      </c>
    </row>
    <row r="1909" spans="1:17" s="16" customFormat="1" ht="15">
      <c r="A1909" s="17"/>
      <c r="B1909" s="43" t="s">
        <v>9523</v>
      </c>
      <c r="C1909" s="44" t="s">
        <v>9524</v>
      </c>
      <c r="D1909" s="24" t="s">
        <v>15</v>
      </c>
      <c r="E1909" s="21" t="s">
        <v>9524</v>
      </c>
      <c r="F1909" s="22" t="s">
        <v>9525</v>
      </c>
      <c r="G1909" s="23" t="s">
        <v>9526</v>
      </c>
      <c r="H1909" s="23" t="s">
        <v>4411</v>
      </c>
      <c r="P1909" s="25"/>
      <c r="Q1909" s="25"/>
    </row>
    <row r="1910" spans="1:8" s="16" customFormat="1" ht="15">
      <c r="A1910" s="17"/>
      <c r="B1910" s="43" t="s">
        <v>9527</v>
      </c>
      <c r="C1910" s="44" t="s">
        <v>9528</v>
      </c>
      <c r="D1910" s="24" t="s">
        <v>15</v>
      </c>
      <c r="E1910" s="21" t="s">
        <v>9528</v>
      </c>
      <c r="F1910" s="22" t="s">
        <v>9530</v>
      </c>
      <c r="G1910" s="23" t="s">
        <v>9531</v>
      </c>
      <c r="H1910" s="23" t="s">
        <v>9529</v>
      </c>
    </row>
    <row r="1911" spans="1:15" s="16" customFormat="1" ht="15">
      <c r="A1911" s="17"/>
      <c r="B1911" s="43" t="s">
        <v>9532</v>
      </c>
      <c r="C1911" s="44" t="s">
        <v>9533</v>
      </c>
      <c r="D1911" s="46"/>
      <c r="E1911" s="21"/>
      <c r="F1911" s="22" t="s">
        <v>9534</v>
      </c>
      <c r="G1911" s="23" t="s">
        <v>9535</v>
      </c>
      <c r="H1911" s="23" t="s">
        <v>9536</v>
      </c>
      <c r="I1911" s="5"/>
      <c r="J1911" s="5"/>
      <c r="K1911" s="5"/>
      <c r="L1911" s="5"/>
      <c r="M1911" s="5"/>
      <c r="N1911" s="5"/>
      <c r="O1911" s="5"/>
    </row>
    <row r="1912" spans="1:8" s="16" customFormat="1" ht="15">
      <c r="A1912" s="17"/>
      <c r="B1912" s="43" t="s">
        <v>9537</v>
      </c>
      <c r="C1912" s="83" t="s">
        <v>9538</v>
      </c>
      <c r="D1912" s="29" t="s">
        <v>67</v>
      </c>
      <c r="E1912" s="84" t="s">
        <v>9539</v>
      </c>
      <c r="F1912" s="22" t="s">
        <v>9538</v>
      </c>
      <c r="G1912" s="23" t="s">
        <v>9541</v>
      </c>
      <c r="H1912" s="23" t="s">
        <v>9540</v>
      </c>
    </row>
    <row r="1913" spans="1:8" s="16" customFormat="1" ht="15">
      <c r="A1913" s="17"/>
      <c r="B1913" s="43" t="s">
        <v>9542</v>
      </c>
      <c r="C1913" s="44" t="s">
        <v>9543</v>
      </c>
      <c r="D1913" s="24" t="s">
        <v>15</v>
      </c>
      <c r="E1913" s="21" t="s">
        <v>9543</v>
      </c>
      <c r="F1913" s="22" t="s">
        <v>9544</v>
      </c>
      <c r="G1913" s="23" t="s">
        <v>9545</v>
      </c>
      <c r="H1913" s="23" t="s">
        <v>9546</v>
      </c>
    </row>
    <row r="1914" spans="1:8" s="16" customFormat="1" ht="15">
      <c r="A1914" s="17"/>
      <c r="B1914" s="43" t="s">
        <v>9547</v>
      </c>
      <c r="C1914" s="44" t="s">
        <v>9548</v>
      </c>
      <c r="D1914" s="29" t="s">
        <v>67</v>
      </c>
      <c r="E1914" s="21" t="s">
        <v>9549</v>
      </c>
      <c r="F1914" s="22" t="s">
        <v>9550</v>
      </c>
      <c r="G1914" s="23" t="s">
        <v>9551</v>
      </c>
      <c r="H1914" s="28" t="s">
        <v>9552</v>
      </c>
    </row>
    <row r="1915" spans="1:17" s="25" customFormat="1" ht="15">
      <c r="A1915" s="17"/>
      <c r="B1915" s="43" t="s">
        <v>9553</v>
      </c>
      <c r="C1915" s="44" t="s">
        <v>9554</v>
      </c>
      <c r="D1915" s="24" t="s">
        <v>15</v>
      </c>
      <c r="E1915" s="21" t="s">
        <v>9554</v>
      </c>
      <c r="F1915" s="22" t="s">
        <v>9555</v>
      </c>
      <c r="G1915" s="23" t="s">
        <v>6761</v>
      </c>
      <c r="H1915" s="23" t="s">
        <v>6760</v>
      </c>
      <c r="I1915" s="16"/>
      <c r="J1915" s="16"/>
      <c r="K1915" s="16"/>
      <c r="L1915" s="16"/>
      <c r="M1915" s="16"/>
      <c r="N1915" s="16"/>
      <c r="O1915" s="16"/>
      <c r="P1915" s="16"/>
      <c r="Q1915" s="16"/>
    </row>
    <row r="1916" spans="1:17" s="25" customFormat="1" ht="15">
      <c r="A1916" s="17"/>
      <c r="B1916" s="43" t="s">
        <v>9556</v>
      </c>
      <c r="C1916" s="44" t="s">
        <v>9557</v>
      </c>
      <c r="D1916" s="24" t="s">
        <v>15</v>
      </c>
      <c r="E1916" s="21" t="s">
        <v>9557</v>
      </c>
      <c r="F1916" s="22" t="s">
        <v>9558</v>
      </c>
      <c r="G1916" s="23" t="s">
        <v>9559</v>
      </c>
      <c r="H1916" s="23" t="s">
        <v>9560</v>
      </c>
      <c r="I1916" s="16"/>
      <c r="J1916" s="16"/>
      <c r="K1916" s="16"/>
      <c r="L1916" s="16"/>
      <c r="M1916" s="16"/>
      <c r="N1916" s="16"/>
      <c r="O1916" s="16"/>
      <c r="P1916" s="16"/>
      <c r="Q1916" s="16"/>
    </row>
    <row r="1917" spans="1:8" s="16" customFormat="1" ht="15">
      <c r="A1917" s="17"/>
      <c r="B1917" s="43" t="s">
        <v>9561</v>
      </c>
      <c r="C1917" s="44" t="s">
        <v>9562</v>
      </c>
      <c r="D1917" s="24" t="s">
        <v>15</v>
      </c>
      <c r="E1917" s="21" t="s">
        <v>9562</v>
      </c>
      <c r="F1917" s="22" t="s">
        <v>9563</v>
      </c>
      <c r="G1917" s="23" t="s">
        <v>9564</v>
      </c>
      <c r="H1917" s="23" t="s">
        <v>9565</v>
      </c>
    </row>
    <row r="1918" spans="1:17" s="25" customFormat="1" ht="15">
      <c r="A1918" s="17"/>
      <c r="B1918" s="43" t="s">
        <v>9566</v>
      </c>
      <c r="C1918" s="44" t="s">
        <v>9423</v>
      </c>
      <c r="D1918" s="29" t="s">
        <v>67</v>
      </c>
      <c r="E1918" s="21" t="s">
        <v>9567</v>
      </c>
      <c r="F1918" s="22" t="s">
        <v>9568</v>
      </c>
      <c r="G1918" s="23" t="s">
        <v>9569</v>
      </c>
      <c r="H1918" s="23" t="s">
        <v>9570</v>
      </c>
      <c r="I1918" s="5"/>
      <c r="J1918" s="5"/>
      <c r="K1918" s="5"/>
      <c r="L1918" s="5"/>
      <c r="M1918" s="5"/>
      <c r="N1918" s="5"/>
      <c r="O1918" s="5"/>
      <c r="P1918" s="16"/>
      <c r="Q1918" s="16"/>
    </row>
    <row r="1919" spans="1:15" s="25" customFormat="1" ht="15">
      <c r="A1919" s="17"/>
      <c r="B1919" s="43" t="s">
        <v>9571</v>
      </c>
      <c r="C1919" s="44" t="s">
        <v>9572</v>
      </c>
      <c r="D1919" s="29" t="s">
        <v>67</v>
      </c>
      <c r="E1919" s="21" t="s">
        <v>9573</v>
      </c>
      <c r="F1919" s="22" t="s">
        <v>6625</v>
      </c>
      <c r="G1919" s="23" t="s">
        <v>6626</v>
      </c>
      <c r="H1919" s="23" t="s">
        <v>6627</v>
      </c>
      <c r="I1919" s="16"/>
      <c r="J1919" s="16"/>
      <c r="K1919" s="16"/>
      <c r="L1919" s="16"/>
      <c r="M1919" s="16"/>
      <c r="N1919" s="16"/>
      <c r="O1919" s="16"/>
    </row>
    <row r="1920" spans="1:17" s="25" customFormat="1" ht="15">
      <c r="A1920" s="17"/>
      <c r="B1920" s="43" t="s">
        <v>9574</v>
      </c>
      <c r="C1920" s="44" t="s">
        <v>9575</v>
      </c>
      <c r="D1920" s="29" t="s">
        <v>67</v>
      </c>
      <c r="E1920" s="21" t="s">
        <v>9576</v>
      </c>
      <c r="F1920" s="22" t="s">
        <v>9577</v>
      </c>
      <c r="G1920" s="23" t="s">
        <v>9578</v>
      </c>
      <c r="H1920" s="23" t="s">
        <v>9579</v>
      </c>
      <c r="I1920" s="16"/>
      <c r="J1920" s="16"/>
      <c r="K1920" s="16"/>
      <c r="L1920" s="16"/>
      <c r="M1920" s="16"/>
      <c r="N1920" s="16"/>
      <c r="O1920" s="16"/>
      <c r="P1920" s="16"/>
      <c r="Q1920" s="16"/>
    </row>
    <row r="1921" spans="1:17" s="25" customFormat="1" ht="15">
      <c r="A1921" s="17"/>
      <c r="B1921" s="43" t="s">
        <v>9580</v>
      </c>
      <c r="C1921" s="44" t="s">
        <v>9581</v>
      </c>
      <c r="D1921" s="24" t="s">
        <v>15</v>
      </c>
      <c r="E1921" s="21" t="s">
        <v>9581</v>
      </c>
      <c r="F1921" s="22" t="s">
        <v>9582</v>
      </c>
      <c r="G1921" s="23" t="s">
        <v>9583</v>
      </c>
      <c r="H1921" s="23" t="s">
        <v>9584</v>
      </c>
      <c r="I1921" s="16"/>
      <c r="J1921" s="16"/>
      <c r="K1921" s="16"/>
      <c r="L1921" s="16"/>
      <c r="M1921" s="16"/>
      <c r="N1921" s="16"/>
      <c r="O1921" s="16"/>
      <c r="P1921" s="16"/>
      <c r="Q1921" s="16"/>
    </row>
    <row r="1922" spans="1:17" s="25" customFormat="1" ht="15">
      <c r="A1922" s="17"/>
      <c r="B1922" s="43" t="s">
        <v>9585</v>
      </c>
      <c r="C1922" s="44" t="s">
        <v>9586</v>
      </c>
      <c r="D1922" s="24" t="s">
        <v>15</v>
      </c>
      <c r="E1922" s="21" t="s">
        <v>9586</v>
      </c>
      <c r="F1922" s="22" t="s">
        <v>9587</v>
      </c>
      <c r="G1922" s="23" t="s">
        <v>9588</v>
      </c>
      <c r="H1922" s="23" t="s">
        <v>9589</v>
      </c>
      <c r="I1922" s="16"/>
      <c r="J1922" s="16"/>
      <c r="K1922" s="16"/>
      <c r="L1922" s="16"/>
      <c r="M1922" s="16"/>
      <c r="N1922" s="16"/>
      <c r="O1922" s="16"/>
      <c r="P1922" s="16"/>
      <c r="Q1922" s="16"/>
    </row>
    <row r="1923" spans="1:17" s="16" customFormat="1" ht="15">
      <c r="A1923" s="17"/>
      <c r="B1923" s="43" t="s">
        <v>9590</v>
      </c>
      <c r="C1923" s="44" t="s">
        <v>9591</v>
      </c>
      <c r="D1923" s="29" t="s">
        <v>67</v>
      </c>
      <c r="E1923" s="21" t="s">
        <v>9592</v>
      </c>
      <c r="F1923" s="22" t="s">
        <v>9593</v>
      </c>
      <c r="G1923" s="23" t="s">
        <v>9594</v>
      </c>
      <c r="H1923" s="23" t="s">
        <v>9595</v>
      </c>
      <c r="I1923" s="25"/>
      <c r="J1923" s="25"/>
      <c r="K1923" s="25"/>
      <c r="L1923" s="25"/>
      <c r="M1923" s="25"/>
      <c r="N1923" s="25"/>
      <c r="O1923" s="25"/>
      <c r="P1923" s="25"/>
      <c r="Q1923" s="25"/>
    </row>
    <row r="1924" spans="1:17" s="25" customFormat="1" ht="15">
      <c r="A1924" s="17"/>
      <c r="B1924" s="43" t="s">
        <v>9596</v>
      </c>
      <c r="C1924" s="44" t="s">
        <v>9597</v>
      </c>
      <c r="D1924" s="24" t="s">
        <v>15</v>
      </c>
      <c r="E1924" s="21" t="s">
        <v>9597</v>
      </c>
      <c r="F1924" s="22" t="s">
        <v>9598</v>
      </c>
      <c r="G1924" s="23" t="s">
        <v>9599</v>
      </c>
      <c r="H1924" s="23" t="s">
        <v>9600</v>
      </c>
      <c r="I1924" s="16"/>
      <c r="J1924" s="16"/>
      <c r="K1924" s="16"/>
      <c r="L1924" s="16"/>
      <c r="M1924" s="16"/>
      <c r="N1924" s="16"/>
      <c r="O1924" s="16"/>
      <c r="P1924" s="16"/>
      <c r="Q1924" s="16"/>
    </row>
    <row r="1925" spans="1:17" s="25" customFormat="1" ht="15">
      <c r="A1925" s="17"/>
      <c r="B1925" s="43" t="s">
        <v>9601</v>
      </c>
      <c r="C1925" s="44" t="s">
        <v>9602</v>
      </c>
      <c r="D1925" s="29" t="s">
        <v>67</v>
      </c>
      <c r="E1925" s="21" t="s">
        <v>9603</v>
      </c>
      <c r="F1925" s="22" t="s">
        <v>9604</v>
      </c>
      <c r="G1925" s="23" t="s">
        <v>9605</v>
      </c>
      <c r="H1925" s="23" t="s">
        <v>9606</v>
      </c>
      <c r="I1925" s="16"/>
      <c r="J1925" s="16"/>
      <c r="K1925" s="16"/>
      <c r="L1925" s="16"/>
      <c r="M1925" s="16"/>
      <c r="N1925" s="16"/>
      <c r="O1925" s="16"/>
      <c r="P1925" s="16"/>
      <c r="Q1925" s="16"/>
    </row>
    <row r="1926" spans="1:15" s="25" customFormat="1" ht="15">
      <c r="A1926" s="17"/>
      <c r="B1926" s="43" t="s">
        <v>9607</v>
      </c>
      <c r="C1926" s="44" t="s">
        <v>9608</v>
      </c>
      <c r="D1926" s="29" t="s">
        <v>67</v>
      </c>
      <c r="E1926" s="21" t="s">
        <v>9609</v>
      </c>
      <c r="F1926" s="22" t="s">
        <v>9610</v>
      </c>
      <c r="G1926" s="23" t="s">
        <v>9611</v>
      </c>
      <c r="H1926" s="23" t="s">
        <v>9612</v>
      </c>
      <c r="I1926" s="16"/>
      <c r="J1926" s="16"/>
      <c r="K1926" s="16"/>
      <c r="L1926" s="16"/>
      <c r="M1926" s="16"/>
      <c r="N1926" s="16"/>
      <c r="O1926" s="16"/>
    </row>
    <row r="1927" spans="1:17" s="25" customFormat="1" ht="15">
      <c r="A1927" s="17"/>
      <c r="B1927" s="43" t="s">
        <v>9613</v>
      </c>
      <c r="C1927" s="44" t="s">
        <v>9614</v>
      </c>
      <c r="D1927" s="29" t="s">
        <v>67</v>
      </c>
      <c r="E1927" s="21" t="s">
        <v>9615</v>
      </c>
      <c r="F1927" s="22" t="s">
        <v>9616</v>
      </c>
      <c r="G1927" s="23" t="s">
        <v>9617</v>
      </c>
      <c r="H1927" s="23" t="s">
        <v>9618</v>
      </c>
      <c r="I1927" s="16"/>
      <c r="J1927" s="16"/>
      <c r="K1927" s="16"/>
      <c r="L1927" s="16"/>
      <c r="M1927" s="16"/>
      <c r="N1927" s="16"/>
      <c r="O1927" s="16"/>
      <c r="P1927" s="16"/>
      <c r="Q1927" s="16"/>
    </row>
    <row r="1928" spans="1:17" s="25" customFormat="1" ht="15">
      <c r="A1928" s="17"/>
      <c r="B1928" s="43" t="s">
        <v>9619</v>
      </c>
      <c r="C1928" s="44" t="s">
        <v>9620</v>
      </c>
      <c r="D1928" s="24" t="s">
        <v>15</v>
      </c>
      <c r="E1928" s="21" t="s">
        <v>9620</v>
      </c>
      <c r="F1928" s="22" t="s">
        <v>3379</v>
      </c>
      <c r="G1928" s="23" t="s">
        <v>3380</v>
      </c>
      <c r="H1928" s="23" t="s">
        <v>3381</v>
      </c>
      <c r="P1928" s="16"/>
      <c r="Q1928" s="16"/>
    </row>
    <row r="1929" spans="1:17" s="25" customFormat="1" ht="15">
      <c r="A1929" s="17"/>
      <c r="B1929" s="43" t="s">
        <v>9621</v>
      </c>
      <c r="C1929" s="44" t="s">
        <v>9622</v>
      </c>
      <c r="D1929" s="24" t="s">
        <v>15</v>
      </c>
      <c r="E1929" s="21" t="s">
        <v>9622</v>
      </c>
      <c r="F1929" s="22" t="s">
        <v>6707</v>
      </c>
      <c r="G1929" s="23" t="s">
        <v>6708</v>
      </c>
      <c r="H1929" s="23" t="s">
        <v>6707</v>
      </c>
      <c r="P1929" s="16"/>
      <c r="Q1929" s="16"/>
    </row>
    <row r="1930" spans="1:17" s="25" customFormat="1" ht="15">
      <c r="A1930" s="17"/>
      <c r="B1930" s="43" t="s">
        <v>9623</v>
      </c>
      <c r="C1930" s="44" t="s">
        <v>9624</v>
      </c>
      <c r="D1930" s="24" t="s">
        <v>15</v>
      </c>
      <c r="E1930" s="21" t="s">
        <v>9624</v>
      </c>
      <c r="F1930" s="22" t="s">
        <v>7166</v>
      </c>
      <c r="G1930" s="23" t="s">
        <v>9625</v>
      </c>
      <c r="H1930" s="23" t="s">
        <v>7168</v>
      </c>
      <c r="I1930" s="16"/>
      <c r="J1930" s="16"/>
      <c r="K1930" s="16"/>
      <c r="L1930" s="16"/>
      <c r="M1930" s="16"/>
      <c r="N1930" s="16"/>
      <c r="O1930" s="16"/>
      <c r="P1930" s="16"/>
      <c r="Q1930" s="16"/>
    </row>
    <row r="1931" spans="1:17" s="25" customFormat="1" ht="15">
      <c r="A1931" s="17"/>
      <c r="B1931" s="43" t="s">
        <v>9626</v>
      </c>
      <c r="C1931" s="44" t="s">
        <v>9627</v>
      </c>
      <c r="D1931" s="24" t="s">
        <v>15</v>
      </c>
      <c r="E1931" s="21" t="s">
        <v>9627</v>
      </c>
      <c r="F1931" s="22" t="s">
        <v>7043</v>
      </c>
      <c r="G1931" s="23" t="s">
        <v>7044</v>
      </c>
      <c r="H1931" s="23" t="s">
        <v>7045</v>
      </c>
      <c r="P1931" s="16"/>
      <c r="Q1931" s="16"/>
    </row>
    <row r="1932" spans="1:15" s="16" customFormat="1" ht="15">
      <c r="A1932" s="17"/>
      <c r="B1932" s="43" t="s">
        <v>9628</v>
      </c>
      <c r="C1932" s="44" t="s">
        <v>9629</v>
      </c>
      <c r="D1932" s="24" t="s">
        <v>15</v>
      </c>
      <c r="E1932" s="21" t="s">
        <v>9629</v>
      </c>
      <c r="F1932" s="22" t="s">
        <v>9630</v>
      </c>
      <c r="G1932" s="23" t="s">
        <v>9631</v>
      </c>
      <c r="H1932" s="23" t="s">
        <v>9630</v>
      </c>
      <c r="I1932" s="25"/>
      <c r="J1932" s="25"/>
      <c r="K1932" s="25"/>
      <c r="L1932" s="25"/>
      <c r="M1932" s="25"/>
      <c r="N1932" s="25"/>
      <c r="O1932" s="25"/>
    </row>
    <row r="1933" spans="1:15" s="16" customFormat="1" ht="15">
      <c r="A1933" s="17"/>
      <c r="B1933" s="43" t="s">
        <v>9632</v>
      </c>
      <c r="C1933" s="44" t="s">
        <v>9633</v>
      </c>
      <c r="D1933" s="24" t="s">
        <v>15</v>
      </c>
      <c r="E1933" s="21" t="s">
        <v>9633</v>
      </c>
      <c r="F1933" s="22" t="s">
        <v>9634</v>
      </c>
      <c r="G1933" s="23" t="s">
        <v>9635</v>
      </c>
      <c r="H1933" s="23" t="s">
        <v>1537</v>
      </c>
      <c r="I1933" s="25"/>
      <c r="J1933" s="25"/>
      <c r="K1933" s="25"/>
      <c r="L1933" s="25"/>
      <c r="M1933" s="25"/>
      <c r="N1933" s="25"/>
      <c r="O1933" s="25"/>
    </row>
    <row r="1934" spans="1:8" s="25" customFormat="1" ht="15">
      <c r="A1934" s="17"/>
      <c r="B1934" s="43" t="s">
        <v>9636</v>
      </c>
      <c r="C1934" s="44" t="s">
        <v>9637</v>
      </c>
      <c r="D1934" s="29" t="s">
        <v>67</v>
      </c>
      <c r="E1934" s="21" t="s">
        <v>9638</v>
      </c>
      <c r="F1934" s="22" t="s">
        <v>9639</v>
      </c>
      <c r="G1934" s="23" t="s">
        <v>9640</v>
      </c>
      <c r="H1934" s="23" t="s">
        <v>5751</v>
      </c>
    </row>
    <row r="1935" spans="1:15" s="25" customFormat="1" ht="15">
      <c r="A1935" s="17"/>
      <c r="B1935" s="43" t="s">
        <v>9641</v>
      </c>
      <c r="C1935" s="44" t="s">
        <v>9642</v>
      </c>
      <c r="D1935" s="24" t="s">
        <v>15</v>
      </c>
      <c r="E1935" s="21" t="s">
        <v>9642</v>
      </c>
      <c r="F1935" s="22" t="s">
        <v>9643</v>
      </c>
      <c r="G1935" s="23" t="s">
        <v>2365</v>
      </c>
      <c r="H1935" s="23" t="s">
        <v>2366</v>
      </c>
      <c r="I1935" s="16"/>
      <c r="J1935" s="16"/>
      <c r="K1935" s="16"/>
      <c r="L1935" s="16"/>
      <c r="M1935" s="16"/>
      <c r="N1935" s="16"/>
      <c r="O1935" s="16"/>
    </row>
    <row r="1936" spans="1:15" s="16" customFormat="1" ht="15">
      <c r="A1936" s="17"/>
      <c r="B1936" s="43" t="s">
        <v>9644</v>
      </c>
      <c r="C1936" s="44" t="s">
        <v>9645</v>
      </c>
      <c r="D1936" s="24" t="s">
        <v>15</v>
      </c>
      <c r="E1936" s="21" t="s">
        <v>9645</v>
      </c>
      <c r="F1936" s="22" t="s">
        <v>9646</v>
      </c>
      <c r="G1936" s="23" t="s">
        <v>9647</v>
      </c>
      <c r="H1936" s="23" t="s">
        <v>5471</v>
      </c>
      <c r="I1936" s="25"/>
      <c r="J1936" s="25"/>
      <c r="K1936" s="25"/>
      <c r="L1936" s="25"/>
      <c r="M1936" s="25"/>
      <c r="N1936" s="25"/>
      <c r="O1936" s="25"/>
    </row>
    <row r="1937" spans="1:17" s="25" customFormat="1" ht="15">
      <c r="A1937" s="17"/>
      <c r="B1937" s="43" t="s">
        <v>9648</v>
      </c>
      <c r="C1937" s="44" t="s">
        <v>9649</v>
      </c>
      <c r="D1937" s="24" t="s">
        <v>15</v>
      </c>
      <c r="E1937" s="21" t="s">
        <v>9649</v>
      </c>
      <c r="F1937" s="22" t="s">
        <v>9650</v>
      </c>
      <c r="G1937" s="23" t="s">
        <v>9651</v>
      </c>
      <c r="H1937" s="23" t="s">
        <v>9652</v>
      </c>
      <c r="P1937" s="16"/>
      <c r="Q1937" s="16"/>
    </row>
    <row r="1938" spans="1:17" s="16" customFormat="1" ht="15">
      <c r="A1938" s="17"/>
      <c r="B1938" s="43" t="s">
        <v>9653</v>
      </c>
      <c r="C1938" s="44" t="s">
        <v>9654</v>
      </c>
      <c r="D1938" s="29" t="s">
        <v>67</v>
      </c>
      <c r="E1938" s="21" t="s">
        <v>9655</v>
      </c>
      <c r="F1938" s="22" t="s">
        <v>9656</v>
      </c>
      <c r="G1938" s="23" t="s">
        <v>9657</v>
      </c>
      <c r="H1938" s="23" t="s">
        <v>9658</v>
      </c>
      <c r="P1938" s="25"/>
      <c r="Q1938" s="25"/>
    </row>
    <row r="1939" spans="1:17" s="16" customFormat="1" ht="15">
      <c r="A1939" s="17"/>
      <c r="B1939" s="43" t="s">
        <v>9659</v>
      </c>
      <c r="C1939" s="44" t="s">
        <v>9660</v>
      </c>
      <c r="D1939" s="29" t="s">
        <v>67</v>
      </c>
      <c r="E1939" s="21" t="s">
        <v>9661</v>
      </c>
      <c r="F1939" s="22" t="s">
        <v>9662</v>
      </c>
      <c r="G1939" s="23" t="s">
        <v>9663</v>
      </c>
      <c r="H1939" s="23" t="s">
        <v>9664</v>
      </c>
      <c r="P1939" s="25"/>
      <c r="Q1939" s="25"/>
    </row>
    <row r="1940" spans="1:8" s="16" customFormat="1" ht="15">
      <c r="A1940" s="17"/>
      <c r="B1940" s="43" t="s">
        <v>9665</v>
      </c>
      <c r="C1940" s="44" t="s">
        <v>9666</v>
      </c>
      <c r="D1940" s="29" t="s">
        <v>67</v>
      </c>
      <c r="E1940" s="21" t="s">
        <v>9667</v>
      </c>
      <c r="F1940" s="22" t="s">
        <v>9668</v>
      </c>
      <c r="G1940" s="23" t="s">
        <v>9669</v>
      </c>
      <c r="H1940" s="23" t="s">
        <v>9670</v>
      </c>
    </row>
    <row r="1941" spans="1:15" s="16" customFormat="1" ht="15">
      <c r="A1941" s="17"/>
      <c r="B1941" s="43" t="s">
        <v>9671</v>
      </c>
      <c r="C1941" s="44" t="s">
        <v>9672</v>
      </c>
      <c r="D1941" s="29" t="s">
        <v>67</v>
      </c>
      <c r="E1941" s="21" t="s">
        <v>9673</v>
      </c>
      <c r="F1941" s="22" t="s">
        <v>9674</v>
      </c>
      <c r="G1941" s="23" t="s">
        <v>9675</v>
      </c>
      <c r="H1941" s="23" t="s">
        <v>9676</v>
      </c>
      <c r="I1941" s="25"/>
      <c r="J1941" s="25"/>
      <c r="K1941" s="25"/>
      <c r="L1941" s="25"/>
      <c r="M1941" s="25"/>
      <c r="N1941" s="25"/>
      <c r="O1941" s="25"/>
    </row>
    <row r="1942" spans="1:8" s="25" customFormat="1" ht="15">
      <c r="A1942" s="17"/>
      <c r="B1942" s="43" t="s">
        <v>9677</v>
      </c>
      <c r="C1942" s="44" t="s">
        <v>9678</v>
      </c>
      <c r="D1942" s="24" t="s">
        <v>15</v>
      </c>
      <c r="E1942" s="21" t="s">
        <v>9678</v>
      </c>
      <c r="F1942" s="22" t="s">
        <v>9679</v>
      </c>
      <c r="G1942" s="23" t="s">
        <v>9680</v>
      </c>
      <c r="H1942" s="23" t="s">
        <v>9681</v>
      </c>
    </row>
    <row r="1943" spans="1:17" s="25" customFormat="1" ht="15">
      <c r="A1943" s="17"/>
      <c r="B1943" s="43" t="s">
        <v>9682</v>
      </c>
      <c r="C1943" s="44" t="s">
        <v>9683</v>
      </c>
      <c r="D1943" s="29" t="s">
        <v>67</v>
      </c>
      <c r="E1943" s="21" t="s">
        <v>9684</v>
      </c>
      <c r="F1943" s="22" t="s">
        <v>9685</v>
      </c>
      <c r="G1943" s="23" t="s">
        <v>9686</v>
      </c>
      <c r="H1943" s="23" t="s">
        <v>9687</v>
      </c>
      <c r="I1943" s="16"/>
      <c r="J1943" s="16"/>
      <c r="K1943" s="16"/>
      <c r="L1943" s="16"/>
      <c r="M1943" s="16"/>
      <c r="N1943" s="16"/>
      <c r="O1943" s="16"/>
      <c r="P1943" s="16"/>
      <c r="Q1943" s="16"/>
    </row>
    <row r="1944" spans="1:8" s="16" customFormat="1" ht="15">
      <c r="A1944" s="17"/>
      <c r="B1944" s="43" t="s">
        <v>9688</v>
      </c>
      <c r="C1944" s="44" t="s">
        <v>9689</v>
      </c>
      <c r="D1944" s="29" t="s">
        <v>67</v>
      </c>
      <c r="E1944" s="21" t="s">
        <v>9690</v>
      </c>
      <c r="F1944" s="22" t="s">
        <v>9691</v>
      </c>
      <c r="G1944" s="23" t="s">
        <v>9692</v>
      </c>
      <c r="H1944" s="23" t="s">
        <v>9693</v>
      </c>
    </row>
    <row r="1945" spans="1:8" s="25" customFormat="1" ht="15">
      <c r="A1945" s="17"/>
      <c r="B1945" s="43" t="s">
        <v>9694</v>
      </c>
      <c r="C1945" s="44" t="s">
        <v>9468</v>
      </c>
      <c r="D1945" s="24" t="s">
        <v>15</v>
      </c>
      <c r="E1945" s="21" t="s">
        <v>9468</v>
      </c>
      <c r="F1945" s="22" t="s">
        <v>9695</v>
      </c>
      <c r="G1945" s="23" t="s">
        <v>9696</v>
      </c>
      <c r="H1945" s="23" t="s">
        <v>9697</v>
      </c>
    </row>
    <row r="1946" spans="1:8" s="16" customFormat="1" ht="15">
      <c r="A1946" s="17"/>
      <c r="B1946" s="43" t="s">
        <v>9698</v>
      </c>
      <c r="C1946" s="44" t="s">
        <v>9699</v>
      </c>
      <c r="D1946" s="24" t="s">
        <v>15</v>
      </c>
      <c r="E1946" s="21" t="s">
        <v>9699</v>
      </c>
      <c r="F1946" s="22" t="s">
        <v>9700</v>
      </c>
      <c r="G1946" s="23" t="s">
        <v>9701</v>
      </c>
      <c r="H1946" s="23" t="s">
        <v>9700</v>
      </c>
    </row>
    <row r="1947" spans="1:17" s="16" customFormat="1" ht="15">
      <c r="A1947" s="17"/>
      <c r="B1947" s="43" t="s">
        <v>9702</v>
      </c>
      <c r="C1947" s="44" t="s">
        <v>9703</v>
      </c>
      <c r="D1947" s="24" t="s">
        <v>15</v>
      </c>
      <c r="E1947" s="21" t="s">
        <v>9703</v>
      </c>
      <c r="F1947" s="22" t="s">
        <v>9704</v>
      </c>
      <c r="G1947" s="23" t="s">
        <v>2394</v>
      </c>
      <c r="H1947" s="23" t="s">
        <v>2395</v>
      </c>
      <c r="P1947" s="25"/>
      <c r="Q1947" s="25"/>
    </row>
    <row r="1948" spans="1:8" s="25" customFormat="1" ht="15">
      <c r="A1948" s="17"/>
      <c r="B1948" s="43" t="s">
        <v>9705</v>
      </c>
      <c r="C1948" s="44" t="s">
        <v>9706</v>
      </c>
      <c r="D1948" s="29" t="s">
        <v>67</v>
      </c>
      <c r="E1948" s="21" t="s">
        <v>9707</v>
      </c>
      <c r="F1948" s="22" t="s">
        <v>9708</v>
      </c>
      <c r="G1948" s="23" t="s">
        <v>6620</v>
      </c>
      <c r="H1948" s="23" t="s">
        <v>6621</v>
      </c>
    </row>
    <row r="1949" spans="1:17" s="16" customFormat="1" ht="15">
      <c r="A1949" s="17"/>
      <c r="B1949" s="43" t="s">
        <v>9709</v>
      </c>
      <c r="C1949" s="44" t="s">
        <v>9710</v>
      </c>
      <c r="D1949" s="46"/>
      <c r="E1949" s="21"/>
      <c r="F1949" s="22" t="s">
        <v>9711</v>
      </c>
      <c r="G1949" s="23" t="s">
        <v>9712</v>
      </c>
      <c r="H1949" s="23" t="s">
        <v>9713</v>
      </c>
      <c r="I1949" s="25"/>
      <c r="J1949" s="25"/>
      <c r="K1949" s="25"/>
      <c r="L1949" s="25"/>
      <c r="M1949" s="25"/>
      <c r="N1949" s="25"/>
      <c r="O1949" s="25"/>
      <c r="P1949" s="25"/>
      <c r="Q1949" s="25"/>
    </row>
    <row r="1950" spans="1:17" s="16" customFormat="1" ht="15">
      <c r="A1950" s="17"/>
      <c r="B1950" s="43" t="s">
        <v>9714</v>
      </c>
      <c r="C1950" s="44" t="s">
        <v>9715</v>
      </c>
      <c r="D1950" s="46"/>
      <c r="E1950" s="21"/>
      <c r="F1950" s="22" t="s">
        <v>9716</v>
      </c>
      <c r="G1950" s="23" t="s">
        <v>9717</v>
      </c>
      <c r="H1950" s="23" t="s">
        <v>9718</v>
      </c>
      <c r="I1950" s="25"/>
      <c r="J1950" s="25"/>
      <c r="K1950" s="25"/>
      <c r="L1950" s="25"/>
      <c r="M1950" s="25"/>
      <c r="N1950" s="25"/>
      <c r="O1950" s="25"/>
      <c r="P1950" s="25"/>
      <c r="Q1950" s="25"/>
    </row>
    <row r="1951" spans="1:15" s="16" customFormat="1" ht="15">
      <c r="A1951" s="17"/>
      <c r="B1951" s="43" t="s">
        <v>9719</v>
      </c>
      <c r="C1951" s="44" t="s">
        <v>4832</v>
      </c>
      <c r="D1951" s="24" t="s">
        <v>15</v>
      </c>
      <c r="E1951" s="21" t="s">
        <v>4832</v>
      </c>
      <c r="F1951" s="22" t="s">
        <v>9720</v>
      </c>
      <c r="G1951" s="23" t="s">
        <v>9721</v>
      </c>
      <c r="H1951" s="23" t="s">
        <v>9722</v>
      </c>
      <c r="I1951" s="25"/>
      <c r="J1951" s="25"/>
      <c r="K1951" s="25"/>
      <c r="L1951" s="25"/>
      <c r="M1951" s="25"/>
      <c r="N1951" s="25"/>
      <c r="O1951" s="25"/>
    </row>
    <row r="1952" spans="1:15" s="16" customFormat="1" ht="15">
      <c r="A1952" s="17"/>
      <c r="B1952" s="43" t="s">
        <v>9723</v>
      </c>
      <c r="C1952" s="44" t="s">
        <v>9724</v>
      </c>
      <c r="D1952" s="46"/>
      <c r="E1952" s="21"/>
      <c r="F1952" s="22" t="s">
        <v>9725</v>
      </c>
      <c r="G1952" s="23" t="s">
        <v>9726</v>
      </c>
      <c r="H1952" s="23" t="s">
        <v>9727</v>
      </c>
      <c r="I1952" s="25"/>
      <c r="J1952" s="25"/>
      <c r="K1952" s="25"/>
      <c r="L1952" s="25"/>
      <c r="M1952" s="25"/>
      <c r="N1952" s="25"/>
      <c r="O1952" s="25"/>
    </row>
    <row r="1953" spans="1:17" s="25" customFormat="1" ht="15">
      <c r="A1953" s="17"/>
      <c r="B1953" s="43" t="s">
        <v>9728</v>
      </c>
      <c r="C1953" s="44" t="s">
        <v>9729</v>
      </c>
      <c r="D1953" s="24" t="s">
        <v>15</v>
      </c>
      <c r="E1953" s="21" t="s">
        <v>9729</v>
      </c>
      <c r="F1953" s="22" t="s">
        <v>9730</v>
      </c>
      <c r="G1953" s="23" t="s">
        <v>9731</v>
      </c>
      <c r="H1953" s="23" t="s">
        <v>9732</v>
      </c>
      <c r="P1953" s="16"/>
      <c r="Q1953" s="16"/>
    </row>
    <row r="1954" spans="1:17" s="25" customFormat="1" ht="15">
      <c r="A1954" s="17"/>
      <c r="B1954" s="43" t="s">
        <v>9733</v>
      </c>
      <c r="C1954" s="44" t="s">
        <v>9734</v>
      </c>
      <c r="D1954" s="24" t="s">
        <v>15</v>
      </c>
      <c r="E1954" s="21" t="s">
        <v>9734</v>
      </c>
      <c r="F1954" s="22" t="s">
        <v>9735</v>
      </c>
      <c r="G1954" s="23" t="s">
        <v>9736</v>
      </c>
      <c r="H1954" s="23" t="s">
        <v>9737</v>
      </c>
      <c r="P1954" s="16"/>
      <c r="Q1954" s="16"/>
    </row>
    <row r="1955" spans="1:17" s="16" customFormat="1" ht="15">
      <c r="A1955" s="17"/>
      <c r="B1955" s="43" t="s">
        <v>9738</v>
      </c>
      <c r="C1955" s="44" t="s">
        <v>9739</v>
      </c>
      <c r="D1955" s="24" t="s">
        <v>15</v>
      </c>
      <c r="E1955" s="21" t="s">
        <v>9739</v>
      </c>
      <c r="F1955" s="22" t="s">
        <v>9740</v>
      </c>
      <c r="G1955" s="23" t="s">
        <v>9741</v>
      </c>
      <c r="H1955" s="23" t="s">
        <v>9742</v>
      </c>
      <c r="P1955" s="25"/>
      <c r="Q1955" s="25"/>
    </row>
    <row r="1956" spans="1:15" s="16" customFormat="1" ht="15">
      <c r="A1956" s="17"/>
      <c r="B1956" s="43" t="s">
        <v>9743</v>
      </c>
      <c r="C1956" s="85" t="s">
        <v>9744</v>
      </c>
      <c r="D1956" s="29" t="s">
        <v>67</v>
      </c>
      <c r="E1956" s="21" t="s">
        <v>9745</v>
      </c>
      <c r="F1956" s="22" t="s">
        <v>9746</v>
      </c>
      <c r="G1956" s="23" t="s">
        <v>9747</v>
      </c>
      <c r="H1956" s="23" t="s">
        <v>9748</v>
      </c>
      <c r="I1956" s="25"/>
      <c r="J1956" s="25"/>
      <c r="K1956" s="25"/>
      <c r="L1956" s="25"/>
      <c r="M1956" s="25"/>
      <c r="N1956" s="25"/>
      <c r="O1956" s="25"/>
    </row>
    <row r="1957" spans="1:8" s="16" customFormat="1" ht="15">
      <c r="A1957" s="17"/>
      <c r="B1957" s="18" t="s">
        <v>9749</v>
      </c>
      <c r="C1957" s="19" t="s">
        <v>9750</v>
      </c>
      <c r="D1957" s="20"/>
      <c r="E1957" s="21"/>
      <c r="F1957" s="22" t="s">
        <v>9751</v>
      </c>
      <c r="G1957" s="23" t="s">
        <v>9752</v>
      </c>
      <c r="H1957" s="23" t="s">
        <v>9753</v>
      </c>
    </row>
    <row r="1958" spans="1:17" s="25" customFormat="1" ht="15">
      <c r="A1958" s="17"/>
      <c r="B1958" s="26" t="s">
        <v>9754</v>
      </c>
      <c r="C1958" s="33" t="s">
        <v>9755</v>
      </c>
      <c r="D1958" s="24" t="s">
        <v>15</v>
      </c>
      <c r="E1958" s="21" t="s">
        <v>9755</v>
      </c>
      <c r="F1958" s="22" t="s">
        <v>9756</v>
      </c>
      <c r="G1958" s="23" t="s">
        <v>9757</v>
      </c>
      <c r="H1958" s="23" t="s">
        <v>9758</v>
      </c>
      <c r="P1958" s="16"/>
      <c r="Q1958" s="16"/>
    </row>
    <row r="1959" spans="1:17" s="25" customFormat="1" ht="15">
      <c r="A1959" s="17"/>
      <c r="B1959" s="26" t="s">
        <v>9759</v>
      </c>
      <c r="C1959" s="33" t="s">
        <v>9760</v>
      </c>
      <c r="D1959" s="24" t="s">
        <v>15</v>
      </c>
      <c r="E1959" s="21" t="s">
        <v>9760</v>
      </c>
      <c r="F1959" s="22" t="s">
        <v>9762</v>
      </c>
      <c r="G1959" s="23" t="s">
        <v>9763</v>
      </c>
      <c r="H1959" s="23" t="s">
        <v>9764</v>
      </c>
      <c r="P1959" s="16"/>
      <c r="Q1959" s="16"/>
    </row>
    <row r="1960" spans="1:15" s="16" customFormat="1" ht="15">
      <c r="A1960" s="17"/>
      <c r="B1960" s="26" t="s">
        <v>9765</v>
      </c>
      <c r="C1960" s="33" t="s">
        <v>9766</v>
      </c>
      <c r="D1960" s="34"/>
      <c r="E1960" s="21"/>
      <c r="F1960" s="22" t="s">
        <v>9767</v>
      </c>
      <c r="G1960" s="23" t="s">
        <v>9768</v>
      </c>
      <c r="H1960" s="23" t="s">
        <v>9769</v>
      </c>
      <c r="I1960" s="25"/>
      <c r="J1960" s="25"/>
      <c r="K1960" s="25"/>
      <c r="L1960" s="25"/>
      <c r="M1960" s="25"/>
      <c r="N1960" s="25"/>
      <c r="O1960" s="25"/>
    </row>
    <row r="1961" spans="1:17" s="25" customFormat="1" ht="15">
      <c r="A1961" s="17"/>
      <c r="B1961" s="26" t="s">
        <v>9770</v>
      </c>
      <c r="C1961" s="33" t="s">
        <v>9771</v>
      </c>
      <c r="D1961" s="24" t="s">
        <v>15</v>
      </c>
      <c r="E1961" s="21" t="s">
        <v>9771</v>
      </c>
      <c r="F1961" s="22" t="s">
        <v>9772</v>
      </c>
      <c r="G1961" s="23" t="s">
        <v>9773</v>
      </c>
      <c r="H1961" s="23" t="s">
        <v>1033</v>
      </c>
      <c r="I1961" s="16"/>
      <c r="J1961" s="16"/>
      <c r="K1961" s="16"/>
      <c r="L1961" s="16"/>
      <c r="M1961" s="16"/>
      <c r="N1961" s="16"/>
      <c r="O1961" s="16"/>
      <c r="P1961" s="16"/>
      <c r="Q1961" s="16"/>
    </row>
    <row r="1962" spans="1:8" s="16" customFormat="1" ht="15">
      <c r="A1962" s="17"/>
      <c r="B1962" s="26" t="s">
        <v>9774</v>
      </c>
      <c r="C1962" s="33" t="s">
        <v>9775</v>
      </c>
      <c r="D1962" s="24" t="s">
        <v>15</v>
      </c>
      <c r="E1962" s="21" t="s">
        <v>9775</v>
      </c>
      <c r="F1962" s="22" t="s">
        <v>9776</v>
      </c>
      <c r="G1962" s="23" t="s">
        <v>9777</v>
      </c>
      <c r="H1962" s="23" t="s">
        <v>9778</v>
      </c>
    </row>
    <row r="1963" spans="1:17" s="25" customFormat="1" ht="15">
      <c r="A1963" s="17"/>
      <c r="B1963" s="26" t="s">
        <v>9779</v>
      </c>
      <c r="C1963" s="33" t="s">
        <v>9780</v>
      </c>
      <c r="D1963" s="24" t="s">
        <v>15</v>
      </c>
      <c r="E1963" s="21" t="s">
        <v>9780</v>
      </c>
      <c r="F1963" s="22" t="s">
        <v>9781</v>
      </c>
      <c r="G1963" s="23" t="s">
        <v>8962</v>
      </c>
      <c r="H1963" s="23" t="s">
        <v>8963</v>
      </c>
      <c r="I1963" s="16"/>
      <c r="J1963" s="16"/>
      <c r="K1963" s="16"/>
      <c r="L1963" s="16"/>
      <c r="M1963" s="16"/>
      <c r="N1963" s="16"/>
      <c r="O1963" s="16"/>
      <c r="P1963" s="16"/>
      <c r="Q1963" s="16"/>
    </row>
    <row r="1964" spans="1:17" s="25" customFormat="1" ht="15">
      <c r="A1964" s="17"/>
      <c r="B1964" s="26" t="s">
        <v>9782</v>
      </c>
      <c r="C1964" s="33" t="s">
        <v>9783</v>
      </c>
      <c r="D1964" s="24" t="s">
        <v>15</v>
      </c>
      <c r="E1964" s="21" t="s">
        <v>9783</v>
      </c>
      <c r="F1964" s="22" t="s">
        <v>9784</v>
      </c>
      <c r="G1964" s="23" t="s">
        <v>4634</v>
      </c>
      <c r="H1964" s="23" t="s">
        <v>4635</v>
      </c>
      <c r="I1964" s="16"/>
      <c r="J1964" s="16"/>
      <c r="K1964" s="16"/>
      <c r="L1964" s="16"/>
      <c r="M1964" s="16"/>
      <c r="N1964" s="16"/>
      <c r="O1964" s="16"/>
      <c r="P1964" s="16"/>
      <c r="Q1964" s="16"/>
    </row>
    <row r="1965" spans="1:17" s="25" customFormat="1" ht="15">
      <c r="A1965" s="17"/>
      <c r="B1965" s="26" t="s">
        <v>9785</v>
      </c>
      <c r="C1965" s="33" t="s">
        <v>9786</v>
      </c>
      <c r="D1965" s="34"/>
      <c r="E1965" s="21"/>
      <c r="F1965" s="22" t="s">
        <v>9787</v>
      </c>
      <c r="G1965" s="23" t="s">
        <v>9788</v>
      </c>
      <c r="H1965" s="23" t="s">
        <v>9789</v>
      </c>
      <c r="I1965" s="16"/>
      <c r="J1965" s="16"/>
      <c r="K1965" s="16"/>
      <c r="L1965" s="16"/>
      <c r="M1965" s="16"/>
      <c r="N1965" s="16"/>
      <c r="O1965" s="16"/>
      <c r="P1965" s="16"/>
      <c r="Q1965" s="16"/>
    </row>
    <row r="1966" spans="1:8" s="16" customFormat="1" ht="15">
      <c r="A1966" s="17"/>
      <c r="B1966" s="26" t="s">
        <v>9790</v>
      </c>
      <c r="C1966" s="33" t="s">
        <v>9791</v>
      </c>
      <c r="D1966" s="24" t="s">
        <v>15</v>
      </c>
      <c r="E1966" s="21" t="s">
        <v>9791</v>
      </c>
      <c r="F1966" s="22" t="s">
        <v>5147</v>
      </c>
      <c r="G1966" s="23" t="s">
        <v>5148</v>
      </c>
      <c r="H1966" s="23" t="s">
        <v>5149</v>
      </c>
    </row>
    <row r="1967" spans="1:8" s="16" customFormat="1" ht="15">
      <c r="A1967" s="17"/>
      <c r="B1967" s="40" t="s">
        <v>9792</v>
      </c>
      <c r="C1967" s="38" t="s">
        <v>9793</v>
      </c>
      <c r="D1967" s="24" t="s">
        <v>15</v>
      </c>
      <c r="E1967" s="21" t="s">
        <v>9793</v>
      </c>
      <c r="F1967" s="22" t="s">
        <v>9794</v>
      </c>
      <c r="G1967" s="23" t="s">
        <v>9795</v>
      </c>
      <c r="H1967" s="23" t="s">
        <v>9796</v>
      </c>
    </row>
    <row r="1968" spans="1:8" s="16" customFormat="1" ht="15">
      <c r="A1968" s="17"/>
      <c r="B1968" s="40" t="s">
        <v>9797</v>
      </c>
      <c r="C1968" s="38" t="s">
        <v>9798</v>
      </c>
      <c r="D1968" s="39"/>
      <c r="E1968" s="21"/>
      <c r="F1968" s="22" t="s">
        <v>9799</v>
      </c>
      <c r="G1968" s="41" t="s">
        <v>9800</v>
      </c>
      <c r="H1968" s="23" t="s">
        <v>9801</v>
      </c>
    </row>
    <row r="1969" spans="1:17" s="25" customFormat="1" ht="15">
      <c r="A1969" s="17"/>
      <c r="B1969" s="40" t="s">
        <v>9802</v>
      </c>
      <c r="C1969" s="38" t="s">
        <v>9803</v>
      </c>
      <c r="D1969" s="29" t="s">
        <v>67</v>
      </c>
      <c r="E1969" s="21" t="s">
        <v>9804</v>
      </c>
      <c r="F1969" s="22" t="s">
        <v>9805</v>
      </c>
      <c r="G1969" s="42" t="s">
        <v>9806</v>
      </c>
      <c r="H1969" s="23" t="s">
        <v>9807</v>
      </c>
      <c r="I1969" s="16"/>
      <c r="J1969" s="16"/>
      <c r="K1969" s="16"/>
      <c r="L1969" s="16"/>
      <c r="M1969" s="16"/>
      <c r="N1969" s="16"/>
      <c r="O1969" s="16"/>
      <c r="P1969" s="16"/>
      <c r="Q1969" s="16"/>
    </row>
    <row r="1970" spans="1:17" s="16" customFormat="1" ht="15">
      <c r="A1970" s="17"/>
      <c r="B1970" s="40" t="s">
        <v>9808</v>
      </c>
      <c r="C1970" s="52" t="s">
        <v>9809</v>
      </c>
      <c r="D1970" s="24" t="s">
        <v>15</v>
      </c>
      <c r="E1970" s="21" t="s">
        <v>9809</v>
      </c>
      <c r="F1970" s="22" t="s">
        <v>9810</v>
      </c>
      <c r="G1970" s="23" t="s">
        <v>9811</v>
      </c>
      <c r="H1970" s="28" t="s">
        <v>9810</v>
      </c>
      <c r="I1970" s="25"/>
      <c r="J1970" s="25"/>
      <c r="K1970" s="25"/>
      <c r="L1970" s="25"/>
      <c r="M1970" s="25"/>
      <c r="N1970" s="25"/>
      <c r="O1970" s="25"/>
      <c r="P1970" s="25"/>
      <c r="Q1970" s="25"/>
    </row>
    <row r="1971" spans="1:17" s="16" customFormat="1" ht="15">
      <c r="A1971" s="17"/>
      <c r="B1971" s="40" t="s">
        <v>9812</v>
      </c>
      <c r="C1971" s="38" t="s">
        <v>9813</v>
      </c>
      <c r="D1971" s="24" t="s">
        <v>15</v>
      </c>
      <c r="E1971" s="21" t="s">
        <v>9813</v>
      </c>
      <c r="F1971" s="22" t="s">
        <v>9814</v>
      </c>
      <c r="G1971" s="23" t="s">
        <v>9815</v>
      </c>
      <c r="H1971" s="23" t="s">
        <v>6307</v>
      </c>
      <c r="P1971" s="25"/>
      <c r="Q1971" s="25"/>
    </row>
    <row r="1972" spans="1:17" s="16" customFormat="1" ht="15">
      <c r="A1972" s="17"/>
      <c r="B1972" s="40" t="s">
        <v>9816</v>
      </c>
      <c r="C1972" s="38" t="s">
        <v>9817</v>
      </c>
      <c r="D1972" s="29" t="s">
        <v>67</v>
      </c>
      <c r="E1972" s="21" t="s">
        <v>9818</v>
      </c>
      <c r="F1972" s="22" t="s">
        <v>9819</v>
      </c>
      <c r="G1972" s="23" t="s">
        <v>9820</v>
      </c>
      <c r="H1972" s="23" t="s">
        <v>9761</v>
      </c>
      <c r="P1972" s="25"/>
      <c r="Q1972" s="25"/>
    </row>
    <row r="1973" spans="1:8" s="16" customFormat="1" ht="15">
      <c r="A1973" s="17"/>
      <c r="B1973" s="40" t="s">
        <v>9821</v>
      </c>
      <c r="C1973" s="38" t="s">
        <v>9822</v>
      </c>
      <c r="D1973" s="39"/>
      <c r="E1973" s="21"/>
      <c r="F1973" s="22" t="s">
        <v>9823</v>
      </c>
      <c r="G1973" s="23" t="s">
        <v>9824</v>
      </c>
      <c r="H1973" s="23" t="s">
        <v>9825</v>
      </c>
    </row>
    <row r="1974" spans="1:17" s="25" customFormat="1" ht="15">
      <c r="A1974" s="17"/>
      <c r="B1974" s="43" t="s">
        <v>9826</v>
      </c>
      <c r="C1974" s="44" t="s">
        <v>9827</v>
      </c>
      <c r="D1974" s="46"/>
      <c r="E1974" s="21"/>
      <c r="F1974" s="22" t="s">
        <v>9828</v>
      </c>
      <c r="G1974" s="23" t="s">
        <v>9829</v>
      </c>
      <c r="H1974" s="23" t="s">
        <v>9830</v>
      </c>
      <c r="I1974" s="16"/>
      <c r="J1974" s="16"/>
      <c r="K1974" s="16"/>
      <c r="L1974" s="16"/>
      <c r="M1974" s="16"/>
      <c r="N1974" s="16"/>
      <c r="O1974" s="16"/>
      <c r="P1974" s="5"/>
      <c r="Q1974" s="5"/>
    </row>
    <row r="1975" spans="1:15" s="16" customFormat="1" ht="15">
      <c r="A1975" s="17"/>
      <c r="B1975" s="43" t="s">
        <v>9831</v>
      </c>
      <c r="C1975" s="44" t="s">
        <v>9832</v>
      </c>
      <c r="D1975" s="29" t="s">
        <v>67</v>
      </c>
      <c r="E1975" s="21" t="s">
        <v>9833</v>
      </c>
      <c r="F1975" s="22" t="s">
        <v>9834</v>
      </c>
      <c r="G1975" s="23" t="s">
        <v>9835</v>
      </c>
      <c r="H1975" s="23" t="s">
        <v>9836</v>
      </c>
      <c r="I1975" s="25"/>
      <c r="J1975" s="25"/>
      <c r="K1975" s="25"/>
      <c r="L1975" s="25"/>
      <c r="M1975" s="25"/>
      <c r="N1975" s="25"/>
      <c r="O1975" s="25"/>
    </row>
    <row r="1976" spans="1:17" s="25" customFormat="1" ht="15">
      <c r="A1976" s="17"/>
      <c r="B1976" s="43" t="s">
        <v>9837</v>
      </c>
      <c r="C1976" s="44" t="s">
        <v>9838</v>
      </c>
      <c r="D1976" s="24" t="s">
        <v>15</v>
      </c>
      <c r="E1976" s="21" t="s">
        <v>9838</v>
      </c>
      <c r="F1976" s="22" t="s">
        <v>9839</v>
      </c>
      <c r="G1976" s="23" t="s">
        <v>9840</v>
      </c>
      <c r="H1976" s="23" t="s">
        <v>9841</v>
      </c>
      <c r="I1976" s="16"/>
      <c r="J1976" s="16"/>
      <c r="K1976" s="16"/>
      <c r="L1976" s="16"/>
      <c r="M1976" s="16"/>
      <c r="N1976" s="16"/>
      <c r="O1976" s="16"/>
      <c r="P1976" s="75"/>
      <c r="Q1976" s="75"/>
    </row>
    <row r="1977" spans="1:17" s="16" customFormat="1" ht="15">
      <c r="A1977" s="17"/>
      <c r="B1977" s="43" t="s">
        <v>9842</v>
      </c>
      <c r="C1977" s="44" t="s">
        <v>9843</v>
      </c>
      <c r="D1977" s="29" t="s">
        <v>67</v>
      </c>
      <c r="E1977" s="21" t="s">
        <v>9844</v>
      </c>
      <c r="F1977" s="22" t="s">
        <v>9845</v>
      </c>
      <c r="G1977" s="23" t="s">
        <v>9846</v>
      </c>
      <c r="H1977" s="23" t="s">
        <v>9847</v>
      </c>
      <c r="P1977" s="75"/>
      <c r="Q1977" s="75"/>
    </row>
    <row r="1978" spans="1:17" s="25" customFormat="1" ht="15">
      <c r="A1978" s="17"/>
      <c r="B1978" s="43" t="s">
        <v>9848</v>
      </c>
      <c r="C1978" s="44" t="s">
        <v>9849</v>
      </c>
      <c r="D1978" s="29" t="s">
        <v>67</v>
      </c>
      <c r="E1978" s="21" t="s">
        <v>9850</v>
      </c>
      <c r="F1978" s="22" t="s">
        <v>9851</v>
      </c>
      <c r="G1978" s="23" t="s">
        <v>9852</v>
      </c>
      <c r="H1978" s="23" t="s">
        <v>9853</v>
      </c>
      <c r="I1978" s="16"/>
      <c r="J1978" s="16"/>
      <c r="K1978" s="16"/>
      <c r="L1978" s="16"/>
      <c r="M1978" s="16"/>
      <c r="N1978" s="16"/>
      <c r="O1978" s="16"/>
      <c r="P1978" s="16"/>
      <c r="Q1978" s="16"/>
    </row>
    <row r="1979" spans="1:8" s="16" customFormat="1" ht="15">
      <c r="A1979" s="17"/>
      <c r="B1979" s="43" t="s">
        <v>9854</v>
      </c>
      <c r="C1979" s="44" t="s">
        <v>9855</v>
      </c>
      <c r="D1979" s="24" t="s">
        <v>15</v>
      </c>
      <c r="E1979" s="21" t="s">
        <v>9855</v>
      </c>
      <c r="F1979" s="22" t="s">
        <v>9856</v>
      </c>
      <c r="G1979" s="23" t="s">
        <v>9857</v>
      </c>
      <c r="H1979" s="23" t="s">
        <v>9858</v>
      </c>
    </row>
    <row r="1980" spans="1:8" s="16" customFormat="1" ht="15">
      <c r="A1980" s="17"/>
      <c r="B1980" s="43" t="s">
        <v>9859</v>
      </c>
      <c r="C1980" s="44" t="s">
        <v>9860</v>
      </c>
      <c r="D1980" s="46"/>
      <c r="E1980" s="21"/>
      <c r="F1980" s="22" t="s">
        <v>9861</v>
      </c>
      <c r="G1980" s="23" t="s">
        <v>9862</v>
      </c>
      <c r="H1980" s="28" t="s">
        <v>1951</v>
      </c>
    </row>
    <row r="1981" spans="1:17" s="16" customFormat="1" ht="15">
      <c r="A1981" s="17"/>
      <c r="B1981" s="43" t="s">
        <v>9863</v>
      </c>
      <c r="C1981" s="44" t="s">
        <v>15</v>
      </c>
      <c r="D1981" s="24" t="s">
        <v>15</v>
      </c>
      <c r="E1981" s="21" t="s">
        <v>15</v>
      </c>
      <c r="F1981" s="22" t="s">
        <v>9864</v>
      </c>
      <c r="G1981" s="23" t="s">
        <v>9865</v>
      </c>
      <c r="H1981" s="23" t="s">
        <v>9866</v>
      </c>
      <c r="P1981" s="25"/>
      <c r="Q1981" s="25"/>
    </row>
    <row r="1982" spans="1:8" s="16" customFormat="1" ht="15">
      <c r="A1982" s="17"/>
      <c r="B1982" s="43" t="s">
        <v>9867</v>
      </c>
      <c r="C1982" s="44" t="s">
        <v>9868</v>
      </c>
      <c r="D1982" s="24" t="s">
        <v>15</v>
      </c>
      <c r="E1982" s="21" t="s">
        <v>9868</v>
      </c>
      <c r="F1982" s="22" t="s">
        <v>9869</v>
      </c>
      <c r="G1982" s="23" t="s">
        <v>9870</v>
      </c>
      <c r="H1982" s="23" t="s">
        <v>9871</v>
      </c>
    </row>
    <row r="1983" spans="1:15" s="16" customFormat="1" ht="15">
      <c r="A1983" s="17"/>
      <c r="B1983" s="43" t="s">
        <v>9872</v>
      </c>
      <c r="C1983" s="44" t="s">
        <v>9873</v>
      </c>
      <c r="D1983" s="24" t="s">
        <v>15</v>
      </c>
      <c r="E1983" s="21" t="s">
        <v>9873</v>
      </c>
      <c r="F1983" s="22" t="s">
        <v>9874</v>
      </c>
      <c r="G1983" s="23" t="s">
        <v>9875</v>
      </c>
      <c r="H1983" s="23" t="s">
        <v>9876</v>
      </c>
      <c r="I1983" s="25"/>
      <c r="J1983" s="25"/>
      <c r="K1983" s="25"/>
      <c r="L1983" s="25"/>
      <c r="M1983" s="25"/>
      <c r="N1983" s="25"/>
      <c r="O1983" s="25"/>
    </row>
    <row r="1984" spans="1:8" s="16" customFormat="1" ht="15">
      <c r="A1984" s="17"/>
      <c r="B1984" s="18" t="s">
        <v>9877</v>
      </c>
      <c r="C1984" s="19" t="s">
        <v>8019</v>
      </c>
      <c r="D1984" s="20"/>
      <c r="E1984" s="21"/>
      <c r="F1984" s="22" t="s">
        <v>9878</v>
      </c>
      <c r="G1984" s="23" t="s">
        <v>9879</v>
      </c>
      <c r="H1984" s="23" t="s">
        <v>9880</v>
      </c>
    </row>
    <row r="1985" spans="1:17" s="16" customFormat="1" ht="15">
      <c r="A1985" s="17"/>
      <c r="B1985" s="18" t="s">
        <v>9881</v>
      </c>
      <c r="C1985" s="19" t="s">
        <v>9882</v>
      </c>
      <c r="D1985" s="29" t="s">
        <v>67</v>
      </c>
      <c r="E1985" s="21" t="s">
        <v>9883</v>
      </c>
      <c r="F1985" s="22" t="s">
        <v>9884</v>
      </c>
      <c r="G1985" s="23" t="s">
        <v>9885</v>
      </c>
      <c r="H1985" s="28" t="s">
        <v>9886</v>
      </c>
      <c r="P1985" s="25"/>
      <c r="Q1985" s="25"/>
    </row>
    <row r="1986" spans="1:17" s="16" customFormat="1" ht="15">
      <c r="A1986" s="17"/>
      <c r="B1986" s="18" t="s">
        <v>9887</v>
      </c>
      <c r="C1986" s="19" t="s">
        <v>9888</v>
      </c>
      <c r="D1986" s="24" t="s">
        <v>15</v>
      </c>
      <c r="E1986" s="21" t="s">
        <v>9888</v>
      </c>
      <c r="F1986" s="22" t="s">
        <v>9889</v>
      </c>
      <c r="G1986" s="23" t="s">
        <v>9890</v>
      </c>
      <c r="H1986" s="28" t="s">
        <v>9891</v>
      </c>
      <c r="I1986" s="25"/>
      <c r="J1986" s="25"/>
      <c r="K1986" s="25"/>
      <c r="L1986" s="25"/>
      <c r="M1986" s="25"/>
      <c r="N1986" s="25"/>
      <c r="O1986" s="25"/>
      <c r="P1986" s="25"/>
      <c r="Q1986" s="25"/>
    </row>
    <row r="1987" spans="1:17" s="16" customFormat="1" ht="15">
      <c r="A1987" s="17"/>
      <c r="B1987" s="18" t="s">
        <v>9892</v>
      </c>
      <c r="C1987" s="19" t="s">
        <v>9893</v>
      </c>
      <c r="D1987" s="20"/>
      <c r="E1987" s="21"/>
      <c r="F1987" s="22" t="s">
        <v>9894</v>
      </c>
      <c r="G1987" s="23" t="s">
        <v>9895</v>
      </c>
      <c r="H1987" s="23" t="s">
        <v>9896</v>
      </c>
      <c r="P1987" s="25"/>
      <c r="Q1987" s="25"/>
    </row>
    <row r="1988" spans="1:8" s="16" customFormat="1" ht="15">
      <c r="A1988" s="17"/>
      <c r="B1988" s="18" t="s">
        <v>9897</v>
      </c>
      <c r="C1988" s="19" t="s">
        <v>9898</v>
      </c>
      <c r="D1988" s="20"/>
      <c r="E1988" s="21"/>
      <c r="F1988" s="22" t="s">
        <v>9899</v>
      </c>
      <c r="G1988" s="23" t="s">
        <v>9900</v>
      </c>
      <c r="H1988" s="23" t="s">
        <v>9901</v>
      </c>
    </row>
    <row r="1989" spans="1:17" s="25" customFormat="1" ht="15">
      <c r="A1989" s="17"/>
      <c r="B1989" s="18" t="s">
        <v>9902</v>
      </c>
      <c r="C1989" s="19" t="s">
        <v>9903</v>
      </c>
      <c r="D1989" s="24" t="s">
        <v>15</v>
      </c>
      <c r="E1989" s="21" t="s">
        <v>9903</v>
      </c>
      <c r="F1989" s="22" t="s">
        <v>9904</v>
      </c>
      <c r="G1989" s="23" t="s">
        <v>9905</v>
      </c>
      <c r="H1989" s="23" t="s">
        <v>9906</v>
      </c>
      <c r="I1989" s="16"/>
      <c r="J1989" s="16"/>
      <c r="K1989" s="16"/>
      <c r="L1989" s="16"/>
      <c r="M1989" s="16"/>
      <c r="N1989" s="16"/>
      <c r="O1989" s="16"/>
      <c r="P1989" s="16"/>
      <c r="Q1989" s="16"/>
    </row>
    <row r="1990" spans="1:15" s="25" customFormat="1" ht="15">
      <c r="A1990" s="17"/>
      <c r="B1990" s="18" t="s">
        <v>9907</v>
      </c>
      <c r="C1990" s="19" t="s">
        <v>9908</v>
      </c>
      <c r="D1990" s="29" t="s">
        <v>67</v>
      </c>
      <c r="E1990" s="21" t="s">
        <v>9909</v>
      </c>
      <c r="F1990" s="22" t="s">
        <v>9910</v>
      </c>
      <c r="G1990" s="23" t="s">
        <v>9911</v>
      </c>
      <c r="H1990" s="23" t="s">
        <v>9912</v>
      </c>
      <c r="I1990" s="16"/>
      <c r="J1990" s="16"/>
      <c r="K1990" s="16"/>
      <c r="L1990" s="16"/>
      <c r="M1990" s="16"/>
      <c r="N1990" s="16"/>
      <c r="O1990" s="16"/>
    </row>
    <row r="1991" spans="1:17" s="16" customFormat="1" ht="15">
      <c r="A1991" s="17"/>
      <c r="B1991" s="18" t="s">
        <v>9913</v>
      </c>
      <c r="C1991" s="19" t="s">
        <v>9914</v>
      </c>
      <c r="D1991" s="29" t="s">
        <v>67</v>
      </c>
      <c r="E1991" s="21" t="s">
        <v>9915</v>
      </c>
      <c r="F1991" s="22" t="s">
        <v>9916</v>
      </c>
      <c r="G1991" s="23" t="s">
        <v>9917</v>
      </c>
      <c r="H1991" s="23" t="s">
        <v>9918</v>
      </c>
      <c r="I1991" s="25"/>
      <c r="J1991" s="25"/>
      <c r="K1991" s="25"/>
      <c r="L1991" s="25"/>
      <c r="M1991" s="25"/>
      <c r="N1991" s="25"/>
      <c r="O1991" s="25"/>
      <c r="P1991" s="25"/>
      <c r="Q1991" s="25"/>
    </row>
    <row r="1992" spans="1:17" s="25" customFormat="1" ht="15">
      <c r="A1992" s="17"/>
      <c r="B1992" s="18" t="s">
        <v>9919</v>
      </c>
      <c r="C1992" s="19" t="s">
        <v>9920</v>
      </c>
      <c r="D1992" s="24" t="s">
        <v>15</v>
      </c>
      <c r="E1992" s="21" t="s">
        <v>9920</v>
      </c>
      <c r="F1992" s="22" t="s">
        <v>9921</v>
      </c>
      <c r="G1992" s="23" t="s">
        <v>9922</v>
      </c>
      <c r="H1992" s="23" t="s">
        <v>9923</v>
      </c>
      <c r="P1992" s="16"/>
      <c r="Q1992" s="16"/>
    </row>
    <row r="1993" spans="1:15" s="25" customFormat="1" ht="15">
      <c r="A1993" s="17"/>
      <c r="B1993" s="18" t="s">
        <v>9924</v>
      </c>
      <c r="C1993" s="19" t="s">
        <v>9925</v>
      </c>
      <c r="D1993" s="20"/>
      <c r="E1993" s="21"/>
      <c r="F1993" s="22" t="s">
        <v>9926</v>
      </c>
      <c r="G1993" s="23" t="s">
        <v>9927</v>
      </c>
      <c r="H1993" s="23" t="s">
        <v>9928</v>
      </c>
      <c r="I1993" s="16"/>
      <c r="J1993" s="16"/>
      <c r="K1993" s="16"/>
      <c r="L1993" s="16"/>
      <c r="M1993" s="16"/>
      <c r="N1993" s="16"/>
      <c r="O1993" s="16"/>
    </row>
    <row r="1994" spans="1:15" s="16" customFormat="1" ht="15">
      <c r="A1994" s="17"/>
      <c r="B1994" s="18" t="s">
        <v>9929</v>
      </c>
      <c r="C1994" s="19" t="s">
        <v>9930</v>
      </c>
      <c r="D1994" s="24" t="s">
        <v>15</v>
      </c>
      <c r="E1994" s="21" t="s">
        <v>9930</v>
      </c>
      <c r="F1994" s="22" t="s">
        <v>9931</v>
      </c>
      <c r="G1994" s="23" t="s">
        <v>9932</v>
      </c>
      <c r="H1994" s="23" t="s">
        <v>9933</v>
      </c>
      <c r="I1994" s="25"/>
      <c r="J1994" s="25"/>
      <c r="K1994" s="25"/>
      <c r="L1994" s="25"/>
      <c r="M1994" s="25"/>
      <c r="N1994" s="25"/>
      <c r="O1994" s="25"/>
    </row>
    <row r="1995" spans="1:17" s="25" customFormat="1" ht="15">
      <c r="A1995" s="17"/>
      <c r="B1995" s="18" t="s">
        <v>9934</v>
      </c>
      <c r="C1995" s="19" t="s">
        <v>9935</v>
      </c>
      <c r="D1995" s="24" t="s">
        <v>15</v>
      </c>
      <c r="E1995" s="21" t="s">
        <v>9935</v>
      </c>
      <c r="F1995" s="22" t="s">
        <v>9936</v>
      </c>
      <c r="G1995" s="23" t="s">
        <v>9420</v>
      </c>
      <c r="H1995" s="23" t="s">
        <v>9421</v>
      </c>
      <c r="I1995" s="16"/>
      <c r="J1995" s="16"/>
      <c r="K1995" s="16"/>
      <c r="L1995" s="16"/>
      <c r="M1995" s="16"/>
      <c r="N1995" s="16"/>
      <c r="O1995" s="16"/>
      <c r="P1995" s="16"/>
      <c r="Q1995" s="16"/>
    </row>
    <row r="1996" spans="1:8" s="16" customFormat="1" ht="15">
      <c r="A1996" s="17"/>
      <c r="B1996" s="26" t="s">
        <v>9937</v>
      </c>
      <c r="C1996" s="33" t="s">
        <v>9938</v>
      </c>
      <c r="D1996" s="29" t="s">
        <v>67</v>
      </c>
      <c r="E1996" s="21" t="s">
        <v>9939</v>
      </c>
      <c r="F1996" s="22" t="s">
        <v>9940</v>
      </c>
      <c r="G1996" s="23" t="s">
        <v>3026</v>
      </c>
      <c r="H1996" s="23" t="s">
        <v>3027</v>
      </c>
    </row>
    <row r="1997" spans="1:17" s="25" customFormat="1" ht="15">
      <c r="A1997" s="17"/>
      <c r="B1997" s="26" t="s">
        <v>9941</v>
      </c>
      <c r="C1997" s="33" t="s">
        <v>9942</v>
      </c>
      <c r="D1997" s="34"/>
      <c r="E1997" s="21"/>
      <c r="F1997" s="22" t="s">
        <v>9944</v>
      </c>
      <c r="G1997" s="23" t="s">
        <v>9945</v>
      </c>
      <c r="H1997" s="23" t="s">
        <v>9943</v>
      </c>
      <c r="I1997" s="16"/>
      <c r="J1997" s="16"/>
      <c r="K1997" s="16"/>
      <c r="L1997" s="16"/>
      <c r="M1997" s="16"/>
      <c r="N1997" s="16"/>
      <c r="O1997" s="16"/>
      <c r="P1997" s="16"/>
      <c r="Q1997" s="16"/>
    </row>
    <row r="1998" spans="1:15" s="16" customFormat="1" ht="15">
      <c r="A1998" s="17"/>
      <c r="B1998" s="26" t="s">
        <v>9946</v>
      </c>
      <c r="C1998" s="33" t="s">
        <v>9947</v>
      </c>
      <c r="D1998" s="29" t="s">
        <v>67</v>
      </c>
      <c r="E1998" s="21" t="s">
        <v>9948</v>
      </c>
      <c r="F1998" s="22" t="s">
        <v>9949</v>
      </c>
      <c r="G1998" s="23" t="s">
        <v>9950</v>
      </c>
      <c r="H1998" s="23" t="s">
        <v>9951</v>
      </c>
      <c r="I1998" s="25"/>
      <c r="J1998" s="25"/>
      <c r="K1998" s="25"/>
      <c r="L1998" s="25"/>
      <c r="M1998" s="25"/>
      <c r="N1998" s="25"/>
      <c r="O1998" s="25"/>
    </row>
    <row r="1999" spans="1:8" s="16" customFormat="1" ht="15">
      <c r="A1999" s="17"/>
      <c r="B1999" s="26" t="s">
        <v>9952</v>
      </c>
      <c r="C1999" s="33" t="s">
        <v>9953</v>
      </c>
      <c r="D1999" s="29" t="s">
        <v>67</v>
      </c>
      <c r="E1999" s="21" t="s">
        <v>9954</v>
      </c>
      <c r="F1999" s="22" t="s">
        <v>9955</v>
      </c>
      <c r="G1999" s="23" t="s">
        <v>9956</v>
      </c>
      <c r="H1999" s="23" t="s">
        <v>5029</v>
      </c>
    </row>
    <row r="2000" spans="1:17" s="75" customFormat="1" ht="15">
      <c r="A2000" s="17"/>
      <c r="B2000" s="26" t="s">
        <v>9957</v>
      </c>
      <c r="C2000" s="33" t="s">
        <v>9958</v>
      </c>
      <c r="D2000" s="29" t="s">
        <v>67</v>
      </c>
      <c r="E2000" s="21" t="s">
        <v>9959</v>
      </c>
      <c r="F2000" s="22" t="s">
        <v>9960</v>
      </c>
      <c r="G2000" s="23" t="s">
        <v>9961</v>
      </c>
      <c r="H2000" s="23" t="s">
        <v>9962</v>
      </c>
      <c r="I2000" s="16"/>
      <c r="J2000" s="16"/>
      <c r="K2000" s="16"/>
      <c r="L2000" s="16"/>
      <c r="M2000" s="16"/>
      <c r="N2000" s="16"/>
      <c r="O2000" s="16"/>
      <c r="P2000" s="16"/>
      <c r="Q2000" s="16"/>
    </row>
    <row r="2001" spans="1:17" ht="15">
      <c r="A2001" s="17"/>
      <c r="B2001" s="26" t="s">
        <v>9963</v>
      </c>
      <c r="C2001" s="33" t="s">
        <v>9964</v>
      </c>
      <c r="D2001" s="29" t="s">
        <v>67</v>
      </c>
      <c r="E2001" s="21" t="s">
        <v>9965</v>
      </c>
      <c r="F2001" s="22" t="s">
        <v>9966</v>
      </c>
      <c r="G2001" s="23" t="s">
        <v>9967</v>
      </c>
      <c r="H2001" s="23" t="s">
        <v>9968</v>
      </c>
      <c r="I2001" s="25"/>
      <c r="J2001" s="25"/>
      <c r="K2001" s="25"/>
      <c r="L2001" s="25"/>
      <c r="M2001" s="25"/>
      <c r="N2001" s="25"/>
      <c r="O2001" s="25"/>
      <c r="P2001" s="16"/>
      <c r="Q2001" s="16"/>
    </row>
    <row r="2002" spans="1:17" s="25" customFormat="1" ht="15">
      <c r="A2002" s="17"/>
      <c r="B2002" s="26" t="s">
        <v>9969</v>
      </c>
      <c r="C2002" s="33" t="s">
        <v>9970</v>
      </c>
      <c r="D2002" s="24" t="s">
        <v>15</v>
      </c>
      <c r="E2002" s="21" t="s">
        <v>9970</v>
      </c>
      <c r="F2002" s="22" t="s">
        <v>9971</v>
      </c>
      <c r="G2002" s="23" t="s">
        <v>2385</v>
      </c>
      <c r="H2002" s="23" t="s">
        <v>2384</v>
      </c>
      <c r="I2002" s="16"/>
      <c r="J2002" s="16"/>
      <c r="K2002" s="16"/>
      <c r="L2002" s="16"/>
      <c r="M2002" s="16"/>
      <c r="N2002" s="16"/>
      <c r="O2002" s="16"/>
      <c r="P2002" s="16"/>
      <c r="Q2002" s="16"/>
    </row>
    <row r="2003" spans="1:15" s="16" customFormat="1" ht="15">
      <c r="A2003" s="17"/>
      <c r="B2003" s="26" t="s">
        <v>9972</v>
      </c>
      <c r="C2003" s="33" t="s">
        <v>6508</v>
      </c>
      <c r="D2003" s="24" t="s">
        <v>15</v>
      </c>
      <c r="E2003" s="21" t="s">
        <v>6508</v>
      </c>
      <c r="F2003" s="22" t="s">
        <v>9973</v>
      </c>
      <c r="G2003" s="23" t="s">
        <v>9974</v>
      </c>
      <c r="H2003" s="23" t="s">
        <v>9975</v>
      </c>
      <c r="I2003" s="25"/>
      <c r="J2003" s="25"/>
      <c r="K2003" s="25"/>
      <c r="L2003" s="25"/>
      <c r="M2003" s="25"/>
      <c r="N2003" s="25"/>
      <c r="O2003" s="25"/>
    </row>
    <row r="2004" spans="1:8" s="16" customFormat="1" ht="15">
      <c r="A2004" s="17"/>
      <c r="B2004" s="26" t="s">
        <v>9976</v>
      </c>
      <c r="C2004" s="33" t="s">
        <v>9977</v>
      </c>
      <c r="D2004" s="24" t="s">
        <v>15</v>
      </c>
      <c r="E2004" s="21" t="s">
        <v>9977</v>
      </c>
      <c r="F2004" s="22" t="s">
        <v>9978</v>
      </c>
      <c r="G2004" s="23" t="s">
        <v>9979</v>
      </c>
      <c r="H2004" s="23" t="s">
        <v>9980</v>
      </c>
    </row>
    <row r="2005" spans="1:17" s="25" customFormat="1" ht="15">
      <c r="A2005" s="17"/>
      <c r="B2005" s="40" t="s">
        <v>9981</v>
      </c>
      <c r="C2005" s="38" t="s">
        <v>9982</v>
      </c>
      <c r="D2005" s="24" t="s">
        <v>15</v>
      </c>
      <c r="E2005" s="21" t="s">
        <v>9982</v>
      </c>
      <c r="F2005" s="22" t="s">
        <v>9983</v>
      </c>
      <c r="G2005" s="23" t="s">
        <v>9984</v>
      </c>
      <c r="H2005" s="23" t="s">
        <v>8843</v>
      </c>
      <c r="I2005" s="16"/>
      <c r="J2005" s="16"/>
      <c r="K2005" s="16"/>
      <c r="L2005" s="16"/>
      <c r="M2005" s="16"/>
      <c r="N2005" s="16"/>
      <c r="O2005" s="16"/>
      <c r="P2005" s="16"/>
      <c r="Q2005" s="16"/>
    </row>
    <row r="2006" spans="1:8" s="16" customFormat="1" ht="15">
      <c r="A2006" s="17"/>
      <c r="B2006" s="40" t="s">
        <v>9985</v>
      </c>
      <c r="C2006" s="38" t="s">
        <v>9986</v>
      </c>
      <c r="D2006" s="39"/>
      <c r="E2006" s="21"/>
      <c r="F2006" s="22" t="s">
        <v>9987</v>
      </c>
      <c r="G2006" s="41" t="s">
        <v>9988</v>
      </c>
      <c r="H2006" s="23" t="s">
        <v>7715</v>
      </c>
    </row>
    <row r="2007" spans="1:8" s="16" customFormat="1" ht="15">
      <c r="A2007" s="17"/>
      <c r="B2007" s="40" t="s">
        <v>9989</v>
      </c>
      <c r="C2007" s="38" t="s">
        <v>9990</v>
      </c>
      <c r="D2007" s="24" t="s">
        <v>15</v>
      </c>
      <c r="E2007" s="21" t="s">
        <v>9990</v>
      </c>
      <c r="F2007" s="22" t="s">
        <v>9991</v>
      </c>
      <c r="G2007" s="23" t="s">
        <v>9992</v>
      </c>
      <c r="H2007" s="23" t="s">
        <v>8266</v>
      </c>
    </row>
    <row r="2008" spans="1:17" s="25" customFormat="1" ht="15">
      <c r="A2008" s="17"/>
      <c r="B2008" s="40" t="s">
        <v>9993</v>
      </c>
      <c r="C2008" s="38" t="s">
        <v>9994</v>
      </c>
      <c r="D2008" s="29" t="s">
        <v>67</v>
      </c>
      <c r="E2008" s="21" t="s">
        <v>9995</v>
      </c>
      <c r="F2008" s="22" t="s">
        <v>9996</v>
      </c>
      <c r="G2008" s="23" t="s">
        <v>9997</v>
      </c>
      <c r="H2008" s="23" t="s">
        <v>9998</v>
      </c>
      <c r="I2008" s="16"/>
      <c r="J2008" s="16"/>
      <c r="K2008" s="16"/>
      <c r="L2008" s="16"/>
      <c r="M2008" s="16"/>
      <c r="N2008" s="16"/>
      <c r="O2008" s="16"/>
      <c r="P2008" s="16"/>
      <c r="Q2008" s="16"/>
    </row>
    <row r="2009" spans="1:17" s="16" customFormat="1" ht="15">
      <c r="A2009" s="17"/>
      <c r="B2009" s="40" t="s">
        <v>9999</v>
      </c>
      <c r="C2009" s="38" t="s">
        <v>10000</v>
      </c>
      <c r="D2009" s="39"/>
      <c r="E2009" s="21"/>
      <c r="F2009" s="22" t="s">
        <v>10001</v>
      </c>
      <c r="G2009" s="23" t="s">
        <v>10002</v>
      </c>
      <c r="H2009" s="23" t="s">
        <v>10003</v>
      </c>
      <c r="I2009" s="25"/>
      <c r="J2009" s="25"/>
      <c r="K2009" s="25"/>
      <c r="L2009" s="25"/>
      <c r="M2009" s="25"/>
      <c r="N2009" s="25"/>
      <c r="O2009" s="25"/>
      <c r="P2009" s="25"/>
      <c r="Q2009" s="25"/>
    </row>
    <row r="2010" spans="1:17" s="16" customFormat="1" ht="15">
      <c r="A2010" s="17"/>
      <c r="B2010" s="40" t="s">
        <v>10004</v>
      </c>
      <c r="C2010" s="38" t="s">
        <v>10005</v>
      </c>
      <c r="D2010" s="39"/>
      <c r="E2010" s="21"/>
      <c r="F2010" s="22" t="s">
        <v>10006</v>
      </c>
      <c r="G2010" s="23" t="s">
        <v>10007</v>
      </c>
      <c r="H2010" s="23" t="s">
        <v>10008</v>
      </c>
      <c r="I2010" s="25"/>
      <c r="J2010" s="25"/>
      <c r="K2010" s="25"/>
      <c r="L2010" s="25"/>
      <c r="M2010" s="25"/>
      <c r="N2010" s="25"/>
      <c r="O2010" s="25"/>
      <c r="P2010" s="25"/>
      <c r="Q2010" s="25"/>
    </row>
    <row r="2011" spans="1:8" s="25" customFormat="1" ht="15">
      <c r="A2011" s="17"/>
      <c r="B2011" s="40" t="s">
        <v>10009</v>
      </c>
      <c r="C2011" s="38" t="s">
        <v>10010</v>
      </c>
      <c r="D2011" s="24" t="s">
        <v>15</v>
      </c>
      <c r="E2011" s="21" t="s">
        <v>10010</v>
      </c>
      <c r="F2011" s="22" t="s">
        <v>10011</v>
      </c>
      <c r="G2011" s="23" t="s">
        <v>10012</v>
      </c>
      <c r="H2011" s="23" t="s">
        <v>10013</v>
      </c>
    </row>
    <row r="2012" spans="1:8" s="25" customFormat="1" ht="15">
      <c r="A2012" s="17"/>
      <c r="B2012" s="40" t="s">
        <v>10014</v>
      </c>
      <c r="C2012" s="38" t="s">
        <v>10015</v>
      </c>
      <c r="D2012" s="24" t="s">
        <v>15</v>
      </c>
      <c r="E2012" s="21" t="s">
        <v>10015</v>
      </c>
      <c r="F2012" s="22" t="s">
        <v>10016</v>
      </c>
      <c r="G2012" s="42" t="s">
        <v>10017</v>
      </c>
      <c r="H2012" s="23" t="s">
        <v>10018</v>
      </c>
    </row>
    <row r="2013" spans="1:17" s="16" customFormat="1" ht="15">
      <c r="A2013" s="17"/>
      <c r="B2013" s="40" t="s">
        <v>10019</v>
      </c>
      <c r="C2013" s="38" t="s">
        <v>10020</v>
      </c>
      <c r="D2013" s="24" t="s">
        <v>15</v>
      </c>
      <c r="E2013" s="21" t="s">
        <v>10020</v>
      </c>
      <c r="F2013" s="22" t="s">
        <v>10021</v>
      </c>
      <c r="G2013" s="23" t="s">
        <v>10022</v>
      </c>
      <c r="H2013" s="23" t="s">
        <v>10023</v>
      </c>
      <c r="I2013" s="25"/>
      <c r="J2013" s="25"/>
      <c r="K2013" s="25"/>
      <c r="L2013" s="25"/>
      <c r="M2013" s="25"/>
      <c r="N2013" s="25"/>
      <c r="O2013" s="25"/>
      <c r="P2013" s="25"/>
      <c r="Q2013" s="25"/>
    </row>
    <row r="2014" spans="1:8" s="25" customFormat="1" ht="15">
      <c r="A2014" s="17"/>
      <c r="B2014" s="40" t="s">
        <v>10024</v>
      </c>
      <c r="C2014" s="38" t="s">
        <v>10025</v>
      </c>
      <c r="D2014" s="29" t="s">
        <v>67</v>
      </c>
      <c r="E2014" s="21" t="s">
        <v>10026</v>
      </c>
      <c r="F2014" s="22" t="s">
        <v>10027</v>
      </c>
      <c r="G2014" s="42" t="s">
        <v>10028</v>
      </c>
      <c r="H2014" s="23" t="s">
        <v>10029</v>
      </c>
    </row>
    <row r="2015" spans="1:17" s="25" customFormat="1" ht="15">
      <c r="A2015" s="17"/>
      <c r="B2015" s="40" t="s">
        <v>10030</v>
      </c>
      <c r="C2015" s="38" t="s">
        <v>10031</v>
      </c>
      <c r="D2015" s="24" t="s">
        <v>15</v>
      </c>
      <c r="E2015" s="21" t="s">
        <v>10031</v>
      </c>
      <c r="F2015" s="22" t="s">
        <v>10032</v>
      </c>
      <c r="G2015" s="23" t="s">
        <v>10033</v>
      </c>
      <c r="H2015" s="23" t="s">
        <v>10034</v>
      </c>
      <c r="I2015" s="16"/>
      <c r="J2015" s="16"/>
      <c r="K2015" s="16"/>
      <c r="L2015" s="16"/>
      <c r="M2015" s="16"/>
      <c r="N2015" s="16"/>
      <c r="O2015" s="16"/>
      <c r="P2015" s="16"/>
      <c r="Q2015" s="16"/>
    </row>
    <row r="2016" spans="1:17" s="16" customFormat="1" ht="15">
      <c r="A2016" s="17"/>
      <c r="B2016" s="40" t="s">
        <v>10035</v>
      </c>
      <c r="C2016" s="38" t="s">
        <v>10036</v>
      </c>
      <c r="D2016" s="24" t="s">
        <v>15</v>
      </c>
      <c r="E2016" s="21" t="s">
        <v>10036</v>
      </c>
      <c r="F2016" s="22" t="s">
        <v>10037</v>
      </c>
      <c r="G2016" s="23" t="s">
        <v>10038</v>
      </c>
      <c r="H2016" s="23" t="s">
        <v>10039</v>
      </c>
      <c r="I2016" s="25"/>
      <c r="J2016" s="25"/>
      <c r="K2016" s="25"/>
      <c r="L2016" s="25"/>
      <c r="M2016" s="25"/>
      <c r="N2016" s="25"/>
      <c r="O2016" s="25"/>
      <c r="P2016" s="25"/>
      <c r="Q2016" s="25"/>
    </row>
    <row r="2017" spans="1:17" s="25" customFormat="1" ht="15">
      <c r="A2017" s="17"/>
      <c r="B2017" s="40" t="s">
        <v>10040</v>
      </c>
      <c r="C2017" s="38" t="s">
        <v>10041</v>
      </c>
      <c r="D2017" s="24" t="s">
        <v>15</v>
      </c>
      <c r="E2017" s="21" t="s">
        <v>10041</v>
      </c>
      <c r="F2017" s="22" t="s">
        <v>10042</v>
      </c>
      <c r="G2017" s="42" t="s">
        <v>10043</v>
      </c>
      <c r="H2017" s="23" t="s">
        <v>5154</v>
      </c>
      <c r="I2017" s="16"/>
      <c r="J2017" s="16"/>
      <c r="K2017" s="16"/>
      <c r="L2017" s="16"/>
      <c r="M2017" s="16"/>
      <c r="N2017" s="16"/>
      <c r="O2017" s="16"/>
      <c r="P2017" s="16"/>
      <c r="Q2017" s="16"/>
    </row>
    <row r="2018" spans="1:17" s="25" customFormat="1" ht="15">
      <c r="A2018" s="17"/>
      <c r="B2018" s="40" t="s">
        <v>10044</v>
      </c>
      <c r="C2018" s="38" t="s">
        <v>10045</v>
      </c>
      <c r="D2018" s="39"/>
      <c r="E2018" s="21"/>
      <c r="F2018" s="22" t="s">
        <v>10046</v>
      </c>
      <c r="G2018" s="23" t="s">
        <v>10047</v>
      </c>
      <c r="H2018" s="23" t="s">
        <v>8934</v>
      </c>
      <c r="I2018" s="16"/>
      <c r="J2018" s="16"/>
      <c r="K2018" s="16"/>
      <c r="L2018" s="16"/>
      <c r="M2018" s="16"/>
      <c r="N2018" s="16"/>
      <c r="O2018" s="16"/>
      <c r="P2018" s="16"/>
      <c r="Q2018" s="16"/>
    </row>
    <row r="2019" spans="1:17" s="25" customFormat="1" ht="15">
      <c r="A2019" s="17"/>
      <c r="B2019" s="43" t="s">
        <v>10048</v>
      </c>
      <c r="C2019" s="44" t="s">
        <v>10049</v>
      </c>
      <c r="D2019" s="24" t="s">
        <v>15</v>
      </c>
      <c r="E2019" s="21" t="s">
        <v>10049</v>
      </c>
      <c r="F2019" s="22" t="s">
        <v>10051</v>
      </c>
      <c r="G2019" s="23" t="s">
        <v>10052</v>
      </c>
      <c r="H2019" s="23" t="s">
        <v>10050</v>
      </c>
      <c r="I2019" s="16"/>
      <c r="J2019" s="16"/>
      <c r="K2019" s="16"/>
      <c r="L2019" s="16"/>
      <c r="M2019" s="16"/>
      <c r="N2019" s="16"/>
      <c r="O2019" s="16"/>
      <c r="P2019" s="16"/>
      <c r="Q2019" s="16"/>
    </row>
    <row r="2020" spans="1:17" s="16" customFormat="1" ht="15">
      <c r="A2020" s="17"/>
      <c r="B2020" s="43" t="s">
        <v>10053</v>
      </c>
      <c r="C2020" s="44" t="s">
        <v>10054</v>
      </c>
      <c r="D2020" s="24" t="s">
        <v>15</v>
      </c>
      <c r="E2020" s="21" t="s">
        <v>10054</v>
      </c>
      <c r="F2020" s="22" t="s">
        <v>10055</v>
      </c>
      <c r="G2020" s="23" t="s">
        <v>10056</v>
      </c>
      <c r="H2020" s="23" t="s">
        <v>10057</v>
      </c>
      <c r="P2020" s="25"/>
      <c r="Q2020" s="25"/>
    </row>
    <row r="2021" spans="1:17" s="25" customFormat="1" ht="15">
      <c r="A2021" s="17"/>
      <c r="B2021" s="43" t="s">
        <v>10058</v>
      </c>
      <c r="C2021" s="44" t="s">
        <v>10059</v>
      </c>
      <c r="D2021" s="29" t="s">
        <v>67</v>
      </c>
      <c r="E2021" s="21" t="s">
        <v>10060</v>
      </c>
      <c r="F2021" s="22" t="s">
        <v>10061</v>
      </c>
      <c r="G2021" s="23" t="s">
        <v>10062</v>
      </c>
      <c r="H2021" s="23" t="s">
        <v>10063</v>
      </c>
      <c r="I2021" s="16"/>
      <c r="J2021" s="16"/>
      <c r="K2021" s="16"/>
      <c r="L2021" s="16"/>
      <c r="M2021" s="16"/>
      <c r="N2021" s="16"/>
      <c r="O2021" s="16"/>
      <c r="P2021" s="16"/>
      <c r="Q2021" s="16"/>
    </row>
    <row r="2022" spans="1:8" s="16" customFormat="1" ht="15">
      <c r="A2022" s="17"/>
      <c r="B2022" s="43" t="s">
        <v>10064</v>
      </c>
      <c r="C2022" s="44" t="s">
        <v>10065</v>
      </c>
      <c r="D2022" s="29" t="s">
        <v>67</v>
      </c>
      <c r="E2022" s="21" t="s">
        <v>10066</v>
      </c>
      <c r="F2022" s="22" t="s">
        <v>10067</v>
      </c>
      <c r="G2022" s="23" t="s">
        <v>10068</v>
      </c>
      <c r="H2022" s="23" t="s">
        <v>10069</v>
      </c>
    </row>
    <row r="2023" spans="1:17" s="16" customFormat="1" ht="15">
      <c r="A2023" s="17"/>
      <c r="B2023" s="43" t="s">
        <v>10070</v>
      </c>
      <c r="C2023" s="44" t="s">
        <v>10071</v>
      </c>
      <c r="D2023" s="29" t="s">
        <v>67</v>
      </c>
      <c r="E2023" s="21" t="s">
        <v>10072</v>
      </c>
      <c r="F2023" s="22" t="s">
        <v>10073</v>
      </c>
      <c r="G2023" s="23" t="s">
        <v>10074</v>
      </c>
      <c r="H2023" s="23" t="s">
        <v>3788</v>
      </c>
      <c r="P2023" s="25"/>
      <c r="Q2023" s="25"/>
    </row>
    <row r="2024" spans="1:17" s="25" customFormat="1" ht="15">
      <c r="A2024" s="17"/>
      <c r="B2024" s="43" t="s">
        <v>10075</v>
      </c>
      <c r="C2024" s="44" t="s">
        <v>10076</v>
      </c>
      <c r="D2024" s="46"/>
      <c r="E2024" s="21"/>
      <c r="F2024" s="22" t="s">
        <v>10077</v>
      </c>
      <c r="G2024" s="23" t="s">
        <v>10078</v>
      </c>
      <c r="H2024" s="23" t="s">
        <v>10079</v>
      </c>
      <c r="I2024" s="16"/>
      <c r="J2024" s="16"/>
      <c r="K2024" s="16"/>
      <c r="L2024" s="16"/>
      <c r="M2024" s="16"/>
      <c r="N2024" s="16"/>
      <c r="O2024" s="16"/>
      <c r="P2024" s="16"/>
      <c r="Q2024" s="16"/>
    </row>
    <row r="2025" spans="1:8" s="16" customFormat="1" ht="15">
      <c r="A2025" s="17"/>
      <c r="B2025" s="43" t="s">
        <v>10080</v>
      </c>
      <c r="C2025" s="44" t="s">
        <v>10081</v>
      </c>
      <c r="D2025" s="24" t="s">
        <v>15</v>
      </c>
      <c r="E2025" s="21" t="s">
        <v>10081</v>
      </c>
      <c r="F2025" s="22" t="s">
        <v>10082</v>
      </c>
      <c r="G2025" s="23" t="s">
        <v>10083</v>
      </c>
      <c r="H2025" s="23" t="s">
        <v>10084</v>
      </c>
    </row>
    <row r="2026" spans="1:15" s="16" customFormat="1" ht="15">
      <c r="A2026" s="17"/>
      <c r="B2026" s="43" t="s">
        <v>10085</v>
      </c>
      <c r="C2026" s="44" t="s">
        <v>10086</v>
      </c>
      <c r="D2026" s="24" t="s">
        <v>15</v>
      </c>
      <c r="E2026" s="21" t="s">
        <v>10086</v>
      </c>
      <c r="F2026" s="22" t="s">
        <v>10087</v>
      </c>
      <c r="G2026" s="23" t="s">
        <v>10088</v>
      </c>
      <c r="H2026" s="23" t="s">
        <v>10089</v>
      </c>
      <c r="I2026" s="25"/>
      <c r="J2026" s="25"/>
      <c r="K2026" s="25"/>
      <c r="L2026" s="25"/>
      <c r="M2026" s="25"/>
      <c r="N2026" s="25"/>
      <c r="O2026" s="25"/>
    </row>
    <row r="2027" spans="1:17" s="25" customFormat="1" ht="15">
      <c r="A2027" s="17"/>
      <c r="B2027" s="43" t="s">
        <v>10090</v>
      </c>
      <c r="C2027" s="44" t="s">
        <v>10091</v>
      </c>
      <c r="D2027" s="46"/>
      <c r="E2027" s="21"/>
      <c r="F2027" s="22" t="s">
        <v>10092</v>
      </c>
      <c r="G2027" s="23" t="s">
        <v>10093</v>
      </c>
      <c r="H2027" s="23" t="s">
        <v>10094</v>
      </c>
      <c r="P2027" s="16"/>
      <c r="Q2027" s="16"/>
    </row>
    <row r="2028" spans="1:17" s="25" customFormat="1" ht="15">
      <c r="A2028" s="17"/>
      <c r="B2028" s="43" t="s">
        <v>10095</v>
      </c>
      <c r="C2028" s="44" t="s">
        <v>10096</v>
      </c>
      <c r="D2028" s="29" t="s">
        <v>67</v>
      </c>
      <c r="E2028" s="21" t="s">
        <v>10097</v>
      </c>
      <c r="F2028" s="22" t="s">
        <v>10098</v>
      </c>
      <c r="G2028" s="23" t="s">
        <v>10099</v>
      </c>
      <c r="H2028" s="23" t="s">
        <v>10100</v>
      </c>
      <c r="I2028" s="16"/>
      <c r="J2028" s="16"/>
      <c r="K2028" s="16"/>
      <c r="L2028" s="16"/>
      <c r="M2028" s="16"/>
      <c r="N2028" s="16"/>
      <c r="O2028" s="16"/>
      <c r="P2028" s="16"/>
      <c r="Q2028" s="16"/>
    </row>
    <row r="2029" spans="1:8" s="25" customFormat="1" ht="15">
      <c r="A2029" s="17"/>
      <c r="B2029" s="43" t="s">
        <v>10101</v>
      </c>
      <c r="C2029" s="44" t="s">
        <v>10102</v>
      </c>
      <c r="D2029" s="24" t="s">
        <v>15</v>
      </c>
      <c r="E2029" s="21" t="s">
        <v>10102</v>
      </c>
      <c r="F2029" s="22" t="s">
        <v>10103</v>
      </c>
      <c r="G2029" s="23" t="s">
        <v>4540</v>
      </c>
      <c r="H2029" s="23" t="s">
        <v>4541</v>
      </c>
    </row>
    <row r="2030" spans="1:8" s="16" customFormat="1" ht="15">
      <c r="A2030" s="17"/>
      <c r="B2030" s="43" t="s">
        <v>10104</v>
      </c>
      <c r="C2030" s="44" t="s">
        <v>9898</v>
      </c>
      <c r="D2030" s="29" t="s">
        <v>67</v>
      </c>
      <c r="E2030" s="21" t="s">
        <v>10105</v>
      </c>
      <c r="F2030" s="22" t="s">
        <v>10106</v>
      </c>
      <c r="G2030" s="23" t="s">
        <v>10107</v>
      </c>
      <c r="H2030" s="23" t="s">
        <v>10108</v>
      </c>
    </row>
    <row r="2031" spans="1:8" s="16" customFormat="1" ht="15">
      <c r="A2031" s="17"/>
      <c r="B2031" s="43" t="s">
        <v>10109</v>
      </c>
      <c r="C2031" s="44" t="s">
        <v>10110</v>
      </c>
      <c r="D2031" s="46"/>
      <c r="E2031" s="21"/>
      <c r="F2031" s="22" t="s">
        <v>10111</v>
      </c>
      <c r="G2031" s="23" t="s">
        <v>10112</v>
      </c>
      <c r="H2031" s="23" t="s">
        <v>10113</v>
      </c>
    </row>
    <row r="2032" spans="1:17" s="25" customFormat="1" ht="15">
      <c r="A2032" s="17"/>
      <c r="B2032" s="43" t="s">
        <v>10114</v>
      </c>
      <c r="C2032" s="44" t="s">
        <v>10115</v>
      </c>
      <c r="D2032" s="24" t="s">
        <v>15</v>
      </c>
      <c r="E2032" s="21" t="s">
        <v>10115</v>
      </c>
      <c r="F2032" s="22" t="s">
        <v>10116</v>
      </c>
      <c r="G2032" s="23" t="s">
        <v>10117</v>
      </c>
      <c r="H2032" s="23" t="s">
        <v>10118</v>
      </c>
      <c r="I2032" s="16"/>
      <c r="J2032" s="16"/>
      <c r="K2032" s="16"/>
      <c r="L2032" s="16"/>
      <c r="M2032" s="16"/>
      <c r="N2032" s="16"/>
      <c r="O2032" s="16"/>
      <c r="P2032" s="16"/>
      <c r="Q2032" s="16"/>
    </row>
    <row r="2033" spans="1:17" s="16" customFormat="1" ht="15">
      <c r="A2033" s="17"/>
      <c r="B2033" s="43" t="s">
        <v>10119</v>
      </c>
      <c r="C2033" s="44" t="s">
        <v>10120</v>
      </c>
      <c r="D2033" s="29" t="s">
        <v>67</v>
      </c>
      <c r="E2033" s="21" t="s">
        <v>10121</v>
      </c>
      <c r="F2033" s="22" t="s">
        <v>10122</v>
      </c>
      <c r="G2033" s="23" t="s">
        <v>10123</v>
      </c>
      <c r="H2033" s="23" t="s">
        <v>10124</v>
      </c>
      <c r="P2033" s="25"/>
      <c r="Q2033" s="25"/>
    </row>
    <row r="2034" spans="1:17" s="16" customFormat="1" ht="15">
      <c r="A2034" s="17"/>
      <c r="B2034" s="43" t="s">
        <v>10125</v>
      </c>
      <c r="C2034" s="44" t="s">
        <v>10126</v>
      </c>
      <c r="D2034" s="24" t="s">
        <v>15</v>
      </c>
      <c r="E2034" s="21" t="s">
        <v>10126</v>
      </c>
      <c r="F2034" s="22" t="s">
        <v>10127</v>
      </c>
      <c r="G2034" s="23" t="s">
        <v>10128</v>
      </c>
      <c r="H2034" s="23" t="s">
        <v>2</v>
      </c>
      <c r="I2034" s="25"/>
      <c r="J2034" s="25"/>
      <c r="K2034" s="25"/>
      <c r="L2034" s="25"/>
      <c r="M2034" s="25"/>
      <c r="N2034" s="25"/>
      <c r="O2034" s="25"/>
      <c r="P2034" s="25"/>
      <c r="Q2034" s="25"/>
    </row>
    <row r="2035" spans="1:17" s="16" customFormat="1" ht="15">
      <c r="A2035" s="17"/>
      <c r="B2035" s="43" t="s">
        <v>10129</v>
      </c>
      <c r="C2035" s="44" t="s">
        <v>10130</v>
      </c>
      <c r="D2035" s="24" t="s">
        <v>15</v>
      </c>
      <c r="E2035" s="21" t="s">
        <v>10130</v>
      </c>
      <c r="F2035" s="22" t="s">
        <v>10131</v>
      </c>
      <c r="G2035" s="23" t="s">
        <v>10132</v>
      </c>
      <c r="H2035" s="23" t="s">
        <v>10131</v>
      </c>
      <c r="P2035" s="25"/>
      <c r="Q2035" s="25"/>
    </row>
    <row r="2036" spans="1:8" s="16" customFormat="1" ht="15">
      <c r="A2036" s="17"/>
      <c r="B2036" s="43" t="s">
        <v>10133</v>
      </c>
      <c r="C2036" s="44" t="s">
        <v>10134</v>
      </c>
      <c r="D2036" s="24" t="s">
        <v>15</v>
      </c>
      <c r="E2036" s="21" t="s">
        <v>10134</v>
      </c>
      <c r="F2036" s="22" t="s">
        <v>10135</v>
      </c>
      <c r="G2036" s="23" t="s">
        <v>10136</v>
      </c>
      <c r="H2036" s="23" t="s">
        <v>10137</v>
      </c>
    </row>
    <row r="2037" spans="1:15" s="16" customFormat="1" ht="15">
      <c r="A2037" s="17"/>
      <c r="B2037" s="43" t="s">
        <v>10138</v>
      </c>
      <c r="C2037" s="44" t="s">
        <v>10139</v>
      </c>
      <c r="D2037" s="24" t="s">
        <v>15</v>
      </c>
      <c r="E2037" s="21" t="s">
        <v>10139</v>
      </c>
      <c r="F2037" s="22" t="s">
        <v>10140</v>
      </c>
      <c r="G2037" s="23" t="s">
        <v>6587</v>
      </c>
      <c r="H2037" s="23" t="s">
        <v>6588</v>
      </c>
      <c r="I2037" s="25"/>
      <c r="J2037" s="25"/>
      <c r="K2037" s="25"/>
      <c r="L2037" s="25"/>
      <c r="M2037" s="25"/>
      <c r="N2037" s="25"/>
      <c r="O2037" s="25"/>
    </row>
    <row r="2038" spans="1:15" s="16" customFormat="1" ht="15">
      <c r="A2038" s="17"/>
      <c r="B2038" s="43" t="s">
        <v>10141</v>
      </c>
      <c r="C2038" s="44" t="s">
        <v>10142</v>
      </c>
      <c r="D2038" s="24" t="s">
        <v>15</v>
      </c>
      <c r="E2038" s="21" t="s">
        <v>10142</v>
      </c>
      <c r="F2038" s="22" t="s">
        <v>10143</v>
      </c>
      <c r="G2038" s="23" t="s">
        <v>10144</v>
      </c>
      <c r="H2038" s="23" t="s">
        <v>10145</v>
      </c>
      <c r="I2038" s="25"/>
      <c r="J2038" s="25"/>
      <c r="K2038" s="25"/>
      <c r="L2038" s="25"/>
      <c r="M2038" s="25"/>
      <c r="N2038" s="25"/>
      <c r="O2038" s="25"/>
    </row>
    <row r="2039" spans="1:8" s="16" customFormat="1" ht="15">
      <c r="A2039" s="17"/>
      <c r="B2039" s="43" t="s">
        <v>10146</v>
      </c>
      <c r="C2039" s="44" t="s">
        <v>10147</v>
      </c>
      <c r="D2039" s="46"/>
      <c r="E2039" s="21"/>
      <c r="F2039" s="22" t="s">
        <v>10148</v>
      </c>
      <c r="G2039" s="23" t="s">
        <v>10149</v>
      </c>
      <c r="H2039" s="23" t="s">
        <v>10150</v>
      </c>
    </row>
    <row r="2040" spans="1:17" s="16" customFormat="1" ht="15">
      <c r="A2040" s="17"/>
      <c r="B2040" s="43" t="s">
        <v>10151</v>
      </c>
      <c r="C2040" s="44" t="s">
        <v>10152</v>
      </c>
      <c r="D2040" s="46"/>
      <c r="E2040" s="21"/>
      <c r="F2040" s="22" t="s">
        <v>10153</v>
      </c>
      <c r="G2040" s="23" t="s">
        <v>10154</v>
      </c>
      <c r="H2040" s="23" t="s">
        <v>10155</v>
      </c>
      <c r="I2040" s="25"/>
      <c r="J2040" s="25"/>
      <c r="K2040" s="25"/>
      <c r="L2040" s="25"/>
      <c r="M2040" s="25"/>
      <c r="N2040" s="25"/>
      <c r="O2040" s="25"/>
      <c r="P2040" s="25"/>
      <c r="Q2040" s="25"/>
    </row>
    <row r="2041" spans="1:17" s="16" customFormat="1" ht="15">
      <c r="A2041" s="17"/>
      <c r="B2041" s="43" t="s">
        <v>10156</v>
      </c>
      <c r="C2041" s="44" t="s">
        <v>10157</v>
      </c>
      <c r="D2041" s="24" t="s">
        <v>15</v>
      </c>
      <c r="E2041" s="21" t="s">
        <v>10157</v>
      </c>
      <c r="F2041" s="22" t="s">
        <v>10158</v>
      </c>
      <c r="G2041" s="23" t="s">
        <v>10159</v>
      </c>
      <c r="H2041" s="23" t="s">
        <v>10160</v>
      </c>
      <c r="P2041" s="25"/>
      <c r="Q2041" s="25"/>
    </row>
    <row r="2042" spans="1:8" s="25" customFormat="1" ht="15">
      <c r="A2042" s="17"/>
      <c r="B2042" s="43" t="s">
        <v>10161</v>
      </c>
      <c r="C2042" s="44" t="s">
        <v>10162</v>
      </c>
      <c r="D2042" s="24" t="s">
        <v>15</v>
      </c>
      <c r="E2042" s="21" t="s">
        <v>10162</v>
      </c>
      <c r="F2042" s="22" t="s">
        <v>10163</v>
      </c>
      <c r="G2042" s="23" t="s">
        <v>2932</v>
      </c>
      <c r="H2042" s="23" t="s">
        <v>2933</v>
      </c>
    </row>
    <row r="2043" spans="1:15" s="16" customFormat="1" ht="15">
      <c r="A2043" s="17"/>
      <c r="B2043" s="43" t="s">
        <v>10164</v>
      </c>
      <c r="C2043" s="44" t="s">
        <v>10165</v>
      </c>
      <c r="D2043" s="29" t="s">
        <v>67</v>
      </c>
      <c r="E2043" s="21" t="s">
        <v>10166</v>
      </c>
      <c r="F2043" s="22" t="s">
        <v>10167</v>
      </c>
      <c r="G2043" s="23" t="s">
        <v>10168</v>
      </c>
      <c r="H2043" s="23" t="s">
        <v>10169</v>
      </c>
      <c r="I2043" s="25"/>
      <c r="J2043" s="25"/>
      <c r="K2043" s="25"/>
      <c r="L2043" s="25"/>
      <c r="M2043" s="25"/>
      <c r="N2043" s="25"/>
      <c r="O2043" s="25"/>
    </row>
    <row r="2044" spans="1:15" s="16" customFormat="1" ht="15">
      <c r="A2044" s="17"/>
      <c r="B2044" s="18" t="s">
        <v>10170</v>
      </c>
      <c r="C2044" s="19" t="s">
        <v>10171</v>
      </c>
      <c r="D2044" s="24" t="s">
        <v>15</v>
      </c>
      <c r="E2044" s="21" t="s">
        <v>10171</v>
      </c>
      <c r="F2044" s="22" t="s">
        <v>10172</v>
      </c>
      <c r="G2044" s="23" t="s">
        <v>10173</v>
      </c>
      <c r="H2044" s="23" t="s">
        <v>10174</v>
      </c>
      <c r="I2044" s="25"/>
      <c r="J2044" s="25"/>
      <c r="K2044" s="25"/>
      <c r="L2044" s="25"/>
      <c r="M2044" s="25"/>
      <c r="N2044" s="25"/>
      <c r="O2044" s="25"/>
    </row>
    <row r="2045" spans="1:17" s="16" customFormat="1" ht="15">
      <c r="A2045" s="17"/>
      <c r="B2045" s="18" t="s">
        <v>10175</v>
      </c>
      <c r="C2045" s="19" t="s">
        <v>10176</v>
      </c>
      <c r="D2045" s="24" t="s">
        <v>15</v>
      </c>
      <c r="E2045" s="21" t="s">
        <v>10176</v>
      </c>
      <c r="F2045" s="22" t="s">
        <v>10177</v>
      </c>
      <c r="G2045" s="23" t="s">
        <v>10178</v>
      </c>
      <c r="H2045" s="23" t="s">
        <v>10179</v>
      </c>
      <c r="I2045" s="25"/>
      <c r="J2045" s="25"/>
      <c r="K2045" s="25"/>
      <c r="L2045" s="25"/>
      <c r="M2045" s="25"/>
      <c r="N2045" s="25"/>
      <c r="O2045" s="25"/>
      <c r="P2045" s="25"/>
      <c r="Q2045" s="25"/>
    </row>
    <row r="2046" spans="1:17" s="25" customFormat="1" ht="15">
      <c r="A2046" s="17"/>
      <c r="B2046" s="18" t="s">
        <v>10180</v>
      </c>
      <c r="C2046" s="19" t="s">
        <v>10181</v>
      </c>
      <c r="D2046" s="24" t="s">
        <v>15</v>
      </c>
      <c r="E2046" s="21" t="s">
        <v>10181</v>
      </c>
      <c r="F2046" s="22" t="s">
        <v>10182</v>
      </c>
      <c r="G2046" s="23" t="s">
        <v>3981</v>
      </c>
      <c r="H2046" s="23" t="s">
        <v>10183</v>
      </c>
      <c r="I2046" s="16"/>
      <c r="J2046" s="16"/>
      <c r="K2046" s="16"/>
      <c r="L2046" s="16"/>
      <c r="M2046" s="16"/>
      <c r="N2046" s="16"/>
      <c r="O2046" s="16"/>
      <c r="P2046" s="16"/>
      <c r="Q2046" s="16"/>
    </row>
    <row r="2047" spans="1:15" s="16" customFormat="1" ht="15">
      <c r="A2047" s="17"/>
      <c r="B2047" s="18" t="s">
        <v>10184</v>
      </c>
      <c r="C2047" s="19" t="s">
        <v>9185</v>
      </c>
      <c r="D2047" s="24" t="s">
        <v>15</v>
      </c>
      <c r="E2047" s="21" t="s">
        <v>9185</v>
      </c>
      <c r="F2047" s="22" t="s">
        <v>10185</v>
      </c>
      <c r="G2047" s="23" t="s">
        <v>6128</v>
      </c>
      <c r="H2047" s="23" t="s">
        <v>6127</v>
      </c>
      <c r="I2047" s="25"/>
      <c r="J2047" s="25"/>
      <c r="K2047" s="25"/>
      <c r="L2047" s="25"/>
      <c r="M2047" s="25"/>
      <c r="N2047" s="25"/>
      <c r="O2047" s="25"/>
    </row>
    <row r="2048" spans="1:15" s="16" customFormat="1" ht="15">
      <c r="A2048" s="17"/>
      <c r="B2048" s="18" t="s">
        <v>10186</v>
      </c>
      <c r="C2048" s="19" t="s">
        <v>10187</v>
      </c>
      <c r="D2048" s="24" t="s">
        <v>15</v>
      </c>
      <c r="E2048" s="21" t="s">
        <v>10187</v>
      </c>
      <c r="F2048" s="22" t="s">
        <v>10188</v>
      </c>
      <c r="G2048" s="23" t="s">
        <v>10189</v>
      </c>
      <c r="H2048" s="23" t="s">
        <v>10190</v>
      </c>
      <c r="I2048" s="25"/>
      <c r="J2048" s="25"/>
      <c r="K2048" s="25"/>
      <c r="L2048" s="25"/>
      <c r="M2048" s="25"/>
      <c r="N2048" s="25"/>
      <c r="O2048" s="25"/>
    </row>
    <row r="2049" spans="1:17" s="25" customFormat="1" ht="15">
      <c r="A2049" s="17"/>
      <c r="B2049" s="18" t="s">
        <v>10191</v>
      </c>
      <c r="C2049" s="19" t="s">
        <v>10192</v>
      </c>
      <c r="D2049" s="20"/>
      <c r="E2049" s="21"/>
      <c r="F2049" s="22" t="s">
        <v>10193</v>
      </c>
      <c r="G2049" s="23" t="s">
        <v>10194</v>
      </c>
      <c r="H2049" s="23" t="s">
        <v>10195</v>
      </c>
      <c r="P2049" s="16"/>
      <c r="Q2049" s="16"/>
    </row>
    <row r="2050" spans="1:17" s="16" customFormat="1" ht="15">
      <c r="A2050" s="17"/>
      <c r="B2050" s="18" t="s">
        <v>10196</v>
      </c>
      <c r="C2050" s="19" t="s">
        <v>10197</v>
      </c>
      <c r="D2050" s="20"/>
      <c r="E2050" s="21"/>
      <c r="F2050" s="22" t="s">
        <v>10198</v>
      </c>
      <c r="G2050" s="23" t="s">
        <v>10199</v>
      </c>
      <c r="H2050" s="23" t="s">
        <v>10200</v>
      </c>
      <c r="P2050" s="25"/>
      <c r="Q2050" s="25"/>
    </row>
    <row r="2051" spans="1:8" s="16" customFormat="1" ht="15">
      <c r="A2051" s="17"/>
      <c r="B2051" s="18" t="s">
        <v>10201</v>
      </c>
      <c r="C2051" s="19" t="s">
        <v>10202</v>
      </c>
      <c r="D2051" s="29" t="s">
        <v>67</v>
      </c>
      <c r="E2051" s="21" t="s">
        <v>10203</v>
      </c>
      <c r="F2051" s="22" t="s">
        <v>10204</v>
      </c>
      <c r="G2051" s="23" t="s">
        <v>5521</v>
      </c>
      <c r="H2051" s="23" t="s">
        <v>5522</v>
      </c>
    </row>
    <row r="2052" spans="1:8" s="16" customFormat="1" ht="15">
      <c r="A2052" s="17"/>
      <c r="B2052" s="18" t="s">
        <v>10205</v>
      </c>
      <c r="C2052" s="19" t="s">
        <v>10206</v>
      </c>
      <c r="D2052" s="20"/>
      <c r="E2052" s="21"/>
      <c r="F2052" s="22" t="s">
        <v>10207</v>
      </c>
      <c r="G2052" s="23" t="s">
        <v>10208</v>
      </c>
      <c r="H2052" s="23" t="s">
        <v>10209</v>
      </c>
    </row>
    <row r="2053" spans="1:8" s="16" customFormat="1" ht="15">
      <c r="A2053" s="17"/>
      <c r="B2053" s="18" t="s">
        <v>10210</v>
      </c>
      <c r="C2053" s="19" t="s">
        <v>10211</v>
      </c>
      <c r="D2053" s="29" t="s">
        <v>67</v>
      </c>
      <c r="E2053" s="21" t="s">
        <v>10212</v>
      </c>
      <c r="F2053" s="22" t="s">
        <v>10213</v>
      </c>
      <c r="G2053" s="23" t="s">
        <v>10214</v>
      </c>
      <c r="H2053" s="23" t="s">
        <v>2416</v>
      </c>
    </row>
    <row r="2054" spans="1:8" s="16" customFormat="1" ht="15">
      <c r="A2054" s="17"/>
      <c r="B2054" s="18" t="s">
        <v>10215</v>
      </c>
      <c r="C2054" s="19" t="s">
        <v>10216</v>
      </c>
      <c r="D2054" s="24" t="s">
        <v>15</v>
      </c>
      <c r="E2054" s="21" t="s">
        <v>10216</v>
      </c>
      <c r="F2054" s="22" t="s">
        <v>10216</v>
      </c>
      <c r="G2054" s="23" t="s">
        <v>10217</v>
      </c>
      <c r="H2054" s="23" t="s">
        <v>10218</v>
      </c>
    </row>
    <row r="2055" spans="1:8" s="16" customFormat="1" ht="15">
      <c r="A2055" s="17"/>
      <c r="B2055" s="18" t="s">
        <v>10219</v>
      </c>
      <c r="C2055" s="19" t="s">
        <v>10220</v>
      </c>
      <c r="D2055" s="24" t="s">
        <v>15</v>
      </c>
      <c r="E2055" s="21" t="s">
        <v>10220</v>
      </c>
      <c r="F2055" s="22" t="s">
        <v>10221</v>
      </c>
      <c r="G2055" s="23" t="s">
        <v>10222</v>
      </c>
      <c r="H2055" s="23" t="s">
        <v>10223</v>
      </c>
    </row>
    <row r="2056" spans="1:8" s="16" customFormat="1" ht="15">
      <c r="A2056" s="17"/>
      <c r="B2056" s="18" t="s">
        <v>10224</v>
      </c>
      <c r="C2056" s="19" t="s">
        <v>10225</v>
      </c>
      <c r="D2056" s="24" t="s">
        <v>15</v>
      </c>
      <c r="E2056" s="21" t="s">
        <v>10225</v>
      </c>
      <c r="F2056" s="22" t="s">
        <v>10227</v>
      </c>
      <c r="G2056" s="23" t="s">
        <v>10228</v>
      </c>
      <c r="H2056" s="23" t="s">
        <v>10226</v>
      </c>
    </row>
    <row r="2057" spans="1:15" s="25" customFormat="1" ht="15">
      <c r="A2057" s="17"/>
      <c r="B2057" s="18" t="s">
        <v>10229</v>
      </c>
      <c r="C2057" s="19" t="s">
        <v>10230</v>
      </c>
      <c r="D2057" s="24" t="s">
        <v>15</v>
      </c>
      <c r="E2057" s="21" t="s">
        <v>10230</v>
      </c>
      <c r="F2057" s="22" t="s">
        <v>10231</v>
      </c>
      <c r="G2057" s="23" t="s">
        <v>10232</v>
      </c>
      <c r="H2057" s="23" t="s">
        <v>10233</v>
      </c>
      <c r="I2057" s="16"/>
      <c r="J2057" s="16"/>
      <c r="K2057" s="16"/>
      <c r="L2057" s="16"/>
      <c r="M2057" s="16"/>
      <c r="N2057" s="16"/>
      <c r="O2057" s="16"/>
    </row>
    <row r="2058" spans="1:17" s="25" customFormat="1" ht="15">
      <c r="A2058" s="17"/>
      <c r="B2058" s="26" t="s">
        <v>10234</v>
      </c>
      <c r="C2058" s="33" t="s">
        <v>10235</v>
      </c>
      <c r="D2058" s="24" t="s">
        <v>15</v>
      </c>
      <c r="E2058" s="21" t="s">
        <v>10235</v>
      </c>
      <c r="F2058" s="22" t="s">
        <v>10236</v>
      </c>
      <c r="G2058" s="23" t="s">
        <v>10237</v>
      </c>
      <c r="H2058" s="23" t="s">
        <v>10238</v>
      </c>
      <c r="P2058" s="16"/>
      <c r="Q2058" s="16"/>
    </row>
    <row r="2059" spans="1:15" s="16" customFormat="1" ht="15">
      <c r="A2059" s="17"/>
      <c r="B2059" s="26" t="s">
        <v>10239</v>
      </c>
      <c r="C2059" s="33" t="s">
        <v>10240</v>
      </c>
      <c r="D2059" s="29" t="s">
        <v>67</v>
      </c>
      <c r="E2059" s="21" t="s">
        <v>10241</v>
      </c>
      <c r="F2059" s="22" t="s">
        <v>10242</v>
      </c>
      <c r="G2059" s="23" t="s">
        <v>10243</v>
      </c>
      <c r="H2059" s="23" t="s">
        <v>10244</v>
      </c>
      <c r="I2059" s="25"/>
      <c r="J2059" s="25"/>
      <c r="K2059" s="25"/>
      <c r="L2059" s="25"/>
      <c r="M2059" s="25"/>
      <c r="N2059" s="25"/>
      <c r="O2059" s="25"/>
    </row>
    <row r="2060" spans="1:15" s="16" customFormat="1" ht="15">
      <c r="A2060" s="17"/>
      <c r="B2060" s="26" t="s">
        <v>10245</v>
      </c>
      <c r="C2060" s="33" t="s">
        <v>10246</v>
      </c>
      <c r="D2060" s="24" t="s">
        <v>15</v>
      </c>
      <c r="E2060" s="21" t="s">
        <v>10246</v>
      </c>
      <c r="F2060" s="22" t="s">
        <v>10248</v>
      </c>
      <c r="G2060" s="23" t="s">
        <v>10249</v>
      </c>
      <c r="H2060" s="23" t="s">
        <v>10247</v>
      </c>
      <c r="I2060" s="25"/>
      <c r="J2060" s="25"/>
      <c r="K2060" s="25"/>
      <c r="L2060" s="25"/>
      <c r="M2060" s="25"/>
      <c r="N2060" s="25"/>
      <c r="O2060" s="25"/>
    </row>
    <row r="2061" spans="1:17" s="25" customFormat="1" ht="15">
      <c r="A2061" s="17"/>
      <c r="B2061" s="26" t="s">
        <v>10250</v>
      </c>
      <c r="C2061" s="33" t="s">
        <v>10251</v>
      </c>
      <c r="D2061" s="24" t="s">
        <v>15</v>
      </c>
      <c r="E2061" s="21" t="s">
        <v>10251</v>
      </c>
      <c r="F2061" s="22" t="s">
        <v>10252</v>
      </c>
      <c r="G2061" s="23" t="s">
        <v>4894</v>
      </c>
      <c r="H2061" s="23" t="s">
        <v>4895</v>
      </c>
      <c r="P2061" s="16"/>
      <c r="Q2061" s="16"/>
    </row>
    <row r="2062" spans="1:17" s="25" customFormat="1" ht="15">
      <c r="A2062" s="17"/>
      <c r="B2062" s="26" t="s">
        <v>10253</v>
      </c>
      <c r="C2062" s="33" t="s">
        <v>10254</v>
      </c>
      <c r="D2062" s="34"/>
      <c r="E2062" s="21"/>
      <c r="F2062" s="22" t="s">
        <v>10255</v>
      </c>
      <c r="G2062" s="23" t="s">
        <v>5568</v>
      </c>
      <c r="H2062" s="23" t="s">
        <v>5569</v>
      </c>
      <c r="I2062" s="16"/>
      <c r="J2062" s="16"/>
      <c r="K2062" s="16"/>
      <c r="L2062" s="16"/>
      <c r="M2062" s="16"/>
      <c r="N2062" s="16"/>
      <c r="O2062" s="16"/>
      <c r="P2062" s="16"/>
      <c r="Q2062" s="16"/>
    </row>
    <row r="2063" spans="1:8" s="16" customFormat="1" ht="15">
      <c r="A2063" s="17"/>
      <c r="B2063" s="26" t="s">
        <v>10256</v>
      </c>
      <c r="C2063" s="33" t="s">
        <v>10257</v>
      </c>
      <c r="D2063" s="24" t="s">
        <v>15</v>
      </c>
      <c r="E2063" s="21" t="s">
        <v>10257</v>
      </c>
      <c r="F2063" s="22" t="s">
        <v>10258</v>
      </c>
      <c r="G2063" s="23" t="s">
        <v>10259</v>
      </c>
      <c r="H2063" s="23" t="s">
        <v>10260</v>
      </c>
    </row>
    <row r="2064" spans="1:15" s="16" customFormat="1" ht="15">
      <c r="A2064" s="17"/>
      <c r="B2064" s="26" t="s">
        <v>10261</v>
      </c>
      <c r="C2064" s="33" t="s">
        <v>10262</v>
      </c>
      <c r="D2064" s="24" t="s">
        <v>15</v>
      </c>
      <c r="E2064" s="21" t="s">
        <v>10262</v>
      </c>
      <c r="F2064" s="22" t="s">
        <v>2342</v>
      </c>
      <c r="G2064" s="23" t="s">
        <v>2343</v>
      </c>
      <c r="H2064" s="23" t="s">
        <v>2342</v>
      </c>
      <c r="I2064" s="25"/>
      <c r="J2064" s="25"/>
      <c r="K2064" s="25"/>
      <c r="L2064" s="25"/>
      <c r="M2064" s="25"/>
      <c r="N2064" s="25"/>
      <c r="O2064" s="25"/>
    </row>
    <row r="2065" spans="1:17" s="25" customFormat="1" ht="15">
      <c r="A2065" s="17"/>
      <c r="B2065" s="26" t="s">
        <v>10263</v>
      </c>
      <c r="C2065" s="33" t="s">
        <v>10264</v>
      </c>
      <c r="D2065" s="24" t="s">
        <v>15</v>
      </c>
      <c r="E2065" s="21" t="s">
        <v>10264</v>
      </c>
      <c r="F2065" s="22" t="s">
        <v>10265</v>
      </c>
      <c r="G2065" s="23" t="s">
        <v>10266</v>
      </c>
      <c r="H2065" s="23" t="s">
        <v>10267</v>
      </c>
      <c r="P2065" s="16"/>
      <c r="Q2065" s="16"/>
    </row>
    <row r="2066" spans="1:8" s="16" customFormat="1" ht="15">
      <c r="A2066" s="17"/>
      <c r="B2066" s="26" t="s">
        <v>10268</v>
      </c>
      <c r="C2066" s="33" t="s">
        <v>10096</v>
      </c>
      <c r="D2066" s="29" t="s">
        <v>67</v>
      </c>
      <c r="E2066" s="21" t="s">
        <v>10097</v>
      </c>
      <c r="F2066" s="22" t="s">
        <v>10269</v>
      </c>
      <c r="G2066" s="23" t="s">
        <v>10270</v>
      </c>
      <c r="H2066" s="23" t="s">
        <v>10271</v>
      </c>
    </row>
    <row r="2067" spans="1:17" s="16" customFormat="1" ht="15">
      <c r="A2067" s="17"/>
      <c r="B2067" s="26" t="s">
        <v>10272</v>
      </c>
      <c r="C2067" s="33" t="s">
        <v>10273</v>
      </c>
      <c r="D2067" s="29" t="s">
        <v>67</v>
      </c>
      <c r="E2067" s="21" t="s">
        <v>10274</v>
      </c>
      <c r="F2067" s="22" t="s">
        <v>10273</v>
      </c>
      <c r="G2067" s="23" t="s">
        <v>10275</v>
      </c>
      <c r="H2067" s="23" t="s">
        <v>10276</v>
      </c>
      <c r="P2067" s="25"/>
      <c r="Q2067" s="25"/>
    </row>
    <row r="2068" spans="1:15" s="25" customFormat="1" ht="15">
      <c r="A2068" s="17"/>
      <c r="B2068" s="26" t="s">
        <v>10277</v>
      </c>
      <c r="C2068" s="33" t="s">
        <v>10278</v>
      </c>
      <c r="D2068" s="29" t="s">
        <v>67</v>
      </c>
      <c r="E2068" s="21" t="s">
        <v>10279</v>
      </c>
      <c r="F2068" s="22" t="s">
        <v>10280</v>
      </c>
      <c r="G2068" s="23" t="s">
        <v>10281</v>
      </c>
      <c r="H2068" s="23" t="s">
        <v>10282</v>
      </c>
      <c r="I2068" s="75"/>
      <c r="J2068" s="75"/>
      <c r="K2068" s="75"/>
      <c r="L2068" s="75"/>
      <c r="M2068" s="75"/>
      <c r="N2068" s="75"/>
      <c r="O2068" s="75"/>
    </row>
    <row r="2069" spans="1:8" s="16" customFormat="1" ht="15">
      <c r="A2069" s="17"/>
      <c r="B2069" s="26" t="s">
        <v>10283</v>
      </c>
      <c r="C2069" s="33" t="s">
        <v>10284</v>
      </c>
      <c r="D2069" s="29" t="s">
        <v>67</v>
      </c>
      <c r="E2069" s="21" t="s">
        <v>10285</v>
      </c>
      <c r="F2069" s="22" t="s">
        <v>10286</v>
      </c>
      <c r="G2069" s="23" t="s">
        <v>10287</v>
      </c>
      <c r="H2069" s="23" t="s">
        <v>10288</v>
      </c>
    </row>
    <row r="2070" spans="1:17" s="25" customFormat="1" ht="15">
      <c r="A2070" s="17"/>
      <c r="B2070" s="26" t="s">
        <v>10289</v>
      </c>
      <c r="C2070" s="33" t="s">
        <v>10290</v>
      </c>
      <c r="D2070" s="24" t="s">
        <v>15</v>
      </c>
      <c r="E2070" s="21" t="s">
        <v>10290</v>
      </c>
      <c r="F2070" s="22" t="s">
        <v>10291</v>
      </c>
      <c r="G2070" s="23" t="s">
        <v>10292</v>
      </c>
      <c r="H2070" s="23" t="s">
        <v>10293</v>
      </c>
      <c r="I2070" s="16"/>
      <c r="J2070" s="16"/>
      <c r="K2070" s="16"/>
      <c r="L2070" s="16"/>
      <c r="M2070" s="16"/>
      <c r="N2070" s="16"/>
      <c r="O2070" s="16"/>
      <c r="P2070" s="16"/>
      <c r="Q2070" s="16"/>
    </row>
    <row r="2071" spans="1:17" s="25" customFormat="1" ht="15">
      <c r="A2071" s="17"/>
      <c r="B2071" s="26" t="s">
        <v>10294</v>
      </c>
      <c r="C2071" s="33" t="s">
        <v>10295</v>
      </c>
      <c r="D2071" s="24" t="s">
        <v>15</v>
      </c>
      <c r="E2071" s="21" t="s">
        <v>10295</v>
      </c>
      <c r="F2071" s="22" t="s">
        <v>10296</v>
      </c>
      <c r="G2071" s="23" t="s">
        <v>10297</v>
      </c>
      <c r="H2071" s="23" t="s">
        <v>5201</v>
      </c>
      <c r="I2071" s="16"/>
      <c r="J2071" s="16"/>
      <c r="K2071" s="16"/>
      <c r="L2071" s="16"/>
      <c r="M2071" s="16"/>
      <c r="N2071" s="16"/>
      <c r="O2071" s="16"/>
      <c r="P2071" s="16"/>
      <c r="Q2071" s="16"/>
    </row>
    <row r="2072" spans="1:15" s="25" customFormat="1" ht="15">
      <c r="A2072" s="17"/>
      <c r="B2072" s="26" t="s">
        <v>10298</v>
      </c>
      <c r="C2072" s="33" t="s">
        <v>10299</v>
      </c>
      <c r="D2072" s="29" t="s">
        <v>67</v>
      </c>
      <c r="E2072" s="21" t="s">
        <v>10300</v>
      </c>
      <c r="F2072" s="22" t="s">
        <v>10301</v>
      </c>
      <c r="G2072" s="23" t="s">
        <v>3299</v>
      </c>
      <c r="H2072" s="23" t="s">
        <v>3300</v>
      </c>
      <c r="I2072" s="16"/>
      <c r="J2072" s="16"/>
      <c r="K2072" s="16"/>
      <c r="L2072" s="16"/>
      <c r="M2072" s="16"/>
      <c r="N2072" s="16"/>
      <c r="O2072" s="16"/>
    </row>
    <row r="2073" spans="1:15" s="25" customFormat="1" ht="15">
      <c r="A2073" s="17"/>
      <c r="B2073" s="26" t="s">
        <v>10302</v>
      </c>
      <c r="C2073" s="33" t="s">
        <v>10303</v>
      </c>
      <c r="D2073" s="24" t="s">
        <v>15</v>
      </c>
      <c r="E2073" s="21" t="s">
        <v>10303</v>
      </c>
      <c r="F2073" s="22" t="s">
        <v>10304</v>
      </c>
      <c r="G2073" s="23" t="s">
        <v>10305</v>
      </c>
      <c r="H2073" s="23" t="s">
        <v>10306</v>
      </c>
      <c r="I2073" s="16"/>
      <c r="J2073" s="16"/>
      <c r="K2073" s="16"/>
      <c r="L2073" s="16"/>
      <c r="M2073" s="16"/>
      <c r="N2073" s="16"/>
      <c r="O2073" s="16"/>
    </row>
    <row r="2074" spans="1:8" s="16" customFormat="1" ht="15">
      <c r="A2074" s="17"/>
      <c r="B2074" s="26" t="s">
        <v>10307</v>
      </c>
      <c r="C2074" s="33" t="s">
        <v>10308</v>
      </c>
      <c r="D2074" s="24" t="s">
        <v>15</v>
      </c>
      <c r="E2074" s="21" t="s">
        <v>10308</v>
      </c>
      <c r="F2074" s="22" t="s">
        <v>10309</v>
      </c>
      <c r="G2074" s="23" t="s">
        <v>10310</v>
      </c>
      <c r="H2074" s="23" t="s">
        <v>10311</v>
      </c>
    </row>
    <row r="2075" spans="1:8" s="16" customFormat="1" ht="15">
      <c r="A2075" s="17"/>
      <c r="B2075" s="40" t="s">
        <v>10312</v>
      </c>
      <c r="C2075" s="38" t="s">
        <v>10313</v>
      </c>
      <c r="D2075" s="39"/>
      <c r="E2075" s="21"/>
      <c r="F2075" s="22" t="s">
        <v>10314</v>
      </c>
      <c r="G2075" s="23" t="s">
        <v>10315</v>
      </c>
      <c r="H2075" s="28" t="s">
        <v>10316</v>
      </c>
    </row>
    <row r="2076" spans="1:17" s="16" customFormat="1" ht="15">
      <c r="A2076" s="17"/>
      <c r="B2076" s="40" t="s">
        <v>10317</v>
      </c>
      <c r="C2076" s="38" t="s">
        <v>10318</v>
      </c>
      <c r="D2076" s="39"/>
      <c r="E2076" s="21"/>
      <c r="F2076" s="22" t="s">
        <v>10319</v>
      </c>
      <c r="G2076" s="23" t="s">
        <v>10320</v>
      </c>
      <c r="H2076" s="28" t="s">
        <v>10321</v>
      </c>
      <c r="P2076" s="25"/>
      <c r="Q2076" s="25"/>
    </row>
    <row r="2077" spans="1:17" s="16" customFormat="1" ht="15">
      <c r="A2077" s="17"/>
      <c r="B2077" s="40" t="s">
        <v>10322</v>
      </c>
      <c r="C2077" s="38" t="s">
        <v>10323</v>
      </c>
      <c r="D2077" s="29" t="s">
        <v>67</v>
      </c>
      <c r="E2077" s="21" t="s">
        <v>10324</v>
      </c>
      <c r="F2077" s="22" t="s">
        <v>10325</v>
      </c>
      <c r="G2077" s="23" t="s">
        <v>10326</v>
      </c>
      <c r="H2077" s="23" t="s">
        <v>10327</v>
      </c>
      <c r="I2077" s="25"/>
      <c r="J2077" s="25"/>
      <c r="K2077" s="25"/>
      <c r="L2077" s="25"/>
      <c r="M2077" s="25"/>
      <c r="N2077" s="25"/>
      <c r="O2077" s="25"/>
      <c r="P2077" s="25"/>
      <c r="Q2077" s="25"/>
    </row>
    <row r="2078" spans="1:8" s="25" customFormat="1" ht="15">
      <c r="A2078" s="17"/>
      <c r="B2078" s="40" t="s">
        <v>10328</v>
      </c>
      <c r="C2078" s="38" t="s">
        <v>10329</v>
      </c>
      <c r="D2078" s="24" t="s">
        <v>15</v>
      </c>
      <c r="E2078" s="21" t="s">
        <v>10329</v>
      </c>
      <c r="F2078" s="22" t="s">
        <v>10330</v>
      </c>
      <c r="G2078" s="23" t="s">
        <v>10331</v>
      </c>
      <c r="H2078" s="23" t="s">
        <v>10332</v>
      </c>
    </row>
    <row r="2079" spans="1:17" s="16" customFormat="1" ht="15">
      <c r="A2079" s="17"/>
      <c r="B2079" s="40" t="s">
        <v>10333</v>
      </c>
      <c r="C2079" s="38" t="s">
        <v>10334</v>
      </c>
      <c r="D2079" s="24" t="s">
        <v>15</v>
      </c>
      <c r="E2079" s="21" t="s">
        <v>10334</v>
      </c>
      <c r="F2079" s="22" t="s">
        <v>10335</v>
      </c>
      <c r="G2079" s="23" t="s">
        <v>10336</v>
      </c>
      <c r="H2079" s="23" t="s">
        <v>10337</v>
      </c>
      <c r="I2079" s="25"/>
      <c r="J2079" s="25"/>
      <c r="K2079" s="25"/>
      <c r="L2079" s="25"/>
      <c r="M2079" s="25"/>
      <c r="N2079" s="25"/>
      <c r="O2079" s="25"/>
      <c r="P2079" s="25"/>
      <c r="Q2079" s="25"/>
    </row>
    <row r="2080" spans="1:17" ht="15">
      <c r="A2080" s="17"/>
      <c r="B2080" s="40" t="s">
        <v>10338</v>
      </c>
      <c r="C2080" s="38" t="s">
        <v>10339</v>
      </c>
      <c r="D2080" s="24" t="s">
        <v>15</v>
      </c>
      <c r="E2080" s="21" t="s">
        <v>10339</v>
      </c>
      <c r="F2080" s="22" t="s">
        <v>10340</v>
      </c>
      <c r="G2080" s="23" t="s">
        <v>10341</v>
      </c>
      <c r="H2080" s="23" t="s">
        <v>10342</v>
      </c>
      <c r="I2080" s="25"/>
      <c r="J2080" s="25"/>
      <c r="K2080" s="25"/>
      <c r="L2080" s="25"/>
      <c r="M2080" s="25"/>
      <c r="N2080" s="25"/>
      <c r="O2080" s="25"/>
      <c r="P2080" s="16"/>
      <c r="Q2080" s="16"/>
    </row>
    <row r="2081" spans="1:8" s="16" customFormat="1" ht="15">
      <c r="A2081" s="17"/>
      <c r="B2081" s="40" t="s">
        <v>10343</v>
      </c>
      <c r="C2081" s="38" t="s">
        <v>10344</v>
      </c>
      <c r="D2081" s="24" t="s">
        <v>15</v>
      </c>
      <c r="E2081" s="21" t="s">
        <v>10344</v>
      </c>
      <c r="F2081" s="22" t="s">
        <v>10345</v>
      </c>
      <c r="G2081" s="23" t="s">
        <v>10346</v>
      </c>
      <c r="H2081" s="23" t="s">
        <v>10347</v>
      </c>
    </row>
    <row r="2082" spans="1:17" s="75" customFormat="1" ht="15">
      <c r="A2082" s="17"/>
      <c r="B2082" s="43" t="s">
        <v>10348</v>
      </c>
      <c r="C2082" s="44" t="s">
        <v>10349</v>
      </c>
      <c r="D2082" s="24" t="s">
        <v>15</v>
      </c>
      <c r="E2082" s="21" t="s">
        <v>10349</v>
      </c>
      <c r="F2082" s="22" t="s">
        <v>10350</v>
      </c>
      <c r="G2082" s="23" t="s">
        <v>10351</v>
      </c>
      <c r="H2082" s="23" t="s">
        <v>10352</v>
      </c>
      <c r="I2082" s="16"/>
      <c r="J2082" s="16"/>
      <c r="K2082" s="16"/>
      <c r="L2082" s="16"/>
      <c r="M2082" s="16"/>
      <c r="N2082" s="16"/>
      <c r="O2082" s="16"/>
      <c r="P2082" s="16"/>
      <c r="Q2082" s="16"/>
    </row>
    <row r="2083" spans="1:17" s="75" customFormat="1" ht="15">
      <c r="A2083" s="17"/>
      <c r="B2083" s="43" t="s">
        <v>10353</v>
      </c>
      <c r="C2083" s="44" t="s">
        <v>10354</v>
      </c>
      <c r="D2083" s="29" t="s">
        <v>67</v>
      </c>
      <c r="E2083" s="21" t="s">
        <v>10355</v>
      </c>
      <c r="F2083" s="22" t="s">
        <v>10356</v>
      </c>
      <c r="G2083" s="23" t="s">
        <v>10357</v>
      </c>
      <c r="H2083" s="23" t="s">
        <v>10358</v>
      </c>
      <c r="I2083" s="25"/>
      <c r="J2083" s="25"/>
      <c r="K2083" s="25"/>
      <c r="L2083" s="25"/>
      <c r="M2083" s="25"/>
      <c r="N2083" s="25"/>
      <c r="O2083" s="25"/>
      <c r="P2083" s="25"/>
      <c r="Q2083" s="25"/>
    </row>
    <row r="2084" spans="1:17" s="16" customFormat="1" ht="15">
      <c r="A2084" s="17"/>
      <c r="B2084" s="43" t="s">
        <v>10359</v>
      </c>
      <c r="C2084" s="44" t="s">
        <v>10360</v>
      </c>
      <c r="D2084" s="46"/>
      <c r="E2084" s="21"/>
      <c r="F2084" s="22" t="s">
        <v>10361</v>
      </c>
      <c r="G2084" s="23" t="s">
        <v>10362</v>
      </c>
      <c r="H2084" s="23" t="s">
        <v>10363</v>
      </c>
      <c r="P2084" s="25"/>
      <c r="Q2084" s="25"/>
    </row>
    <row r="2085" spans="1:8" s="16" customFormat="1" ht="15">
      <c r="A2085" s="17"/>
      <c r="B2085" s="43" t="s">
        <v>10364</v>
      </c>
      <c r="C2085" s="44" t="s">
        <v>10365</v>
      </c>
      <c r="D2085" s="29" t="s">
        <v>67</v>
      </c>
      <c r="E2085" s="21" t="s">
        <v>10366</v>
      </c>
      <c r="F2085" s="22" t="s">
        <v>10367</v>
      </c>
      <c r="G2085" s="23" t="s">
        <v>10368</v>
      </c>
      <c r="H2085" s="23" t="s">
        <v>10369</v>
      </c>
    </row>
    <row r="2086" spans="1:17" s="16" customFormat="1" ht="15">
      <c r="A2086" s="17"/>
      <c r="B2086" s="43" t="s">
        <v>10370</v>
      </c>
      <c r="C2086" s="44" t="s">
        <v>10371</v>
      </c>
      <c r="D2086" s="24" t="s">
        <v>15</v>
      </c>
      <c r="E2086" s="21" t="s">
        <v>10371</v>
      </c>
      <c r="F2086" s="22" t="s">
        <v>10372</v>
      </c>
      <c r="G2086" s="23" t="s">
        <v>8544</v>
      </c>
      <c r="H2086" s="23" t="s">
        <v>8545</v>
      </c>
      <c r="I2086" s="75"/>
      <c r="J2086" s="75"/>
      <c r="K2086" s="75"/>
      <c r="L2086" s="75"/>
      <c r="M2086" s="75"/>
      <c r="N2086" s="75"/>
      <c r="O2086" s="75"/>
      <c r="P2086" s="25"/>
      <c r="Q2086" s="25"/>
    </row>
    <row r="2087" spans="1:17" s="25" customFormat="1" ht="15">
      <c r="A2087" s="17"/>
      <c r="B2087" s="43" t="s">
        <v>10373</v>
      </c>
      <c r="C2087" s="44" t="s">
        <v>10374</v>
      </c>
      <c r="D2087" s="46"/>
      <c r="E2087" s="21"/>
      <c r="F2087" s="22" t="s">
        <v>10375</v>
      </c>
      <c r="G2087" s="23" t="s">
        <v>10376</v>
      </c>
      <c r="H2087" s="23" t="s">
        <v>10377</v>
      </c>
      <c r="I2087" s="75"/>
      <c r="J2087" s="75"/>
      <c r="K2087" s="75"/>
      <c r="L2087" s="75"/>
      <c r="M2087" s="75"/>
      <c r="N2087" s="75"/>
      <c r="O2087" s="75"/>
      <c r="P2087" s="16"/>
      <c r="Q2087" s="16"/>
    </row>
    <row r="2088" spans="1:17" s="16" customFormat="1" ht="15">
      <c r="A2088" s="17"/>
      <c r="B2088" s="43" t="s">
        <v>10378</v>
      </c>
      <c r="C2088" s="44" t="s">
        <v>10379</v>
      </c>
      <c r="D2088" s="29" t="s">
        <v>67</v>
      </c>
      <c r="E2088" s="21" t="s">
        <v>10380</v>
      </c>
      <c r="F2088" s="22" t="s">
        <v>10381</v>
      </c>
      <c r="G2088" s="23" t="s">
        <v>10178</v>
      </c>
      <c r="H2088" s="23" t="s">
        <v>10179</v>
      </c>
      <c r="I2088" s="75"/>
      <c r="J2088" s="75"/>
      <c r="K2088" s="75"/>
      <c r="L2088" s="75"/>
      <c r="M2088" s="75"/>
      <c r="N2088" s="75"/>
      <c r="O2088" s="75"/>
      <c r="P2088" s="75"/>
      <c r="Q2088" s="75"/>
    </row>
    <row r="2089" spans="1:17" s="16" customFormat="1" ht="15">
      <c r="A2089" s="17"/>
      <c r="B2089" s="43" t="s">
        <v>10382</v>
      </c>
      <c r="C2089" s="44" t="s">
        <v>10383</v>
      </c>
      <c r="D2089" s="24" t="s">
        <v>15</v>
      </c>
      <c r="E2089" s="21" t="s">
        <v>10383</v>
      </c>
      <c r="F2089" s="22" t="s">
        <v>10384</v>
      </c>
      <c r="G2089" s="23" t="s">
        <v>10385</v>
      </c>
      <c r="H2089" s="23" t="s">
        <v>10386</v>
      </c>
      <c r="P2089" s="25"/>
      <c r="Q2089" s="25"/>
    </row>
    <row r="2090" spans="1:8" s="16" customFormat="1" ht="15">
      <c r="A2090" s="17"/>
      <c r="B2090" s="43" t="s">
        <v>10387</v>
      </c>
      <c r="C2090" s="44" t="s">
        <v>10388</v>
      </c>
      <c r="D2090" s="24" t="s">
        <v>15</v>
      </c>
      <c r="E2090" s="21" t="s">
        <v>10388</v>
      </c>
      <c r="F2090" s="22" t="s">
        <v>10389</v>
      </c>
      <c r="G2090" s="23" t="s">
        <v>10390</v>
      </c>
      <c r="H2090" s="23" t="s">
        <v>10391</v>
      </c>
    </row>
    <row r="2091" spans="1:17" s="25" customFormat="1" ht="15">
      <c r="A2091" s="17"/>
      <c r="B2091" s="43" t="s">
        <v>10392</v>
      </c>
      <c r="C2091" s="44" t="s">
        <v>10393</v>
      </c>
      <c r="D2091" s="46"/>
      <c r="E2091" s="21"/>
      <c r="F2091" s="22" t="s">
        <v>10394</v>
      </c>
      <c r="G2091" s="23" t="s">
        <v>10395</v>
      </c>
      <c r="H2091" s="23" t="s">
        <v>10396</v>
      </c>
      <c r="I2091" s="16"/>
      <c r="J2091" s="16"/>
      <c r="K2091" s="16"/>
      <c r="L2091" s="16"/>
      <c r="M2091" s="16"/>
      <c r="N2091" s="16"/>
      <c r="O2091" s="16"/>
      <c r="P2091" s="16"/>
      <c r="Q2091" s="16"/>
    </row>
    <row r="2092" spans="1:17" s="16" customFormat="1" ht="15">
      <c r="A2092" s="17"/>
      <c r="B2092" s="43" t="s">
        <v>10397</v>
      </c>
      <c r="C2092" s="44" t="s">
        <v>10398</v>
      </c>
      <c r="D2092" s="24" t="s">
        <v>15</v>
      </c>
      <c r="E2092" s="21" t="s">
        <v>10398</v>
      </c>
      <c r="F2092" s="22" t="s">
        <v>10399</v>
      </c>
      <c r="G2092" s="23" t="s">
        <v>10400</v>
      </c>
      <c r="H2092" s="23" t="s">
        <v>10401</v>
      </c>
      <c r="P2092" s="25"/>
      <c r="Q2092" s="25"/>
    </row>
    <row r="2093" spans="1:8" s="16" customFormat="1" ht="15">
      <c r="A2093" s="17"/>
      <c r="B2093" s="43" t="s">
        <v>10402</v>
      </c>
      <c r="C2093" s="44" t="s">
        <v>10403</v>
      </c>
      <c r="D2093" s="29" t="s">
        <v>67</v>
      </c>
      <c r="E2093" s="21" t="s">
        <v>10404</v>
      </c>
      <c r="F2093" s="22" t="s">
        <v>10406</v>
      </c>
      <c r="G2093" s="23" t="s">
        <v>10407</v>
      </c>
      <c r="H2093" s="23" t="s">
        <v>10405</v>
      </c>
    </row>
    <row r="2094" spans="1:17" s="25" customFormat="1" ht="15">
      <c r="A2094" s="17"/>
      <c r="B2094" s="43" t="s">
        <v>10408</v>
      </c>
      <c r="C2094" s="44" t="s">
        <v>10409</v>
      </c>
      <c r="D2094" s="46"/>
      <c r="E2094" s="21"/>
      <c r="F2094" s="22" t="s">
        <v>10410</v>
      </c>
      <c r="G2094" s="23" t="s">
        <v>10411</v>
      </c>
      <c r="H2094" s="23" t="s">
        <v>10412</v>
      </c>
      <c r="I2094" s="16"/>
      <c r="J2094" s="16"/>
      <c r="K2094" s="16"/>
      <c r="L2094" s="16"/>
      <c r="M2094" s="16"/>
      <c r="N2094" s="16"/>
      <c r="O2094" s="16"/>
      <c r="P2094" s="16"/>
      <c r="Q2094" s="16"/>
    </row>
    <row r="2095" spans="1:8" s="16" customFormat="1" ht="15">
      <c r="A2095" s="17"/>
      <c r="B2095" s="43" t="s">
        <v>10413</v>
      </c>
      <c r="C2095" s="44" t="s">
        <v>10414</v>
      </c>
      <c r="D2095" s="24" t="s">
        <v>15</v>
      </c>
      <c r="E2095" s="21" t="s">
        <v>10414</v>
      </c>
      <c r="F2095" s="22" t="s">
        <v>10415</v>
      </c>
      <c r="G2095" s="23" t="s">
        <v>7114</v>
      </c>
      <c r="H2095" s="23" t="s">
        <v>7115</v>
      </c>
    </row>
    <row r="2096" spans="1:8" s="16" customFormat="1" ht="15">
      <c r="A2096" s="17"/>
      <c r="B2096" s="43" t="s">
        <v>10416</v>
      </c>
      <c r="C2096" s="44" t="s">
        <v>10417</v>
      </c>
      <c r="D2096" s="24" t="s">
        <v>15</v>
      </c>
      <c r="E2096" s="21" t="s">
        <v>10417</v>
      </c>
      <c r="F2096" s="22" t="s">
        <v>10418</v>
      </c>
      <c r="G2096" s="23" t="s">
        <v>10419</v>
      </c>
      <c r="H2096" s="23" t="s">
        <v>10420</v>
      </c>
    </row>
    <row r="2097" spans="1:8" s="16" customFormat="1" ht="15">
      <c r="A2097" s="17"/>
      <c r="B2097" s="18" t="s">
        <v>10421</v>
      </c>
      <c r="C2097" s="19" t="s">
        <v>9049</v>
      </c>
      <c r="D2097" s="24" t="s">
        <v>15</v>
      </c>
      <c r="E2097" s="21" t="s">
        <v>9049</v>
      </c>
      <c r="F2097" s="22" t="s">
        <v>10422</v>
      </c>
      <c r="G2097" s="23" t="s">
        <v>4226</v>
      </c>
      <c r="H2097" s="23" t="s">
        <v>4227</v>
      </c>
    </row>
    <row r="2098" spans="1:17" s="16" customFormat="1" ht="15">
      <c r="A2098" s="17"/>
      <c r="B2098" s="18" t="s">
        <v>10423</v>
      </c>
      <c r="C2098" s="19" t="s">
        <v>10424</v>
      </c>
      <c r="D2098" s="24" t="s">
        <v>15</v>
      </c>
      <c r="E2098" s="21" t="s">
        <v>10424</v>
      </c>
      <c r="F2098" s="22" t="s">
        <v>10425</v>
      </c>
      <c r="G2098" s="23" t="s">
        <v>10426</v>
      </c>
      <c r="H2098" s="23" t="s">
        <v>10427</v>
      </c>
      <c r="P2098" s="25"/>
      <c r="Q2098" s="25"/>
    </row>
    <row r="2099" spans="1:17" s="16" customFormat="1" ht="15">
      <c r="A2099" s="17"/>
      <c r="B2099" s="18" t="s">
        <v>10428</v>
      </c>
      <c r="C2099" s="19" t="s">
        <v>10429</v>
      </c>
      <c r="D2099" s="24" t="s">
        <v>15</v>
      </c>
      <c r="E2099" s="21" t="s">
        <v>10429</v>
      </c>
      <c r="F2099" s="22" t="s">
        <v>10430</v>
      </c>
      <c r="G2099" s="23" t="s">
        <v>10431</v>
      </c>
      <c r="H2099" s="23" t="s">
        <v>10432</v>
      </c>
      <c r="P2099" s="25"/>
      <c r="Q2099" s="25"/>
    </row>
    <row r="2100" spans="1:17" s="25" customFormat="1" ht="15">
      <c r="A2100" s="17"/>
      <c r="B2100" s="18" t="s">
        <v>10433</v>
      </c>
      <c r="C2100" s="19" t="s">
        <v>10434</v>
      </c>
      <c r="D2100" s="20"/>
      <c r="E2100" s="21"/>
      <c r="F2100" s="22" t="s">
        <v>10435</v>
      </c>
      <c r="G2100" s="23" t="s">
        <v>10436</v>
      </c>
      <c r="H2100" s="28" t="s">
        <v>10437</v>
      </c>
      <c r="I2100" s="16"/>
      <c r="J2100" s="16"/>
      <c r="K2100" s="16"/>
      <c r="L2100" s="16"/>
      <c r="M2100" s="16"/>
      <c r="N2100" s="16"/>
      <c r="O2100" s="16"/>
      <c r="P2100" s="16"/>
      <c r="Q2100" s="16"/>
    </row>
    <row r="2101" spans="1:8" s="16" customFormat="1" ht="15">
      <c r="A2101" s="17"/>
      <c r="B2101" s="18" t="s">
        <v>10438</v>
      </c>
      <c r="C2101" s="19" t="s">
        <v>10439</v>
      </c>
      <c r="D2101" s="29" t="s">
        <v>67</v>
      </c>
      <c r="E2101" s="21" t="s">
        <v>10440</v>
      </c>
      <c r="F2101" s="22" t="s">
        <v>10441</v>
      </c>
      <c r="G2101" s="23" t="s">
        <v>10442</v>
      </c>
      <c r="H2101" s="28" t="s">
        <v>10443</v>
      </c>
    </row>
    <row r="2102" spans="1:17" s="16" customFormat="1" ht="15">
      <c r="A2102" s="17"/>
      <c r="B2102" s="18" t="s">
        <v>10444</v>
      </c>
      <c r="C2102" s="19" t="s">
        <v>10445</v>
      </c>
      <c r="D2102" s="24" t="s">
        <v>15</v>
      </c>
      <c r="E2102" s="21" t="s">
        <v>10445</v>
      </c>
      <c r="F2102" s="22" t="s">
        <v>10446</v>
      </c>
      <c r="G2102" s="23" t="s">
        <v>10447</v>
      </c>
      <c r="H2102" s="23" t="s">
        <v>10448</v>
      </c>
      <c r="P2102" s="25"/>
      <c r="Q2102" s="25"/>
    </row>
    <row r="2103" spans="1:8" s="16" customFormat="1" ht="15">
      <c r="A2103" s="17"/>
      <c r="B2103" s="18" t="s">
        <v>10449</v>
      </c>
      <c r="C2103" s="19" t="s">
        <v>10450</v>
      </c>
      <c r="D2103" s="24" t="s">
        <v>15</v>
      </c>
      <c r="E2103" s="21" t="s">
        <v>10450</v>
      </c>
      <c r="F2103" s="22" t="s">
        <v>10451</v>
      </c>
      <c r="G2103" s="23" t="s">
        <v>10452</v>
      </c>
      <c r="H2103" s="23" t="s">
        <v>10453</v>
      </c>
    </row>
    <row r="2104" spans="1:15" s="25" customFormat="1" ht="15">
      <c r="A2104" s="17"/>
      <c r="B2104" s="18" t="s">
        <v>10454</v>
      </c>
      <c r="C2104" s="19" t="s">
        <v>2274</v>
      </c>
      <c r="D2104" s="24" t="s">
        <v>15</v>
      </c>
      <c r="E2104" s="21" t="s">
        <v>2274</v>
      </c>
      <c r="F2104" s="22" t="s">
        <v>10455</v>
      </c>
      <c r="G2104" s="23" t="s">
        <v>10456</v>
      </c>
      <c r="H2104" s="23" t="s">
        <v>10457</v>
      </c>
      <c r="I2104" s="16"/>
      <c r="J2104" s="16"/>
      <c r="K2104" s="16"/>
      <c r="L2104" s="16"/>
      <c r="M2104" s="16"/>
      <c r="N2104" s="16"/>
      <c r="O2104" s="16"/>
    </row>
    <row r="2105" spans="1:17" s="25" customFormat="1" ht="15">
      <c r="A2105" s="17"/>
      <c r="B2105" s="18" t="s">
        <v>10458</v>
      </c>
      <c r="C2105" s="19" t="s">
        <v>10459</v>
      </c>
      <c r="D2105" s="20"/>
      <c r="E2105" s="21"/>
      <c r="F2105" s="22" t="s">
        <v>10460</v>
      </c>
      <c r="G2105" s="23" t="s">
        <v>10461</v>
      </c>
      <c r="H2105" s="23" t="s">
        <v>10462</v>
      </c>
      <c r="I2105" s="16"/>
      <c r="J2105" s="16"/>
      <c r="K2105" s="16"/>
      <c r="L2105" s="16"/>
      <c r="M2105" s="16"/>
      <c r="N2105" s="16"/>
      <c r="O2105" s="16"/>
      <c r="P2105" s="16"/>
      <c r="Q2105" s="16"/>
    </row>
    <row r="2106" spans="1:8" s="25" customFormat="1" ht="15">
      <c r="A2106" s="17"/>
      <c r="B2106" s="18" t="s">
        <v>10463</v>
      </c>
      <c r="C2106" s="19" t="s">
        <v>10464</v>
      </c>
      <c r="D2106" s="24" t="s">
        <v>15</v>
      </c>
      <c r="E2106" s="21" t="s">
        <v>10464</v>
      </c>
      <c r="F2106" s="22" t="s">
        <v>10465</v>
      </c>
      <c r="G2106" s="23" t="s">
        <v>10466</v>
      </c>
      <c r="H2106" s="23" t="s">
        <v>10467</v>
      </c>
    </row>
    <row r="2107" spans="1:17" s="16" customFormat="1" ht="15">
      <c r="A2107" s="17"/>
      <c r="B2107" s="18" t="s">
        <v>10468</v>
      </c>
      <c r="C2107" s="19" t="s">
        <v>10469</v>
      </c>
      <c r="D2107" s="24" t="s">
        <v>15</v>
      </c>
      <c r="E2107" s="21" t="s">
        <v>10469</v>
      </c>
      <c r="F2107" s="22" t="s">
        <v>10470</v>
      </c>
      <c r="G2107" s="23" t="s">
        <v>10471</v>
      </c>
      <c r="H2107" s="23" t="s">
        <v>10472</v>
      </c>
      <c r="I2107" s="25"/>
      <c r="J2107" s="25"/>
      <c r="K2107" s="25"/>
      <c r="L2107" s="25"/>
      <c r="M2107" s="25"/>
      <c r="N2107" s="25"/>
      <c r="O2107" s="25"/>
      <c r="P2107" s="25"/>
      <c r="Q2107" s="25"/>
    </row>
    <row r="2108" spans="1:15" s="16" customFormat="1" ht="15">
      <c r="A2108" s="17"/>
      <c r="B2108" s="18" t="s">
        <v>10473</v>
      </c>
      <c r="C2108" s="19" t="s">
        <v>10474</v>
      </c>
      <c r="D2108" s="24" t="s">
        <v>15</v>
      </c>
      <c r="E2108" s="21" t="s">
        <v>10474</v>
      </c>
      <c r="F2108" s="22" t="s">
        <v>10475</v>
      </c>
      <c r="G2108" s="23" t="s">
        <v>10476</v>
      </c>
      <c r="H2108" s="23" t="s">
        <v>10477</v>
      </c>
      <c r="I2108" s="25"/>
      <c r="J2108" s="25"/>
      <c r="K2108" s="25"/>
      <c r="L2108" s="25"/>
      <c r="M2108" s="25"/>
      <c r="N2108" s="25"/>
      <c r="O2108" s="25"/>
    </row>
    <row r="2109" spans="1:15" s="16" customFormat="1" ht="15">
      <c r="A2109" s="17"/>
      <c r="B2109" s="18" t="s">
        <v>10478</v>
      </c>
      <c r="C2109" s="19" t="s">
        <v>10479</v>
      </c>
      <c r="D2109" s="29" t="s">
        <v>67</v>
      </c>
      <c r="E2109" s="21" t="s">
        <v>10480</v>
      </c>
      <c r="F2109" s="22" t="s">
        <v>10481</v>
      </c>
      <c r="G2109" s="23" t="s">
        <v>8052</v>
      </c>
      <c r="H2109" s="23" t="s">
        <v>8053</v>
      </c>
      <c r="I2109" s="25"/>
      <c r="J2109" s="25"/>
      <c r="K2109" s="25"/>
      <c r="L2109" s="25"/>
      <c r="M2109" s="25"/>
      <c r="N2109" s="25"/>
      <c r="O2109" s="25"/>
    </row>
    <row r="2110" spans="1:8" s="16" customFormat="1" ht="15">
      <c r="A2110" s="17"/>
      <c r="B2110" s="18" t="s">
        <v>10482</v>
      </c>
      <c r="C2110" s="19" t="s">
        <v>10483</v>
      </c>
      <c r="D2110" s="20"/>
      <c r="E2110" s="21"/>
      <c r="F2110" s="22" t="s">
        <v>10484</v>
      </c>
      <c r="G2110" s="23" t="s">
        <v>10485</v>
      </c>
      <c r="H2110" s="23" t="s">
        <v>10486</v>
      </c>
    </row>
    <row r="2111" spans="1:17" s="25" customFormat="1" ht="15">
      <c r="A2111" s="17"/>
      <c r="B2111" s="18" t="s">
        <v>10487</v>
      </c>
      <c r="C2111" s="19" t="s">
        <v>10488</v>
      </c>
      <c r="D2111" s="29" t="s">
        <v>67</v>
      </c>
      <c r="E2111" s="21" t="s">
        <v>10489</v>
      </c>
      <c r="F2111" s="22" t="s">
        <v>10490</v>
      </c>
      <c r="G2111" s="23" t="s">
        <v>10491</v>
      </c>
      <c r="H2111" s="23" t="s">
        <v>10492</v>
      </c>
      <c r="I2111" s="16"/>
      <c r="J2111" s="16"/>
      <c r="K2111" s="16"/>
      <c r="L2111" s="16"/>
      <c r="M2111" s="16"/>
      <c r="N2111" s="16"/>
      <c r="O2111" s="16"/>
      <c r="P2111" s="16"/>
      <c r="Q2111" s="16"/>
    </row>
    <row r="2112" spans="1:17" s="25" customFormat="1" ht="15">
      <c r="A2112" s="17"/>
      <c r="B2112" s="18" t="s">
        <v>10493</v>
      </c>
      <c r="C2112" s="19" t="s">
        <v>10494</v>
      </c>
      <c r="D2112" s="24" t="s">
        <v>15</v>
      </c>
      <c r="E2112" s="21" t="s">
        <v>10494</v>
      </c>
      <c r="F2112" s="22" t="s">
        <v>10495</v>
      </c>
      <c r="G2112" s="23" t="s">
        <v>10496</v>
      </c>
      <c r="H2112" s="23" t="s">
        <v>4132</v>
      </c>
      <c r="I2112" s="16"/>
      <c r="J2112" s="16"/>
      <c r="K2112" s="16"/>
      <c r="L2112" s="16"/>
      <c r="M2112" s="16"/>
      <c r="N2112" s="16"/>
      <c r="O2112" s="16"/>
      <c r="P2112" s="16"/>
      <c r="Q2112" s="16"/>
    </row>
    <row r="2113" spans="1:17" s="25" customFormat="1" ht="15">
      <c r="A2113" s="17"/>
      <c r="B2113" s="18" t="s">
        <v>10497</v>
      </c>
      <c r="C2113" s="19" t="s">
        <v>4224</v>
      </c>
      <c r="D2113" s="24" t="s">
        <v>15</v>
      </c>
      <c r="E2113" s="21" t="s">
        <v>4224</v>
      </c>
      <c r="F2113" s="22" t="s">
        <v>10498</v>
      </c>
      <c r="G2113" s="23" t="s">
        <v>10499</v>
      </c>
      <c r="H2113" s="23" t="s">
        <v>4227</v>
      </c>
      <c r="I2113" s="16"/>
      <c r="J2113" s="16"/>
      <c r="K2113" s="16"/>
      <c r="L2113" s="16"/>
      <c r="M2113" s="16"/>
      <c r="N2113" s="16"/>
      <c r="O2113" s="16"/>
      <c r="P2113" s="16"/>
      <c r="Q2113" s="16"/>
    </row>
    <row r="2114" spans="1:17" s="16" customFormat="1" ht="15">
      <c r="A2114" s="17"/>
      <c r="B2114" s="18" t="s">
        <v>10500</v>
      </c>
      <c r="C2114" s="19" t="s">
        <v>10501</v>
      </c>
      <c r="D2114" s="20"/>
      <c r="E2114" s="21"/>
      <c r="F2114" s="22" t="s">
        <v>10502</v>
      </c>
      <c r="G2114" s="23" t="s">
        <v>10503</v>
      </c>
      <c r="H2114" s="23" t="s">
        <v>10504</v>
      </c>
      <c r="P2114" s="25"/>
      <c r="Q2114" s="25"/>
    </row>
    <row r="2115" spans="1:15" s="16" customFormat="1" ht="40.5">
      <c r="A2115" s="17"/>
      <c r="B2115" s="18" t="s">
        <v>10505</v>
      </c>
      <c r="C2115" s="19" t="s">
        <v>10506</v>
      </c>
      <c r="D2115" s="29" t="s">
        <v>67</v>
      </c>
      <c r="E2115" s="21" t="s">
        <v>10507</v>
      </c>
      <c r="F2115" s="86" t="s">
        <v>10508</v>
      </c>
      <c r="G2115" s="67" t="s">
        <v>10509</v>
      </c>
      <c r="H2115" s="23" t="s">
        <v>10510</v>
      </c>
      <c r="I2115" s="25"/>
      <c r="J2115" s="25"/>
      <c r="K2115" s="25"/>
      <c r="L2115" s="25"/>
      <c r="M2115" s="25"/>
      <c r="N2115" s="25"/>
      <c r="O2115" s="25"/>
    </row>
    <row r="2116" spans="1:17" s="25" customFormat="1" ht="15">
      <c r="A2116" s="17"/>
      <c r="B2116" s="18" t="s">
        <v>10511</v>
      </c>
      <c r="C2116" s="33" t="s">
        <v>10512</v>
      </c>
      <c r="D2116" s="24" t="s">
        <v>15</v>
      </c>
      <c r="E2116" s="21" t="s">
        <v>10512</v>
      </c>
      <c r="F2116" s="22" t="s">
        <v>10513</v>
      </c>
      <c r="G2116" s="23" t="s">
        <v>10514</v>
      </c>
      <c r="H2116" s="23" t="s">
        <v>10515</v>
      </c>
      <c r="P2116" s="16"/>
      <c r="Q2116" s="16"/>
    </row>
    <row r="2117" spans="1:17" s="25" customFormat="1" ht="15">
      <c r="A2117" s="17"/>
      <c r="B2117" s="18" t="s">
        <v>10516</v>
      </c>
      <c r="C2117" s="33" t="s">
        <v>10517</v>
      </c>
      <c r="D2117" s="24" t="s">
        <v>15</v>
      </c>
      <c r="E2117" s="21" t="s">
        <v>10517</v>
      </c>
      <c r="F2117" s="22" t="s">
        <v>10518</v>
      </c>
      <c r="G2117" s="23" t="s">
        <v>1864</v>
      </c>
      <c r="H2117" s="23" t="s">
        <v>1865</v>
      </c>
      <c r="I2117" s="16"/>
      <c r="J2117" s="16"/>
      <c r="K2117" s="16"/>
      <c r="L2117" s="16"/>
      <c r="M2117" s="16"/>
      <c r="N2117" s="16"/>
      <c r="O2117" s="16"/>
      <c r="P2117" s="16"/>
      <c r="Q2117" s="16"/>
    </row>
    <row r="2118" spans="1:15" s="25" customFormat="1" ht="15">
      <c r="A2118" s="17"/>
      <c r="B2118" s="40" t="s">
        <v>10519</v>
      </c>
      <c r="C2118" s="52" t="s">
        <v>10520</v>
      </c>
      <c r="D2118" s="68"/>
      <c r="E2118" s="21"/>
      <c r="F2118" s="22" t="s">
        <v>10521</v>
      </c>
      <c r="G2118" s="23" t="s">
        <v>10522</v>
      </c>
      <c r="H2118" s="23" t="s">
        <v>10523</v>
      </c>
      <c r="I2118" s="16"/>
      <c r="J2118" s="16"/>
      <c r="K2118" s="16"/>
      <c r="L2118" s="16"/>
      <c r="M2118" s="16"/>
      <c r="N2118" s="16"/>
      <c r="O2118" s="16"/>
    </row>
    <row r="2119" spans="1:17" s="16" customFormat="1" ht="15">
      <c r="A2119" s="17"/>
      <c r="B2119" s="40" t="s">
        <v>10524</v>
      </c>
      <c r="C2119" s="38" t="s">
        <v>10525</v>
      </c>
      <c r="D2119" s="24" t="s">
        <v>15</v>
      </c>
      <c r="E2119" s="21" t="s">
        <v>10525</v>
      </c>
      <c r="F2119" s="22" t="s">
        <v>10526</v>
      </c>
      <c r="G2119" s="23" t="s">
        <v>10527</v>
      </c>
      <c r="H2119" s="23" t="s">
        <v>10528</v>
      </c>
      <c r="P2119" s="25"/>
      <c r="Q2119" s="25"/>
    </row>
    <row r="2120" spans="1:17" s="25" customFormat="1" ht="15">
      <c r="A2120" s="17"/>
      <c r="B2120" s="40" t="s">
        <v>10529</v>
      </c>
      <c r="C2120" s="38" t="s">
        <v>10530</v>
      </c>
      <c r="D2120" s="29" t="s">
        <v>67</v>
      </c>
      <c r="E2120" s="21" t="s">
        <v>10531</v>
      </c>
      <c r="F2120" s="22" t="s">
        <v>10532</v>
      </c>
      <c r="G2120" s="23" t="s">
        <v>10533</v>
      </c>
      <c r="H2120" s="23" t="s">
        <v>10534</v>
      </c>
      <c r="I2120" s="16"/>
      <c r="J2120" s="16"/>
      <c r="K2120" s="16"/>
      <c r="L2120" s="16"/>
      <c r="M2120" s="16"/>
      <c r="N2120" s="16"/>
      <c r="O2120" s="16"/>
      <c r="P2120" s="16"/>
      <c r="Q2120" s="16"/>
    </row>
    <row r="2121" spans="1:8" s="16" customFormat="1" ht="15">
      <c r="A2121" s="17"/>
      <c r="B2121" s="40" t="s">
        <v>10535</v>
      </c>
      <c r="C2121" s="38" t="s">
        <v>10536</v>
      </c>
      <c r="D2121" s="24" t="s">
        <v>15</v>
      </c>
      <c r="E2121" s="21" t="s">
        <v>10536</v>
      </c>
      <c r="F2121" s="22" t="s">
        <v>10537</v>
      </c>
      <c r="G2121" s="23" t="s">
        <v>10538</v>
      </c>
      <c r="H2121" s="23" t="s">
        <v>10539</v>
      </c>
    </row>
    <row r="2122" spans="1:17" s="75" customFormat="1" ht="15">
      <c r="A2122" s="17"/>
      <c r="B2122" s="40" t="s">
        <v>10540</v>
      </c>
      <c r="C2122" s="52" t="s">
        <v>10541</v>
      </c>
      <c r="D2122" s="29" t="s">
        <v>67</v>
      </c>
      <c r="E2122" s="21" t="s">
        <v>10542</v>
      </c>
      <c r="F2122" s="22" t="s">
        <v>10543</v>
      </c>
      <c r="G2122" s="42" t="s">
        <v>10544</v>
      </c>
      <c r="H2122" s="23" t="s">
        <v>10545</v>
      </c>
      <c r="I2122" s="16"/>
      <c r="J2122" s="16"/>
      <c r="K2122" s="16"/>
      <c r="L2122" s="16"/>
      <c r="M2122" s="16"/>
      <c r="N2122" s="16"/>
      <c r="O2122" s="16"/>
      <c r="P2122" s="16"/>
      <c r="Q2122" s="16"/>
    </row>
    <row r="2123" spans="1:17" s="25" customFormat="1" ht="15">
      <c r="A2123" s="17"/>
      <c r="B2123" s="40" t="s">
        <v>10546</v>
      </c>
      <c r="C2123" s="38" t="s">
        <v>10547</v>
      </c>
      <c r="D2123" s="39"/>
      <c r="E2123" s="21"/>
      <c r="F2123" s="22" t="s">
        <v>10548</v>
      </c>
      <c r="G2123" s="23" t="s">
        <v>10549</v>
      </c>
      <c r="H2123" s="23" t="s">
        <v>5712</v>
      </c>
      <c r="I2123" s="16"/>
      <c r="J2123" s="16"/>
      <c r="K2123" s="16"/>
      <c r="L2123" s="16"/>
      <c r="M2123" s="16"/>
      <c r="N2123" s="16"/>
      <c r="O2123" s="16"/>
      <c r="P2123" s="16"/>
      <c r="Q2123" s="16"/>
    </row>
    <row r="2124" spans="1:15" s="16" customFormat="1" ht="15">
      <c r="A2124" s="17"/>
      <c r="B2124" s="18" t="s">
        <v>10550</v>
      </c>
      <c r="C2124" s="38" t="s">
        <v>10551</v>
      </c>
      <c r="D2124" s="24" t="s">
        <v>15</v>
      </c>
      <c r="E2124" s="21" t="s">
        <v>10551</v>
      </c>
      <c r="F2124" s="22" t="s">
        <v>10552</v>
      </c>
      <c r="G2124" s="23" t="s">
        <v>10553</v>
      </c>
      <c r="H2124" s="23" t="s">
        <v>2647</v>
      </c>
      <c r="I2124" s="25"/>
      <c r="J2124" s="25"/>
      <c r="K2124" s="25"/>
      <c r="L2124" s="25"/>
      <c r="M2124" s="25"/>
      <c r="N2124" s="25"/>
      <c r="O2124" s="25"/>
    </row>
    <row r="2125" spans="1:8" s="16" customFormat="1" ht="15">
      <c r="A2125" s="17"/>
      <c r="B2125" s="18" t="s">
        <v>10554</v>
      </c>
      <c r="C2125" s="38" t="s">
        <v>10555</v>
      </c>
      <c r="D2125" s="24" t="s">
        <v>15</v>
      </c>
      <c r="E2125" s="21" t="s">
        <v>10555</v>
      </c>
      <c r="F2125" s="22" t="s">
        <v>10556</v>
      </c>
      <c r="G2125" s="23" t="s">
        <v>2026</v>
      </c>
      <c r="H2125" s="23" t="s">
        <v>2027</v>
      </c>
    </row>
    <row r="2126" spans="1:17" s="25" customFormat="1" ht="15">
      <c r="A2126" s="17"/>
      <c r="B2126" s="18" t="s">
        <v>10557</v>
      </c>
      <c r="C2126" s="38" t="s">
        <v>10558</v>
      </c>
      <c r="D2126" s="39"/>
      <c r="E2126" s="21"/>
      <c r="F2126" s="22" t="s">
        <v>10560</v>
      </c>
      <c r="G2126" s="23" t="s">
        <v>10561</v>
      </c>
      <c r="H2126" s="23" t="s">
        <v>10559</v>
      </c>
      <c r="I2126" s="16"/>
      <c r="J2126" s="16"/>
      <c r="K2126" s="16"/>
      <c r="L2126" s="16"/>
      <c r="M2126" s="16"/>
      <c r="N2126" s="16"/>
      <c r="O2126" s="16"/>
      <c r="P2126" s="16"/>
      <c r="Q2126" s="16"/>
    </row>
    <row r="2127" spans="1:17" s="16" customFormat="1" ht="15">
      <c r="A2127" s="17"/>
      <c r="B2127" s="18" t="s">
        <v>10562</v>
      </c>
      <c r="C2127" s="38" t="s">
        <v>10563</v>
      </c>
      <c r="D2127" s="24" t="s">
        <v>15</v>
      </c>
      <c r="E2127" s="21" t="s">
        <v>10563</v>
      </c>
      <c r="F2127" s="22" t="s">
        <v>10564</v>
      </c>
      <c r="G2127" s="41" t="s">
        <v>10565</v>
      </c>
      <c r="H2127" s="23" t="s">
        <v>10566</v>
      </c>
      <c r="P2127" s="25"/>
      <c r="Q2127" s="25"/>
    </row>
    <row r="2128" spans="1:17" s="16" customFormat="1" ht="15">
      <c r="A2128" s="17"/>
      <c r="B2128" s="18" t="s">
        <v>10567</v>
      </c>
      <c r="C2128" s="38" t="s">
        <v>10568</v>
      </c>
      <c r="D2128" s="29" t="s">
        <v>67</v>
      </c>
      <c r="E2128" s="21" t="s">
        <v>10569</v>
      </c>
      <c r="F2128" s="22" t="s">
        <v>10570</v>
      </c>
      <c r="G2128" s="23" t="s">
        <v>10571</v>
      </c>
      <c r="H2128" s="23" t="s">
        <v>10572</v>
      </c>
      <c r="P2128" s="25"/>
      <c r="Q2128" s="25"/>
    </row>
    <row r="2129" spans="1:17" s="16" customFormat="1" ht="15">
      <c r="A2129" s="17"/>
      <c r="B2129" s="18" t="s">
        <v>10573</v>
      </c>
      <c r="C2129" s="38" t="s">
        <v>10574</v>
      </c>
      <c r="D2129" s="29" t="s">
        <v>67</v>
      </c>
      <c r="E2129" s="21" t="s">
        <v>10575</v>
      </c>
      <c r="F2129" s="22" t="s">
        <v>10576</v>
      </c>
      <c r="G2129" s="23" t="s">
        <v>10577</v>
      </c>
      <c r="H2129" s="23" t="s">
        <v>10578</v>
      </c>
      <c r="I2129" s="25"/>
      <c r="J2129" s="25"/>
      <c r="K2129" s="25"/>
      <c r="L2129" s="25"/>
      <c r="M2129" s="25"/>
      <c r="N2129" s="25"/>
      <c r="O2129" s="25"/>
      <c r="P2129" s="25"/>
      <c r="Q2129" s="25"/>
    </row>
    <row r="2130" spans="1:17" s="16" customFormat="1" ht="15">
      <c r="A2130" s="17"/>
      <c r="B2130" s="43" t="s">
        <v>10579</v>
      </c>
      <c r="C2130" s="44" t="s">
        <v>10580</v>
      </c>
      <c r="D2130" s="46"/>
      <c r="E2130" s="21"/>
      <c r="F2130" s="22" t="s">
        <v>10581</v>
      </c>
      <c r="G2130" s="23" t="s">
        <v>10582</v>
      </c>
      <c r="H2130" s="23" t="s">
        <v>10583</v>
      </c>
      <c r="P2130" s="25"/>
      <c r="Q2130" s="25"/>
    </row>
    <row r="2131" spans="1:15" s="25" customFormat="1" ht="15">
      <c r="A2131" s="17"/>
      <c r="B2131" s="43" t="s">
        <v>10584</v>
      </c>
      <c r="C2131" s="44" t="s">
        <v>10525</v>
      </c>
      <c r="D2131" s="24" t="s">
        <v>15</v>
      </c>
      <c r="E2131" s="21" t="s">
        <v>10525</v>
      </c>
      <c r="F2131" s="22" t="s">
        <v>10585</v>
      </c>
      <c r="G2131" s="23" t="s">
        <v>10586</v>
      </c>
      <c r="H2131" s="23" t="s">
        <v>10587</v>
      </c>
      <c r="I2131" s="16"/>
      <c r="J2131" s="16"/>
      <c r="K2131" s="16"/>
      <c r="L2131" s="16"/>
      <c r="M2131" s="16"/>
      <c r="N2131" s="16"/>
      <c r="O2131" s="16"/>
    </row>
    <row r="2132" spans="1:15" s="25" customFormat="1" ht="15">
      <c r="A2132" s="17"/>
      <c r="B2132" s="43" t="s">
        <v>10588</v>
      </c>
      <c r="C2132" s="44" t="s">
        <v>10589</v>
      </c>
      <c r="D2132" s="46"/>
      <c r="E2132" s="21"/>
      <c r="F2132" s="22" t="s">
        <v>10590</v>
      </c>
      <c r="G2132" s="23" t="s">
        <v>10591</v>
      </c>
      <c r="H2132" s="23" t="s">
        <v>5400</v>
      </c>
      <c r="I2132" s="16"/>
      <c r="J2132" s="16"/>
      <c r="K2132" s="16"/>
      <c r="L2132" s="16"/>
      <c r="M2132" s="16"/>
      <c r="N2132" s="16"/>
      <c r="O2132" s="16"/>
    </row>
    <row r="2133" spans="1:17" s="25" customFormat="1" ht="15">
      <c r="A2133" s="17"/>
      <c r="B2133" s="43" t="s">
        <v>10592</v>
      </c>
      <c r="C2133" s="44" t="s">
        <v>10593</v>
      </c>
      <c r="D2133" s="24" t="s">
        <v>15</v>
      </c>
      <c r="E2133" s="21" t="s">
        <v>10593</v>
      </c>
      <c r="F2133" s="22" t="s">
        <v>10594</v>
      </c>
      <c r="G2133" s="23" t="s">
        <v>10595</v>
      </c>
      <c r="H2133" s="23" t="s">
        <v>10596</v>
      </c>
      <c r="I2133" s="16"/>
      <c r="J2133" s="16"/>
      <c r="K2133" s="16"/>
      <c r="L2133" s="16"/>
      <c r="M2133" s="16"/>
      <c r="N2133" s="16"/>
      <c r="O2133" s="16"/>
      <c r="P2133" s="16"/>
      <c r="Q2133" s="16"/>
    </row>
    <row r="2134" spans="1:8" s="16" customFormat="1" ht="15">
      <c r="A2134" s="17"/>
      <c r="B2134" s="43" t="s">
        <v>10597</v>
      </c>
      <c r="C2134" s="44" t="s">
        <v>10598</v>
      </c>
      <c r="D2134" s="29" t="s">
        <v>67</v>
      </c>
      <c r="E2134" s="21" t="s">
        <v>10599</v>
      </c>
      <c r="F2134" s="22" t="s">
        <v>10600</v>
      </c>
      <c r="G2134" s="23" t="s">
        <v>10601</v>
      </c>
      <c r="H2134" s="23" t="s">
        <v>10602</v>
      </c>
    </row>
    <row r="2135" spans="1:17" s="16" customFormat="1" ht="15">
      <c r="A2135" s="17"/>
      <c r="B2135" s="43" t="s">
        <v>10603</v>
      </c>
      <c r="C2135" s="44" t="s">
        <v>9392</v>
      </c>
      <c r="D2135" s="24" t="s">
        <v>15</v>
      </c>
      <c r="E2135" s="21" t="s">
        <v>9392</v>
      </c>
      <c r="F2135" s="22" t="s">
        <v>431</v>
      </c>
      <c r="G2135" s="23" t="s">
        <v>10604</v>
      </c>
      <c r="H2135" s="23" t="s">
        <v>9392</v>
      </c>
      <c r="P2135" s="25"/>
      <c r="Q2135" s="25"/>
    </row>
    <row r="2136" spans="1:17" s="25" customFormat="1" ht="15">
      <c r="A2136" s="17"/>
      <c r="B2136" s="43" t="s">
        <v>10605</v>
      </c>
      <c r="C2136" s="44" t="s">
        <v>10424</v>
      </c>
      <c r="D2136" s="24" t="s">
        <v>15</v>
      </c>
      <c r="E2136" s="21" t="s">
        <v>10424</v>
      </c>
      <c r="F2136" s="22" t="s">
        <v>10606</v>
      </c>
      <c r="G2136" s="23" t="s">
        <v>10607</v>
      </c>
      <c r="H2136" s="23" t="s">
        <v>10608</v>
      </c>
      <c r="I2136" s="16"/>
      <c r="J2136" s="16"/>
      <c r="K2136" s="16"/>
      <c r="L2136" s="16"/>
      <c r="M2136" s="16"/>
      <c r="N2136" s="16"/>
      <c r="O2136" s="16"/>
      <c r="P2136" s="16"/>
      <c r="Q2136" s="16"/>
    </row>
    <row r="2137" spans="1:8" s="16" customFormat="1" ht="15">
      <c r="A2137" s="17"/>
      <c r="B2137" s="43" t="s">
        <v>10609</v>
      </c>
      <c r="C2137" s="44" t="s">
        <v>10610</v>
      </c>
      <c r="D2137" s="46"/>
      <c r="E2137" s="21"/>
      <c r="F2137" s="22" t="s">
        <v>10611</v>
      </c>
      <c r="G2137" s="23" t="s">
        <v>10612</v>
      </c>
      <c r="H2137" s="23" t="s">
        <v>10613</v>
      </c>
    </row>
    <row r="2138" spans="1:8" s="16" customFormat="1" ht="15">
      <c r="A2138" s="17"/>
      <c r="B2138" s="18" t="s">
        <v>10614</v>
      </c>
      <c r="C2138" s="44" t="s">
        <v>2816</v>
      </c>
      <c r="D2138" s="24" t="s">
        <v>15</v>
      </c>
      <c r="E2138" s="21" t="s">
        <v>2816</v>
      </c>
      <c r="F2138" s="22" t="s">
        <v>10615</v>
      </c>
      <c r="G2138" s="23" t="s">
        <v>10616</v>
      </c>
      <c r="H2138" s="23" t="s">
        <v>2632</v>
      </c>
    </row>
    <row r="2139" spans="1:15" s="16" customFormat="1" ht="15">
      <c r="A2139" s="17"/>
      <c r="B2139" s="18" t="s">
        <v>10617</v>
      </c>
      <c r="C2139" s="44" t="s">
        <v>10618</v>
      </c>
      <c r="D2139" s="24" t="s">
        <v>15</v>
      </c>
      <c r="E2139" s="21" t="s">
        <v>10618</v>
      </c>
      <c r="F2139" s="22" t="s">
        <v>10619</v>
      </c>
      <c r="G2139" s="23" t="s">
        <v>10620</v>
      </c>
      <c r="H2139" s="23" t="s">
        <v>10621</v>
      </c>
      <c r="I2139" s="25"/>
      <c r="J2139" s="25"/>
      <c r="K2139" s="25"/>
      <c r="L2139" s="25"/>
      <c r="M2139" s="25"/>
      <c r="N2139" s="25"/>
      <c r="O2139" s="25"/>
    </row>
    <row r="2140" spans="1:15" s="16" customFormat="1" ht="15">
      <c r="A2140" s="17"/>
      <c r="B2140" s="18" t="s">
        <v>10622</v>
      </c>
      <c r="C2140" s="44" t="s">
        <v>10623</v>
      </c>
      <c r="D2140" s="24" t="s">
        <v>15</v>
      </c>
      <c r="E2140" s="21" t="s">
        <v>10623</v>
      </c>
      <c r="F2140" s="22" t="s">
        <v>10624</v>
      </c>
      <c r="G2140" s="23" t="s">
        <v>10625</v>
      </c>
      <c r="H2140" s="23" t="s">
        <v>8737</v>
      </c>
      <c r="I2140" s="25"/>
      <c r="J2140" s="25"/>
      <c r="K2140" s="25"/>
      <c r="L2140" s="25"/>
      <c r="M2140" s="25"/>
      <c r="N2140" s="25"/>
      <c r="O2140" s="25"/>
    </row>
    <row r="2141" spans="1:8" s="16" customFormat="1" ht="15">
      <c r="A2141" s="17"/>
      <c r="B2141" s="18" t="s">
        <v>10626</v>
      </c>
      <c r="C2141" s="44" t="s">
        <v>7754</v>
      </c>
      <c r="D2141" s="24" t="s">
        <v>15</v>
      </c>
      <c r="E2141" s="21" t="s">
        <v>7754</v>
      </c>
      <c r="F2141" s="22" t="s">
        <v>10627</v>
      </c>
      <c r="G2141" s="23" t="s">
        <v>9569</v>
      </c>
      <c r="H2141" s="23" t="s">
        <v>9570</v>
      </c>
    </row>
    <row r="2142" spans="1:8" s="16" customFormat="1" ht="15">
      <c r="A2142" s="17"/>
      <c r="B2142" s="18" t="s">
        <v>10628</v>
      </c>
      <c r="C2142" s="44" t="s">
        <v>10629</v>
      </c>
      <c r="D2142" s="24" t="s">
        <v>15</v>
      </c>
      <c r="E2142" s="21" t="s">
        <v>10629</v>
      </c>
      <c r="F2142" s="22" t="s">
        <v>10630</v>
      </c>
      <c r="G2142" s="23" t="s">
        <v>10631</v>
      </c>
      <c r="H2142" s="23" t="s">
        <v>10632</v>
      </c>
    </row>
    <row r="2143" spans="1:8" s="16" customFormat="1" ht="15">
      <c r="A2143" s="17"/>
      <c r="B2143" s="18" t="s">
        <v>10633</v>
      </c>
      <c r="C2143" s="44" t="s">
        <v>10634</v>
      </c>
      <c r="D2143" s="24" t="s">
        <v>15</v>
      </c>
      <c r="E2143" s="21" t="s">
        <v>10634</v>
      </c>
      <c r="F2143" s="22" t="s">
        <v>10635</v>
      </c>
      <c r="G2143" s="23" t="s">
        <v>10636</v>
      </c>
      <c r="H2143" s="23" t="s">
        <v>10637</v>
      </c>
    </row>
    <row r="2144" spans="1:8" s="16" customFormat="1" ht="15">
      <c r="A2144" s="17"/>
      <c r="B2144" s="18" t="s">
        <v>10638</v>
      </c>
      <c r="C2144" s="44" t="s">
        <v>10639</v>
      </c>
      <c r="D2144" s="24" t="s">
        <v>15</v>
      </c>
      <c r="E2144" s="21" t="s">
        <v>10639</v>
      </c>
      <c r="F2144" s="22" t="s">
        <v>10640</v>
      </c>
      <c r="G2144" s="23" t="s">
        <v>10641</v>
      </c>
      <c r="H2144" s="23" t="s">
        <v>10642</v>
      </c>
    </row>
    <row r="2145" spans="1:15" s="16" customFormat="1" ht="15">
      <c r="A2145" s="17"/>
      <c r="B2145" s="18" t="s">
        <v>10643</v>
      </c>
      <c r="C2145" s="44" t="s">
        <v>10644</v>
      </c>
      <c r="D2145" s="29" t="s">
        <v>67</v>
      </c>
      <c r="E2145" s="21" t="s">
        <v>10645</v>
      </c>
      <c r="F2145" s="22" t="s">
        <v>10646</v>
      </c>
      <c r="G2145" s="23" t="s">
        <v>10647</v>
      </c>
      <c r="H2145" s="23" t="s">
        <v>10648</v>
      </c>
      <c r="I2145" s="25"/>
      <c r="J2145" s="25"/>
      <c r="K2145" s="25"/>
      <c r="L2145" s="25"/>
      <c r="M2145" s="25"/>
      <c r="N2145" s="25"/>
      <c r="O2145" s="25"/>
    </row>
    <row r="2146" spans="1:8" s="16" customFormat="1" ht="15">
      <c r="A2146" s="17"/>
      <c r="B2146" s="18" t="s">
        <v>10649</v>
      </c>
      <c r="C2146" s="44" t="s">
        <v>10650</v>
      </c>
      <c r="D2146" s="24" t="s">
        <v>15</v>
      </c>
      <c r="E2146" s="21" t="s">
        <v>10650</v>
      </c>
      <c r="F2146" s="22" t="s">
        <v>10651</v>
      </c>
      <c r="G2146" s="23" t="s">
        <v>10652</v>
      </c>
      <c r="H2146" s="23" t="s">
        <v>10653</v>
      </c>
    </row>
    <row r="2147" spans="1:8" s="16" customFormat="1" ht="15">
      <c r="A2147" s="17"/>
      <c r="B2147" s="18" t="s">
        <v>10654</v>
      </c>
      <c r="C2147" s="44" t="s">
        <v>10655</v>
      </c>
      <c r="D2147" s="46"/>
      <c r="E2147" s="21"/>
      <c r="F2147" s="22" t="s">
        <v>10657</v>
      </c>
      <c r="G2147" s="23" t="s">
        <v>10658</v>
      </c>
      <c r="H2147" s="23" t="s">
        <v>10656</v>
      </c>
    </row>
    <row r="2148" spans="1:8" s="16" customFormat="1" ht="15">
      <c r="A2148" s="17"/>
      <c r="B2148" s="18" t="s">
        <v>10659</v>
      </c>
      <c r="C2148" s="44" t="s">
        <v>10660</v>
      </c>
      <c r="D2148" s="46"/>
      <c r="E2148" s="21"/>
      <c r="F2148" s="22" t="s">
        <v>10661</v>
      </c>
      <c r="G2148" s="23" t="s">
        <v>10662</v>
      </c>
      <c r="H2148" s="23" t="s">
        <v>10663</v>
      </c>
    </row>
    <row r="2149" spans="1:8" s="25" customFormat="1" ht="15">
      <c r="A2149" s="17"/>
      <c r="B2149" s="18" t="s">
        <v>10664</v>
      </c>
      <c r="C2149" s="44" t="s">
        <v>10665</v>
      </c>
      <c r="D2149" s="46"/>
      <c r="E2149" s="21"/>
      <c r="F2149" s="22" t="s">
        <v>10666</v>
      </c>
      <c r="G2149" s="23" t="s">
        <v>10667</v>
      </c>
      <c r="H2149" s="23" t="s">
        <v>10668</v>
      </c>
    </row>
    <row r="2150" spans="1:15" s="16" customFormat="1" ht="15">
      <c r="A2150" s="17"/>
      <c r="B2150" s="18" t="s">
        <v>10669</v>
      </c>
      <c r="C2150" s="44" t="s">
        <v>10670</v>
      </c>
      <c r="D2150" s="29" t="s">
        <v>67</v>
      </c>
      <c r="E2150" s="21" t="s">
        <v>10671</v>
      </c>
      <c r="F2150" s="22" t="s">
        <v>10672</v>
      </c>
      <c r="G2150" s="23" t="s">
        <v>10673</v>
      </c>
      <c r="H2150" s="23" t="s">
        <v>10674</v>
      </c>
      <c r="I2150" s="25"/>
      <c r="J2150" s="25"/>
      <c r="K2150" s="25"/>
      <c r="L2150" s="25"/>
      <c r="M2150" s="25"/>
      <c r="N2150" s="25"/>
      <c r="O2150" s="25"/>
    </row>
    <row r="2151" spans="3:8" ht="20.25">
      <c r="C2151" s="87"/>
      <c r="D2151" s="88"/>
      <c r="E2151" s="88"/>
      <c r="F2151" s="6" t="s">
        <v>10675</v>
      </c>
      <c r="G2151" s="7" t="s">
        <v>10675</v>
      </c>
      <c r="H2151" s="7" t="s">
        <v>10675</v>
      </c>
    </row>
    <row r="2152" spans="3:5" ht="20.25">
      <c r="C2152" s="88"/>
      <c r="D2152" s="88"/>
      <c r="E2152" s="88"/>
    </row>
    <row r="2157" spans="2:8" ht="16.5">
      <c r="B2157" s="89"/>
      <c r="C2157" s="89"/>
      <c r="D2157" s="90"/>
      <c r="E2157" s="89"/>
      <c r="F2157" s="91"/>
      <c r="G2157" s="89"/>
      <c r="H2157" s="89"/>
    </row>
    <row r="2158" spans="2:8" ht="16.5">
      <c r="B2158" s="89"/>
      <c r="C2158" s="89"/>
      <c r="D2158" s="90"/>
      <c r="E2158" s="89"/>
      <c r="F2158" s="91"/>
      <c r="G2158" s="89"/>
      <c r="H2158" s="89"/>
    </row>
    <row r="2159" spans="2:8" ht="16.5">
      <c r="B2159" s="89"/>
      <c r="C2159" s="89"/>
      <c r="D2159" s="90"/>
      <c r="E2159" s="89"/>
      <c r="F2159" s="91"/>
      <c r="G2159" s="89"/>
      <c r="H2159" s="89"/>
    </row>
    <row r="2160" spans="2:8" ht="16.5">
      <c r="B2160" s="89"/>
      <c r="C2160" s="89"/>
      <c r="D2160" s="90"/>
      <c r="E2160" s="89"/>
      <c r="F2160" s="91"/>
      <c r="G2160" s="89"/>
      <c r="H2160" s="89"/>
    </row>
    <row r="2161" spans="2:8" s="5" customFormat="1" ht="16.5">
      <c r="B2161" s="89"/>
      <c r="C2161" s="89"/>
      <c r="D2161" s="90"/>
      <c r="E2161" s="89"/>
      <c r="F2161" s="91"/>
      <c r="G2161" s="89"/>
      <c r="H2161" s="89"/>
    </row>
    <row r="2162" spans="2:8" s="5" customFormat="1" ht="16.5">
      <c r="B2162" s="89"/>
      <c r="C2162" s="89"/>
      <c r="D2162" s="90"/>
      <c r="E2162" s="89"/>
      <c r="F2162" s="91"/>
      <c r="G2162" s="89"/>
      <c r="H2162" s="89"/>
    </row>
    <row r="2163" spans="2:8" s="5" customFormat="1" ht="16.5">
      <c r="B2163" s="89"/>
      <c r="C2163" s="89"/>
      <c r="D2163" s="90"/>
      <c r="E2163" s="89"/>
      <c r="F2163" s="91"/>
      <c r="G2163" s="89"/>
      <c r="H2163" s="89"/>
    </row>
    <row r="2164" spans="2:8" s="5" customFormat="1" ht="16.5">
      <c r="B2164" s="89"/>
      <c r="C2164" s="89"/>
      <c r="D2164" s="90"/>
      <c r="E2164" s="89"/>
      <c r="F2164" s="91"/>
      <c r="G2164" s="89"/>
      <c r="H2164" s="89"/>
    </row>
    <row r="2165" spans="2:8" s="5" customFormat="1" ht="16.5">
      <c r="B2165" s="89"/>
      <c r="C2165" s="89"/>
      <c r="D2165" s="90"/>
      <c r="E2165" s="89"/>
      <c r="F2165" s="91"/>
      <c r="G2165" s="89"/>
      <c r="H2165" s="89"/>
    </row>
    <row r="2166" spans="2:8" s="5" customFormat="1" ht="13.5">
      <c r="B2166" s="89"/>
      <c r="C2166" s="89"/>
      <c r="D2166" s="90"/>
      <c r="E2166" s="89"/>
      <c r="F2166" s="89"/>
      <c r="G2166" s="89"/>
      <c r="H2166" s="89"/>
    </row>
    <row r="2167" spans="2:8" s="5" customFormat="1" ht="16.5">
      <c r="B2167" s="89"/>
      <c r="C2167" s="89"/>
      <c r="D2167" s="90"/>
      <c r="E2167" s="89"/>
      <c r="F2167" s="91"/>
      <c r="G2167" s="89"/>
      <c r="H2167" s="89"/>
    </row>
    <row r="2168" spans="2:8" s="5" customFormat="1" ht="16.5">
      <c r="B2168" s="89"/>
      <c r="C2168" s="89"/>
      <c r="D2168" s="90"/>
      <c r="E2168" s="89"/>
      <c r="F2168" s="91"/>
      <c r="G2168" s="89"/>
      <c r="H2168" s="89"/>
    </row>
    <row r="2169" spans="2:8" s="5" customFormat="1" ht="16.5">
      <c r="B2169" s="89"/>
      <c r="C2169" s="89"/>
      <c r="D2169" s="90"/>
      <c r="E2169" s="89"/>
      <c r="F2169" s="91"/>
      <c r="G2169" s="89"/>
      <c r="H2169" s="89"/>
    </row>
    <row r="2170" spans="2:8" s="5" customFormat="1" ht="16.5">
      <c r="B2170" s="89"/>
      <c r="C2170" s="89"/>
      <c r="D2170" s="90"/>
      <c r="E2170" s="89"/>
      <c r="F2170" s="91"/>
      <c r="G2170" s="89"/>
      <c r="H2170" s="89"/>
    </row>
    <row r="2171" spans="2:8" s="5" customFormat="1" ht="16.5">
      <c r="B2171" s="89"/>
      <c r="C2171" s="89"/>
      <c r="D2171" s="90"/>
      <c r="E2171" s="89"/>
      <c r="F2171" s="91"/>
      <c r="G2171" s="89"/>
      <c r="H2171" s="89"/>
    </row>
    <row r="2172" spans="2:8" s="5" customFormat="1" ht="16.5">
      <c r="B2172" s="89"/>
      <c r="C2172" s="89"/>
      <c r="D2172" s="90"/>
      <c r="E2172" s="89"/>
      <c r="F2172" s="91"/>
      <c r="G2172" s="89"/>
      <c r="H2172" s="89"/>
    </row>
    <row r="2173" spans="2:8" s="5" customFormat="1" ht="16.5">
      <c r="B2173" s="89"/>
      <c r="C2173" s="89"/>
      <c r="D2173" s="90"/>
      <c r="E2173" s="89"/>
      <c r="F2173" s="91"/>
      <c r="G2173" s="89"/>
      <c r="H2173" s="89"/>
    </row>
    <row r="2174" spans="2:8" s="5" customFormat="1" ht="16.5">
      <c r="B2174" s="89"/>
      <c r="C2174" s="89"/>
      <c r="D2174" s="90"/>
      <c r="E2174" s="89"/>
      <c r="F2174" s="91"/>
      <c r="G2174" s="89"/>
      <c r="H2174" s="89"/>
    </row>
    <row r="2175" spans="2:8" s="5" customFormat="1" ht="16.5">
      <c r="B2175" s="89"/>
      <c r="C2175" s="89"/>
      <c r="D2175" s="90"/>
      <c r="E2175" s="89"/>
      <c r="F2175" s="91"/>
      <c r="G2175" s="89"/>
      <c r="H2175" s="89"/>
    </row>
    <row r="2176" spans="2:8" s="5" customFormat="1" ht="16.5">
      <c r="B2176" s="89"/>
      <c r="C2176" s="89"/>
      <c r="D2176" s="90"/>
      <c r="E2176" s="89"/>
      <c r="F2176" s="91"/>
      <c r="G2176" s="89"/>
      <c r="H2176" s="89"/>
    </row>
    <row r="2177" spans="2:8" s="5" customFormat="1" ht="16.5">
      <c r="B2177" s="89"/>
      <c r="C2177" s="89"/>
      <c r="D2177" s="90"/>
      <c r="E2177" s="89"/>
      <c r="F2177" s="91"/>
      <c r="G2177" s="89"/>
      <c r="H2177" s="89"/>
    </row>
    <row r="2178" spans="2:8" s="5" customFormat="1" ht="16.5">
      <c r="B2178" s="89"/>
      <c r="C2178" s="89"/>
      <c r="D2178" s="90"/>
      <c r="E2178" s="89"/>
      <c r="F2178" s="91"/>
      <c r="G2178" s="89"/>
      <c r="H2178" s="89"/>
    </row>
    <row r="2179" spans="2:8" s="5" customFormat="1" ht="16.5">
      <c r="B2179" s="89"/>
      <c r="C2179" s="89"/>
      <c r="D2179" s="90"/>
      <c r="E2179" s="89"/>
      <c r="F2179" s="91"/>
      <c r="G2179" s="89"/>
      <c r="H2179" s="89"/>
    </row>
    <row r="2180" spans="2:8" s="5" customFormat="1" ht="16.5">
      <c r="B2180" s="89"/>
      <c r="C2180" s="89"/>
      <c r="D2180" s="90"/>
      <c r="E2180" s="89"/>
      <c r="F2180" s="91"/>
      <c r="G2180" s="89"/>
      <c r="H2180" s="89"/>
    </row>
    <row r="2181" spans="2:8" s="5" customFormat="1" ht="16.5">
      <c r="B2181" s="89"/>
      <c r="C2181" s="89"/>
      <c r="D2181" s="90"/>
      <c r="E2181" s="89"/>
      <c r="F2181" s="91"/>
      <c r="G2181" s="89"/>
      <c r="H2181" s="89"/>
    </row>
    <row r="2182" spans="2:8" s="5" customFormat="1" ht="16.5">
      <c r="B2182" s="89"/>
      <c r="C2182" s="89"/>
      <c r="D2182" s="90"/>
      <c r="E2182" s="89"/>
      <c r="F2182" s="91"/>
      <c r="G2182" s="89"/>
      <c r="H2182" s="89"/>
    </row>
    <row r="2183" spans="2:8" s="5" customFormat="1" ht="16.5">
      <c r="B2183" s="89"/>
      <c r="C2183" s="89"/>
      <c r="D2183" s="90"/>
      <c r="E2183" s="89"/>
      <c r="F2183" s="91"/>
      <c r="G2183" s="89"/>
      <c r="H2183" s="89"/>
    </row>
    <row r="2184" spans="2:8" s="5" customFormat="1" ht="16.5">
      <c r="B2184" s="89"/>
      <c r="C2184" s="89"/>
      <c r="D2184" s="90"/>
      <c r="E2184" s="89"/>
      <c r="F2184" s="91"/>
      <c r="G2184" s="89"/>
      <c r="H2184" s="89"/>
    </row>
    <row r="2185" spans="2:8" s="5" customFormat="1" ht="16.5">
      <c r="B2185" s="89"/>
      <c r="C2185" s="89"/>
      <c r="D2185" s="90"/>
      <c r="E2185" s="89"/>
      <c r="F2185" s="91"/>
      <c r="G2185" s="89"/>
      <c r="H2185" s="89"/>
    </row>
    <row r="2186" spans="2:8" s="5" customFormat="1" ht="16.5">
      <c r="B2186" s="89"/>
      <c r="C2186" s="89"/>
      <c r="D2186" s="90"/>
      <c r="E2186" s="89"/>
      <c r="F2186" s="91"/>
      <c r="G2186" s="89"/>
      <c r="H2186" s="89"/>
    </row>
    <row r="2187" spans="2:8" s="5" customFormat="1" ht="16.5">
      <c r="B2187" s="89"/>
      <c r="C2187" s="89"/>
      <c r="D2187" s="90"/>
      <c r="E2187" s="89"/>
      <c r="F2187" s="91"/>
      <c r="G2187" s="89"/>
      <c r="H2187" s="89"/>
    </row>
    <row r="2188" spans="2:8" s="5" customFormat="1" ht="16.5">
      <c r="B2188" s="89"/>
      <c r="C2188" s="89"/>
      <c r="D2188" s="90"/>
      <c r="E2188" s="89"/>
      <c r="F2188" s="91"/>
      <c r="G2188" s="89"/>
      <c r="H2188" s="89"/>
    </row>
    <row r="2189" spans="2:8" s="5" customFormat="1" ht="16.5">
      <c r="B2189" s="89"/>
      <c r="C2189" s="89"/>
      <c r="D2189" s="90"/>
      <c r="E2189" s="89"/>
      <c r="F2189" s="91"/>
      <c r="G2189" s="89"/>
      <c r="H2189" s="89"/>
    </row>
    <row r="2190" spans="2:8" s="5" customFormat="1" ht="16.5">
      <c r="B2190" s="89"/>
      <c r="C2190" s="89"/>
      <c r="D2190" s="90"/>
      <c r="E2190" s="89"/>
      <c r="F2190" s="91"/>
      <c r="G2190" s="89"/>
      <c r="H2190" s="89"/>
    </row>
    <row r="2191" spans="2:8" s="5" customFormat="1" ht="16.5">
      <c r="B2191" s="89"/>
      <c r="C2191" s="89"/>
      <c r="D2191" s="90"/>
      <c r="E2191" s="89"/>
      <c r="F2191" s="91"/>
      <c r="G2191" s="89"/>
      <c r="H2191" s="89"/>
    </row>
    <row r="2192" spans="2:8" s="5" customFormat="1" ht="16.5">
      <c r="B2192" s="89"/>
      <c r="C2192" s="89"/>
      <c r="D2192" s="90"/>
      <c r="E2192" s="89"/>
      <c r="F2192" s="91"/>
      <c r="G2192" s="89"/>
      <c r="H2192" s="89"/>
    </row>
    <row r="2193" spans="2:8" s="5" customFormat="1" ht="16.5">
      <c r="B2193" s="89"/>
      <c r="C2193" s="89"/>
      <c r="D2193" s="90"/>
      <c r="E2193" s="89"/>
      <c r="F2193" s="91"/>
      <c r="G2193" s="89"/>
      <c r="H2193" s="89"/>
    </row>
    <row r="2194" spans="2:8" s="5" customFormat="1" ht="16.5">
      <c r="B2194" s="89"/>
      <c r="C2194" s="89"/>
      <c r="D2194" s="90"/>
      <c r="E2194" s="89"/>
      <c r="F2194" s="91"/>
      <c r="G2194" s="89"/>
      <c r="H2194" s="89"/>
    </row>
    <row r="2195" spans="2:8" s="5" customFormat="1" ht="16.5">
      <c r="B2195" s="89"/>
      <c r="C2195" s="89"/>
      <c r="D2195" s="90"/>
      <c r="E2195" s="89"/>
      <c r="F2195" s="91"/>
      <c r="G2195" s="89"/>
      <c r="H2195" s="89"/>
    </row>
    <row r="2196" spans="2:8" s="5" customFormat="1" ht="16.5">
      <c r="B2196" s="89"/>
      <c r="C2196" s="89"/>
      <c r="D2196" s="90"/>
      <c r="E2196" s="89"/>
      <c r="F2196" s="91"/>
      <c r="G2196" s="89"/>
      <c r="H2196" s="89"/>
    </row>
    <row r="2197" spans="2:8" s="5" customFormat="1" ht="16.5">
      <c r="B2197" s="89"/>
      <c r="C2197" s="89"/>
      <c r="D2197" s="90"/>
      <c r="E2197" s="89"/>
      <c r="F2197" s="91"/>
      <c r="G2197" s="89"/>
      <c r="H2197" s="89"/>
    </row>
    <row r="2198" spans="2:8" s="5" customFormat="1" ht="16.5">
      <c r="B2198" s="89"/>
      <c r="C2198" s="89"/>
      <c r="D2198" s="90"/>
      <c r="E2198" s="89"/>
      <c r="F2198" s="91"/>
      <c r="G2198" s="89"/>
      <c r="H2198" s="89"/>
    </row>
    <row r="2199" spans="2:8" s="5" customFormat="1" ht="16.5">
      <c r="B2199" s="89"/>
      <c r="C2199" s="89"/>
      <c r="D2199" s="90"/>
      <c r="E2199" s="89"/>
      <c r="F2199" s="91"/>
      <c r="G2199" s="89"/>
      <c r="H2199" s="89"/>
    </row>
    <row r="2200" spans="2:8" s="5" customFormat="1" ht="16.5">
      <c r="B2200" s="89"/>
      <c r="C2200" s="89"/>
      <c r="D2200" s="90"/>
      <c r="E2200" s="89"/>
      <c r="F2200" s="91"/>
      <c r="G2200" s="89"/>
      <c r="H2200" s="89"/>
    </row>
    <row r="2201" spans="2:8" s="5" customFormat="1" ht="16.5">
      <c r="B2201" s="89"/>
      <c r="C2201" s="89"/>
      <c r="D2201" s="90"/>
      <c r="E2201" s="89"/>
      <c r="F2201" s="91"/>
      <c r="G2201" s="89"/>
      <c r="H2201" s="89"/>
    </row>
    <row r="2202" spans="2:8" s="5" customFormat="1" ht="16.5">
      <c r="B2202" s="89"/>
      <c r="C2202" s="89"/>
      <c r="D2202" s="90"/>
      <c r="E2202" s="89"/>
      <c r="F2202" s="91"/>
      <c r="G2202" s="89"/>
      <c r="H2202" s="89"/>
    </row>
    <row r="2203" spans="2:8" s="5" customFormat="1" ht="16.5">
      <c r="B2203" s="89"/>
      <c r="C2203" s="89"/>
      <c r="D2203" s="90"/>
      <c r="E2203" s="89"/>
      <c r="F2203" s="91"/>
      <c r="G2203" s="89"/>
      <c r="H2203" s="89"/>
    </row>
    <row r="2204" spans="2:8" s="5" customFormat="1" ht="16.5">
      <c r="B2204" s="89"/>
      <c r="C2204" s="89"/>
      <c r="D2204" s="90"/>
      <c r="E2204" s="89"/>
      <c r="F2204" s="91"/>
      <c r="G2204" s="89"/>
      <c r="H2204" s="89"/>
    </row>
    <row r="2205" spans="2:8" s="5" customFormat="1" ht="16.5">
      <c r="B2205" s="89"/>
      <c r="C2205" s="89"/>
      <c r="D2205" s="90"/>
      <c r="E2205" s="89"/>
      <c r="F2205" s="91"/>
      <c r="G2205" s="89"/>
      <c r="H2205" s="89"/>
    </row>
    <row r="2206" spans="2:8" s="5" customFormat="1" ht="16.5">
      <c r="B2206" s="89"/>
      <c r="C2206" s="89"/>
      <c r="D2206" s="90"/>
      <c r="E2206" s="89"/>
      <c r="F2206" s="91"/>
      <c r="G2206" s="89"/>
      <c r="H2206" s="89"/>
    </row>
    <row r="2207" spans="2:8" s="5" customFormat="1" ht="16.5">
      <c r="B2207" s="89"/>
      <c r="C2207" s="89"/>
      <c r="D2207" s="90"/>
      <c r="E2207" s="89"/>
      <c r="F2207" s="91"/>
      <c r="G2207" s="89"/>
      <c r="H2207" s="89"/>
    </row>
    <row r="2208" spans="2:8" s="5" customFormat="1" ht="16.5">
      <c r="B2208" s="89"/>
      <c r="C2208" s="89"/>
      <c r="D2208" s="90"/>
      <c r="E2208" s="89"/>
      <c r="F2208" s="91"/>
      <c r="G2208" s="89"/>
      <c r="H2208" s="89"/>
    </row>
    <row r="2209" spans="2:8" s="5" customFormat="1" ht="16.5">
      <c r="B2209" s="89"/>
      <c r="C2209" s="89"/>
      <c r="D2209" s="90"/>
      <c r="E2209" s="89"/>
      <c r="F2209" s="91"/>
      <c r="G2209" s="89"/>
      <c r="H2209" s="89"/>
    </row>
    <row r="2210" spans="2:8" s="5" customFormat="1" ht="16.5">
      <c r="B2210" s="89"/>
      <c r="C2210" s="89"/>
      <c r="D2210" s="90"/>
      <c r="E2210" s="89"/>
      <c r="F2210" s="91"/>
      <c r="G2210" s="89"/>
      <c r="H2210" s="89"/>
    </row>
    <row r="2211" spans="2:8" s="5" customFormat="1" ht="16.5">
      <c r="B2211" s="89"/>
      <c r="C2211" s="89"/>
      <c r="D2211" s="90"/>
      <c r="E2211" s="89"/>
      <c r="F2211" s="91"/>
      <c r="G2211" s="89"/>
      <c r="H2211" s="89"/>
    </row>
    <row r="2212" spans="2:8" s="5" customFormat="1" ht="16.5">
      <c r="B2212" s="89"/>
      <c r="C2212" s="89"/>
      <c r="D2212" s="90"/>
      <c r="E2212" s="89"/>
      <c r="F2212" s="91"/>
      <c r="G2212" s="89"/>
      <c r="H2212" s="89"/>
    </row>
    <row r="2213" spans="2:8" s="5" customFormat="1" ht="16.5">
      <c r="B2213" s="89"/>
      <c r="C2213" s="89"/>
      <c r="D2213" s="90"/>
      <c r="E2213" s="89"/>
      <c r="F2213" s="91"/>
      <c r="G2213" s="89"/>
      <c r="H2213" s="89"/>
    </row>
    <row r="2214" spans="2:8" s="5" customFormat="1" ht="16.5">
      <c r="B2214" s="89"/>
      <c r="C2214" s="89"/>
      <c r="D2214" s="90"/>
      <c r="E2214" s="89"/>
      <c r="F2214" s="91"/>
      <c r="G2214" s="89"/>
      <c r="H2214" s="89"/>
    </row>
    <row r="2215" spans="2:8" s="5" customFormat="1" ht="16.5">
      <c r="B2215" s="89"/>
      <c r="C2215" s="89"/>
      <c r="D2215" s="90"/>
      <c r="E2215" s="89"/>
      <c r="F2215" s="91"/>
      <c r="G2215" s="89"/>
      <c r="H2215" s="89"/>
    </row>
    <row r="2216" spans="2:8" s="5" customFormat="1" ht="16.5">
      <c r="B2216" s="89"/>
      <c r="C2216" s="89"/>
      <c r="D2216" s="90"/>
      <c r="E2216" s="89"/>
      <c r="F2216" s="91"/>
      <c r="G2216" s="89"/>
      <c r="H2216" s="89"/>
    </row>
    <row r="2217" spans="2:8" s="5" customFormat="1" ht="16.5">
      <c r="B2217" s="89"/>
      <c r="C2217" s="89"/>
      <c r="D2217" s="90"/>
      <c r="E2217" s="89"/>
      <c r="F2217" s="91"/>
      <c r="G2217" s="89"/>
      <c r="H2217" s="89"/>
    </row>
    <row r="2218" spans="2:8" s="5" customFormat="1" ht="16.5">
      <c r="B2218" s="89"/>
      <c r="C2218" s="89"/>
      <c r="D2218" s="90"/>
      <c r="E2218" s="89"/>
      <c r="F2218" s="91"/>
      <c r="G2218" s="89"/>
      <c r="H2218" s="89"/>
    </row>
    <row r="2219" spans="2:8" s="5" customFormat="1" ht="16.5">
      <c r="B2219" s="89"/>
      <c r="C2219" s="89"/>
      <c r="D2219" s="90"/>
      <c r="E2219" s="89"/>
      <c r="F2219" s="91"/>
      <c r="G2219" s="89"/>
      <c r="H2219" s="89"/>
    </row>
    <row r="2220" spans="2:8" s="5" customFormat="1" ht="16.5">
      <c r="B2220" s="89"/>
      <c r="C2220" s="89"/>
      <c r="D2220" s="90"/>
      <c r="E2220" s="89"/>
      <c r="F2220" s="91"/>
      <c r="G2220" s="89"/>
      <c r="H2220" s="89"/>
    </row>
    <row r="2221" spans="2:8" s="5" customFormat="1" ht="16.5">
      <c r="B2221" s="89"/>
      <c r="C2221" s="89"/>
      <c r="D2221" s="90"/>
      <c r="E2221" s="89"/>
      <c r="F2221" s="91"/>
      <c r="G2221" s="89"/>
      <c r="H2221" s="89"/>
    </row>
    <row r="2222" spans="2:8" s="5" customFormat="1" ht="16.5">
      <c r="B2222" s="89"/>
      <c r="C2222" s="89"/>
      <c r="D2222" s="90"/>
      <c r="E2222" s="89"/>
      <c r="F2222" s="91"/>
      <c r="G2222" s="89"/>
      <c r="H2222" s="89"/>
    </row>
    <row r="2223" spans="2:8" s="5" customFormat="1" ht="16.5">
      <c r="B2223" s="89"/>
      <c r="C2223" s="89"/>
      <c r="D2223" s="90"/>
      <c r="E2223" s="89"/>
      <c r="F2223" s="91"/>
      <c r="G2223" s="89"/>
      <c r="H2223" s="89"/>
    </row>
    <row r="2224" spans="2:8" s="5" customFormat="1" ht="16.5">
      <c r="B2224" s="89"/>
      <c r="C2224" s="89"/>
      <c r="D2224" s="90"/>
      <c r="E2224" s="89"/>
      <c r="F2224" s="91"/>
      <c r="G2224" s="89"/>
      <c r="H2224" s="89"/>
    </row>
    <row r="2225" spans="2:8" s="5" customFormat="1" ht="16.5">
      <c r="B2225" s="89"/>
      <c r="C2225" s="89"/>
      <c r="D2225" s="90"/>
      <c r="E2225" s="89"/>
      <c r="F2225" s="91"/>
      <c r="G2225" s="89"/>
      <c r="H2225" s="89"/>
    </row>
    <row r="2226" spans="2:8" s="5" customFormat="1" ht="16.5">
      <c r="B2226" s="89"/>
      <c r="C2226" s="89"/>
      <c r="D2226" s="90"/>
      <c r="E2226" s="89"/>
      <c r="F2226" s="91"/>
      <c r="G2226" s="89"/>
      <c r="H2226" s="89"/>
    </row>
    <row r="2227" spans="2:8" s="5" customFormat="1" ht="16.5">
      <c r="B2227" s="89"/>
      <c r="C2227" s="89"/>
      <c r="D2227" s="90"/>
      <c r="E2227" s="89"/>
      <c r="F2227" s="91"/>
      <c r="G2227" s="89"/>
      <c r="H2227" s="89"/>
    </row>
    <row r="2228" spans="2:8" s="5" customFormat="1" ht="16.5">
      <c r="B2228" s="89"/>
      <c r="C2228" s="89"/>
      <c r="D2228" s="90"/>
      <c r="E2228" s="89"/>
      <c r="F2228" s="91"/>
      <c r="G2228" s="89"/>
      <c r="H2228" s="89"/>
    </row>
    <row r="2229" spans="2:8" s="5" customFormat="1" ht="16.5">
      <c r="B2229" s="89"/>
      <c r="C2229" s="89"/>
      <c r="D2229" s="90"/>
      <c r="E2229" s="89"/>
      <c r="F2229" s="91"/>
      <c r="G2229" s="89"/>
      <c r="H2229" s="89"/>
    </row>
    <row r="2230" spans="2:8" s="5" customFormat="1" ht="16.5">
      <c r="B2230" s="89"/>
      <c r="C2230" s="89"/>
      <c r="D2230" s="90"/>
      <c r="E2230" s="89"/>
      <c r="F2230" s="91"/>
      <c r="G2230" s="89"/>
      <c r="H2230" s="89"/>
    </row>
    <row r="2231" spans="2:8" s="5" customFormat="1" ht="16.5">
      <c r="B2231" s="89"/>
      <c r="C2231" s="89"/>
      <c r="D2231" s="90"/>
      <c r="E2231" s="89"/>
      <c r="F2231" s="91"/>
      <c r="G2231" s="89"/>
      <c r="H2231" s="89"/>
    </row>
    <row r="2232" spans="2:8" s="5" customFormat="1" ht="16.5">
      <c r="B2232" s="89"/>
      <c r="C2232" s="89"/>
      <c r="D2232" s="90"/>
      <c r="E2232" s="89"/>
      <c r="F2232" s="91"/>
      <c r="G2232" s="89"/>
      <c r="H2232" s="89"/>
    </row>
    <row r="2233" spans="2:8" s="5" customFormat="1" ht="16.5">
      <c r="B2233" s="89"/>
      <c r="C2233" s="89"/>
      <c r="D2233" s="90"/>
      <c r="E2233" s="89"/>
      <c r="F2233" s="91"/>
      <c r="G2233" s="89"/>
      <c r="H2233" s="89"/>
    </row>
    <row r="2234" spans="2:8" s="5" customFormat="1" ht="16.5">
      <c r="B2234" s="89"/>
      <c r="C2234" s="89"/>
      <c r="D2234" s="90"/>
      <c r="E2234" s="89"/>
      <c r="F2234" s="91"/>
      <c r="G2234" s="89"/>
      <c r="H2234" s="89"/>
    </row>
    <row r="2235" spans="2:8" s="5" customFormat="1" ht="16.5">
      <c r="B2235" s="89"/>
      <c r="C2235" s="89"/>
      <c r="D2235" s="90"/>
      <c r="E2235" s="89"/>
      <c r="F2235" s="91"/>
      <c r="G2235" s="89"/>
      <c r="H2235" s="89"/>
    </row>
    <row r="2236" spans="2:8" s="5" customFormat="1" ht="16.5">
      <c r="B2236" s="89"/>
      <c r="C2236" s="89"/>
      <c r="D2236" s="90"/>
      <c r="E2236" s="89"/>
      <c r="F2236" s="91"/>
      <c r="G2236" s="89"/>
      <c r="H2236" s="89"/>
    </row>
    <row r="2237" spans="2:8" s="5" customFormat="1" ht="16.5">
      <c r="B2237" s="89"/>
      <c r="C2237" s="89"/>
      <c r="D2237" s="90"/>
      <c r="E2237" s="89"/>
      <c r="F2237" s="91"/>
      <c r="G2237" s="89"/>
      <c r="H2237" s="89"/>
    </row>
    <row r="2238" spans="2:8" s="5" customFormat="1" ht="16.5">
      <c r="B2238" s="89"/>
      <c r="C2238" s="89"/>
      <c r="D2238" s="90"/>
      <c r="E2238" s="89"/>
      <c r="F2238" s="91"/>
      <c r="G2238" s="89"/>
      <c r="H2238" s="89"/>
    </row>
    <row r="2239" spans="2:8" s="5" customFormat="1" ht="16.5">
      <c r="B2239" s="89"/>
      <c r="C2239" s="89"/>
      <c r="D2239" s="90"/>
      <c r="E2239" s="89"/>
      <c r="F2239" s="91"/>
      <c r="G2239" s="89"/>
      <c r="H2239" s="89"/>
    </row>
    <row r="2240" spans="2:8" s="5" customFormat="1" ht="16.5">
      <c r="B2240" s="89"/>
      <c r="C2240" s="89"/>
      <c r="D2240" s="90"/>
      <c r="E2240" s="89"/>
      <c r="F2240" s="91"/>
      <c r="G2240" s="89"/>
      <c r="H2240" s="89"/>
    </row>
    <row r="2241" spans="2:8" s="5" customFormat="1" ht="16.5">
      <c r="B2241" s="89"/>
      <c r="C2241" s="89"/>
      <c r="D2241" s="90"/>
      <c r="E2241" s="89"/>
      <c r="F2241" s="91"/>
      <c r="G2241" s="89"/>
      <c r="H2241" s="89"/>
    </row>
    <row r="2242" spans="2:8" s="5" customFormat="1" ht="16.5">
      <c r="B2242" s="89"/>
      <c r="C2242" s="89"/>
      <c r="D2242" s="90"/>
      <c r="E2242" s="89"/>
      <c r="F2242" s="91"/>
      <c r="G2242" s="89"/>
      <c r="H2242" s="89"/>
    </row>
    <row r="2243" spans="2:8" s="5" customFormat="1" ht="16.5">
      <c r="B2243" s="89"/>
      <c r="C2243" s="89"/>
      <c r="D2243" s="90"/>
      <c r="E2243" s="89"/>
      <c r="F2243" s="91"/>
      <c r="G2243" s="89"/>
      <c r="H2243" s="89"/>
    </row>
    <row r="2244" spans="2:8" s="5" customFormat="1" ht="16.5">
      <c r="B2244" s="89"/>
      <c r="C2244" s="89"/>
      <c r="D2244" s="90"/>
      <c r="E2244" s="89"/>
      <c r="F2244" s="91"/>
      <c r="G2244" s="89"/>
      <c r="H2244" s="89"/>
    </row>
    <row r="2245" spans="2:8" s="5" customFormat="1" ht="16.5">
      <c r="B2245" s="89"/>
      <c r="C2245" s="89"/>
      <c r="D2245" s="90"/>
      <c r="E2245" s="89"/>
      <c r="F2245" s="91"/>
      <c r="G2245" s="89"/>
      <c r="H2245" s="89"/>
    </row>
    <row r="2246" spans="2:8" s="5" customFormat="1" ht="16.5">
      <c r="B2246" s="89"/>
      <c r="C2246" s="89"/>
      <c r="D2246" s="90"/>
      <c r="E2246" s="89"/>
      <c r="F2246" s="91"/>
      <c r="G2246" s="89"/>
      <c r="H2246" s="89"/>
    </row>
    <row r="2247" spans="2:8" s="5" customFormat="1" ht="16.5">
      <c r="B2247" s="89"/>
      <c r="C2247" s="89"/>
      <c r="D2247" s="90"/>
      <c r="E2247" s="89"/>
      <c r="F2247" s="91"/>
      <c r="G2247" s="89"/>
      <c r="H2247" s="89"/>
    </row>
    <row r="2248" spans="2:8" s="5" customFormat="1" ht="16.5">
      <c r="B2248" s="89"/>
      <c r="C2248" s="89"/>
      <c r="D2248" s="90"/>
      <c r="E2248" s="89"/>
      <c r="F2248" s="91"/>
      <c r="G2248" s="89"/>
      <c r="H2248" s="89"/>
    </row>
    <row r="2249" spans="2:8" s="5" customFormat="1" ht="16.5">
      <c r="B2249" s="89"/>
      <c r="C2249" s="89"/>
      <c r="D2249" s="90"/>
      <c r="E2249" s="89"/>
      <c r="F2249" s="91"/>
      <c r="G2249" s="89"/>
      <c r="H2249" s="89"/>
    </row>
    <row r="2250" spans="2:8" s="5" customFormat="1" ht="16.5">
      <c r="B2250" s="89"/>
      <c r="C2250" s="89"/>
      <c r="D2250" s="90"/>
      <c r="E2250" s="89"/>
      <c r="F2250" s="91"/>
      <c r="G2250" s="89"/>
      <c r="H2250" s="89"/>
    </row>
    <row r="2251" spans="2:8" s="5" customFormat="1" ht="16.5">
      <c r="B2251" s="89"/>
      <c r="C2251" s="89"/>
      <c r="D2251" s="90"/>
      <c r="E2251" s="89"/>
      <c r="F2251" s="91"/>
      <c r="G2251" s="89"/>
      <c r="H2251" s="89"/>
    </row>
    <row r="2252" spans="2:8" s="5" customFormat="1" ht="16.5">
      <c r="B2252" s="89"/>
      <c r="C2252" s="89"/>
      <c r="D2252" s="90"/>
      <c r="E2252" s="89"/>
      <c r="F2252" s="91"/>
      <c r="G2252" s="89"/>
      <c r="H2252" s="89"/>
    </row>
    <row r="2253" spans="2:8" s="5" customFormat="1" ht="16.5">
      <c r="B2253" s="89"/>
      <c r="C2253" s="89"/>
      <c r="D2253" s="90"/>
      <c r="E2253" s="89"/>
      <c r="F2253" s="91"/>
      <c r="G2253" s="89"/>
      <c r="H2253" s="89"/>
    </row>
    <row r="2254" spans="2:8" s="5" customFormat="1" ht="16.5">
      <c r="B2254" s="89"/>
      <c r="C2254" s="89"/>
      <c r="D2254" s="90"/>
      <c r="E2254" s="89"/>
      <c r="F2254" s="91"/>
      <c r="G2254" s="89"/>
      <c r="H2254" s="89"/>
    </row>
    <row r="2255" spans="2:8" s="5" customFormat="1" ht="16.5">
      <c r="B2255" s="89"/>
      <c r="C2255" s="89"/>
      <c r="D2255" s="90"/>
      <c r="E2255" s="89"/>
      <c r="F2255" s="91"/>
      <c r="G2255" s="89"/>
      <c r="H2255" s="89"/>
    </row>
    <row r="2256" spans="2:8" s="5" customFormat="1" ht="16.5">
      <c r="B2256" s="89"/>
      <c r="C2256" s="89"/>
      <c r="D2256" s="90"/>
      <c r="E2256" s="89"/>
      <c r="F2256" s="91"/>
      <c r="G2256" s="89"/>
      <c r="H2256" s="89"/>
    </row>
    <row r="2257" spans="2:8" s="5" customFormat="1" ht="16.5">
      <c r="B2257" s="89"/>
      <c r="C2257" s="89"/>
      <c r="D2257" s="90"/>
      <c r="E2257" s="89"/>
      <c r="F2257" s="91"/>
      <c r="G2257" s="89"/>
      <c r="H2257" s="89"/>
    </row>
    <row r="2258" spans="2:8" s="5" customFormat="1" ht="16.5">
      <c r="B2258" s="89"/>
      <c r="C2258" s="89"/>
      <c r="D2258" s="90"/>
      <c r="E2258" s="89"/>
      <c r="F2258" s="91"/>
      <c r="G2258" s="89"/>
      <c r="H2258" s="89"/>
    </row>
    <row r="2259" spans="2:8" s="5" customFormat="1" ht="16.5">
      <c r="B2259" s="89"/>
      <c r="C2259" s="89"/>
      <c r="D2259" s="90"/>
      <c r="E2259" s="89"/>
      <c r="F2259" s="91"/>
      <c r="G2259" s="89"/>
      <c r="H2259" s="89"/>
    </row>
    <row r="2260" spans="2:8" s="5" customFormat="1" ht="16.5">
      <c r="B2260" s="89"/>
      <c r="C2260" s="89"/>
      <c r="D2260" s="90"/>
      <c r="E2260" s="89"/>
      <c r="F2260" s="91"/>
      <c r="G2260" s="89"/>
      <c r="H2260" s="89"/>
    </row>
    <row r="2261" spans="2:8" s="5" customFormat="1" ht="16.5">
      <c r="B2261" s="89"/>
      <c r="C2261" s="89"/>
      <c r="D2261" s="90"/>
      <c r="E2261" s="89"/>
      <c r="F2261" s="91"/>
      <c r="G2261" s="89"/>
      <c r="H2261" s="89"/>
    </row>
    <row r="2262" spans="2:8" s="5" customFormat="1" ht="16.5">
      <c r="B2262" s="89"/>
      <c r="C2262" s="89"/>
      <c r="D2262" s="90"/>
      <c r="E2262" s="89"/>
      <c r="F2262" s="91"/>
      <c r="G2262" s="89"/>
      <c r="H2262" s="89"/>
    </row>
    <row r="2263" spans="2:8" s="5" customFormat="1" ht="16.5">
      <c r="B2263" s="89"/>
      <c r="C2263" s="89"/>
      <c r="D2263" s="90"/>
      <c r="E2263" s="89"/>
      <c r="F2263" s="91"/>
      <c r="G2263" s="89"/>
      <c r="H2263" s="89"/>
    </row>
    <row r="2264" spans="2:8" s="5" customFormat="1" ht="16.5">
      <c r="B2264" s="89"/>
      <c r="C2264" s="89"/>
      <c r="D2264" s="90"/>
      <c r="E2264" s="89"/>
      <c r="F2264" s="91"/>
      <c r="G2264" s="89"/>
      <c r="H2264" s="89"/>
    </row>
    <row r="2265" spans="2:8" s="5" customFormat="1" ht="16.5">
      <c r="B2265" s="89"/>
      <c r="C2265" s="89"/>
      <c r="D2265" s="90"/>
      <c r="E2265" s="89"/>
      <c r="F2265" s="91"/>
      <c r="G2265" s="89"/>
      <c r="H2265" s="89"/>
    </row>
    <row r="2266" spans="2:8" s="5" customFormat="1" ht="16.5">
      <c r="B2266" s="89"/>
      <c r="C2266" s="89"/>
      <c r="D2266" s="90"/>
      <c r="E2266" s="89"/>
      <c r="F2266" s="91"/>
      <c r="G2266" s="89"/>
      <c r="H2266" s="89"/>
    </row>
    <row r="2267" spans="2:8" s="5" customFormat="1" ht="16.5">
      <c r="B2267" s="89"/>
      <c r="C2267" s="89"/>
      <c r="D2267" s="90"/>
      <c r="E2267" s="89"/>
      <c r="F2267" s="91"/>
      <c r="G2267" s="89"/>
      <c r="H2267" s="89"/>
    </row>
    <row r="2268" spans="2:8" s="5" customFormat="1" ht="16.5">
      <c r="B2268" s="89"/>
      <c r="C2268" s="89"/>
      <c r="D2268" s="90"/>
      <c r="E2268" s="89"/>
      <c r="F2268" s="91"/>
      <c r="G2268" s="89"/>
      <c r="H2268" s="89"/>
    </row>
    <row r="2269" spans="2:8" s="5" customFormat="1" ht="16.5">
      <c r="B2269" s="89"/>
      <c r="C2269" s="89"/>
      <c r="D2269" s="90"/>
      <c r="E2269" s="89"/>
      <c r="F2269" s="91"/>
      <c r="G2269" s="89"/>
      <c r="H2269" s="89"/>
    </row>
    <row r="2270" spans="2:8" s="5" customFormat="1" ht="16.5">
      <c r="B2270" s="89"/>
      <c r="C2270" s="89"/>
      <c r="D2270" s="90"/>
      <c r="E2270" s="89"/>
      <c r="F2270" s="91"/>
      <c r="G2270" s="89"/>
      <c r="H2270" s="89"/>
    </row>
    <row r="2271" spans="2:8" s="5" customFormat="1" ht="16.5">
      <c r="B2271" s="89"/>
      <c r="C2271" s="89"/>
      <c r="D2271" s="90"/>
      <c r="E2271" s="89"/>
      <c r="F2271" s="91"/>
      <c r="G2271" s="89"/>
      <c r="H2271" s="89"/>
    </row>
    <row r="2272" spans="2:8" s="5" customFormat="1" ht="16.5">
      <c r="B2272" s="89"/>
      <c r="C2272" s="89"/>
      <c r="D2272" s="90"/>
      <c r="E2272" s="89"/>
      <c r="F2272" s="91"/>
      <c r="G2272" s="89"/>
      <c r="H2272" s="89"/>
    </row>
    <row r="2273" spans="2:8" s="5" customFormat="1" ht="16.5">
      <c r="B2273" s="89"/>
      <c r="C2273" s="89"/>
      <c r="D2273" s="90"/>
      <c r="E2273" s="89"/>
      <c r="F2273" s="91"/>
      <c r="G2273" s="89"/>
      <c r="H2273" s="89"/>
    </row>
    <row r="2274" spans="2:8" s="5" customFormat="1" ht="16.5">
      <c r="B2274" s="89"/>
      <c r="C2274" s="89"/>
      <c r="D2274" s="90"/>
      <c r="E2274" s="89"/>
      <c r="F2274" s="91"/>
      <c r="G2274" s="89"/>
      <c r="H2274" s="89"/>
    </row>
    <row r="2275" spans="2:8" s="5" customFormat="1" ht="16.5">
      <c r="B2275" s="89"/>
      <c r="C2275" s="89"/>
      <c r="D2275" s="90"/>
      <c r="E2275" s="89"/>
      <c r="F2275" s="91"/>
      <c r="G2275" s="89"/>
      <c r="H2275" s="89"/>
    </row>
    <row r="2276" spans="2:8" s="5" customFormat="1" ht="16.5">
      <c r="B2276" s="89"/>
      <c r="C2276" s="89"/>
      <c r="D2276" s="90"/>
      <c r="E2276" s="89"/>
      <c r="F2276" s="91"/>
      <c r="G2276" s="89"/>
      <c r="H2276" s="89"/>
    </row>
    <row r="2277" spans="2:8" s="5" customFormat="1" ht="16.5">
      <c r="B2277" s="89"/>
      <c r="C2277" s="89"/>
      <c r="D2277" s="90"/>
      <c r="E2277" s="89"/>
      <c r="F2277" s="91"/>
      <c r="G2277" s="89"/>
      <c r="H2277" s="89"/>
    </row>
    <row r="2278" spans="2:8" s="5" customFormat="1" ht="16.5">
      <c r="B2278" s="89"/>
      <c r="C2278" s="89"/>
      <c r="D2278" s="90"/>
      <c r="E2278" s="89"/>
      <c r="F2278" s="91"/>
      <c r="G2278" s="89"/>
      <c r="H2278" s="89"/>
    </row>
    <row r="2279" spans="2:8" s="5" customFormat="1" ht="16.5">
      <c r="B2279" s="89"/>
      <c r="C2279" s="89"/>
      <c r="D2279" s="90"/>
      <c r="E2279" s="89"/>
      <c r="F2279" s="91"/>
      <c r="G2279" s="89"/>
      <c r="H2279" s="89"/>
    </row>
    <row r="2280" spans="2:8" s="5" customFormat="1" ht="16.5">
      <c r="B2280" s="89"/>
      <c r="C2280" s="89"/>
      <c r="D2280" s="90"/>
      <c r="E2280" s="89"/>
      <c r="F2280" s="91"/>
      <c r="G2280" s="89"/>
      <c r="H2280" s="89"/>
    </row>
    <row r="2281" spans="2:8" s="5" customFormat="1" ht="16.5">
      <c r="B2281" s="89"/>
      <c r="C2281" s="89"/>
      <c r="D2281" s="90"/>
      <c r="E2281" s="89"/>
      <c r="F2281" s="91"/>
      <c r="G2281" s="89"/>
      <c r="H2281" s="89"/>
    </row>
    <row r="2282" spans="2:8" s="5" customFormat="1" ht="16.5">
      <c r="B2282" s="89"/>
      <c r="C2282" s="89"/>
      <c r="D2282" s="90"/>
      <c r="E2282" s="89"/>
      <c r="F2282" s="91"/>
      <c r="G2282" s="89"/>
      <c r="H2282" s="89"/>
    </row>
    <row r="2283" spans="2:8" s="5" customFormat="1" ht="16.5">
      <c r="B2283" s="89"/>
      <c r="C2283" s="89"/>
      <c r="D2283" s="90"/>
      <c r="E2283" s="89"/>
      <c r="F2283" s="91"/>
      <c r="G2283" s="89"/>
      <c r="H2283" s="89"/>
    </row>
    <row r="2284" spans="2:8" s="5" customFormat="1" ht="16.5">
      <c r="B2284" s="89"/>
      <c r="C2284" s="89"/>
      <c r="D2284" s="90"/>
      <c r="E2284" s="89"/>
      <c r="F2284" s="91"/>
      <c r="G2284" s="89"/>
      <c r="H2284" s="89"/>
    </row>
    <row r="2285" spans="2:8" s="5" customFormat="1" ht="16.5">
      <c r="B2285" s="89"/>
      <c r="C2285" s="89"/>
      <c r="D2285" s="90"/>
      <c r="E2285" s="89"/>
      <c r="F2285" s="91"/>
      <c r="G2285" s="89"/>
      <c r="H2285" s="89"/>
    </row>
    <row r="2286" spans="2:8" s="5" customFormat="1" ht="16.5">
      <c r="B2286" s="89"/>
      <c r="C2286" s="89"/>
      <c r="D2286" s="90"/>
      <c r="E2286" s="89"/>
      <c r="F2286" s="91"/>
      <c r="G2286" s="89"/>
      <c r="H2286" s="89"/>
    </row>
    <row r="2287" spans="2:8" s="5" customFormat="1" ht="16.5">
      <c r="B2287" s="89"/>
      <c r="C2287" s="89"/>
      <c r="D2287" s="90"/>
      <c r="E2287" s="89"/>
      <c r="F2287" s="91"/>
      <c r="G2287" s="89"/>
      <c r="H2287" s="89"/>
    </row>
    <row r="2288" spans="2:8" s="5" customFormat="1" ht="16.5">
      <c r="B2288" s="89"/>
      <c r="C2288" s="89"/>
      <c r="D2288" s="90"/>
      <c r="E2288" s="89"/>
      <c r="F2288" s="91"/>
      <c r="G2288" s="89"/>
      <c r="H2288" s="89"/>
    </row>
    <row r="2289" spans="2:8" s="5" customFormat="1" ht="16.5">
      <c r="B2289" s="89"/>
      <c r="C2289" s="89"/>
      <c r="D2289" s="90"/>
      <c r="E2289" s="89"/>
      <c r="F2289" s="91"/>
      <c r="G2289" s="89"/>
      <c r="H2289" s="89"/>
    </row>
    <row r="2290" spans="2:8" s="5" customFormat="1" ht="16.5">
      <c r="B2290" s="89"/>
      <c r="C2290" s="89"/>
      <c r="D2290" s="90"/>
      <c r="E2290" s="89"/>
      <c r="F2290" s="91"/>
      <c r="G2290" s="89"/>
      <c r="H2290" s="89"/>
    </row>
    <row r="2291" spans="2:8" s="5" customFormat="1" ht="16.5">
      <c r="B2291" s="89"/>
      <c r="C2291" s="89"/>
      <c r="D2291" s="90"/>
      <c r="E2291" s="89"/>
      <c r="F2291" s="91"/>
      <c r="G2291" s="89"/>
      <c r="H2291" s="89"/>
    </row>
    <row r="2292" spans="2:8" s="5" customFormat="1" ht="16.5">
      <c r="B2292" s="89"/>
      <c r="C2292" s="89"/>
      <c r="D2292" s="90"/>
      <c r="E2292" s="89"/>
      <c r="F2292" s="91"/>
      <c r="G2292" s="89"/>
      <c r="H2292" s="89"/>
    </row>
    <row r="2293" spans="2:8" s="5" customFormat="1" ht="16.5">
      <c r="B2293" s="89"/>
      <c r="C2293" s="89"/>
      <c r="D2293" s="90"/>
      <c r="E2293" s="89"/>
      <c r="F2293" s="91"/>
      <c r="G2293" s="89"/>
      <c r="H2293" s="89"/>
    </row>
    <row r="2294" spans="2:8" s="5" customFormat="1" ht="16.5">
      <c r="B2294" s="89"/>
      <c r="C2294" s="89"/>
      <c r="D2294" s="90"/>
      <c r="E2294" s="89"/>
      <c r="F2294" s="91"/>
      <c r="G2294" s="89"/>
      <c r="H2294" s="89"/>
    </row>
    <row r="2295" spans="2:8" s="5" customFormat="1" ht="16.5">
      <c r="B2295" s="89"/>
      <c r="C2295" s="89"/>
      <c r="D2295" s="90"/>
      <c r="E2295" s="89"/>
      <c r="F2295" s="91"/>
      <c r="G2295" s="89"/>
      <c r="H2295" s="89"/>
    </row>
    <row r="2296" spans="2:8" s="5" customFormat="1" ht="16.5">
      <c r="B2296" s="89"/>
      <c r="C2296" s="89"/>
      <c r="D2296" s="90"/>
      <c r="E2296" s="89"/>
      <c r="F2296" s="91"/>
      <c r="G2296" s="89"/>
      <c r="H2296" s="89"/>
    </row>
    <row r="2297" spans="2:8" s="5" customFormat="1" ht="16.5">
      <c r="B2297" s="89"/>
      <c r="C2297" s="89"/>
      <c r="D2297" s="90"/>
      <c r="E2297" s="89"/>
      <c r="F2297" s="91"/>
      <c r="G2297" s="89"/>
      <c r="H2297" s="89"/>
    </row>
    <row r="2298" spans="2:8" s="5" customFormat="1" ht="16.5">
      <c r="B2298" s="89"/>
      <c r="C2298" s="89"/>
      <c r="D2298" s="90"/>
      <c r="E2298" s="89"/>
      <c r="F2298" s="91"/>
      <c r="G2298" s="89"/>
      <c r="H2298" s="89"/>
    </row>
    <row r="2299" spans="2:8" s="5" customFormat="1" ht="16.5">
      <c r="B2299" s="89"/>
      <c r="C2299" s="89"/>
      <c r="D2299" s="90"/>
      <c r="E2299" s="89"/>
      <c r="F2299" s="91"/>
      <c r="G2299" s="89"/>
      <c r="H2299" s="89"/>
    </row>
    <row r="2300" spans="2:8" s="5" customFormat="1" ht="16.5">
      <c r="B2300" s="89"/>
      <c r="C2300" s="89"/>
      <c r="D2300" s="90"/>
      <c r="E2300" s="89"/>
      <c r="F2300" s="91"/>
      <c r="G2300" s="89"/>
      <c r="H2300" s="89"/>
    </row>
    <row r="2301" spans="2:8" s="5" customFormat="1" ht="16.5">
      <c r="B2301" s="89"/>
      <c r="C2301" s="89"/>
      <c r="D2301" s="90"/>
      <c r="E2301" s="89"/>
      <c r="F2301" s="91"/>
      <c r="G2301" s="89"/>
      <c r="H2301" s="89"/>
    </row>
    <row r="2302" spans="2:8" s="5" customFormat="1" ht="16.5">
      <c r="B2302" s="89"/>
      <c r="C2302" s="89"/>
      <c r="D2302" s="90"/>
      <c r="E2302" s="89"/>
      <c r="F2302" s="91"/>
      <c r="G2302" s="89"/>
      <c r="H2302" s="89"/>
    </row>
    <row r="2303" spans="2:8" s="5" customFormat="1" ht="16.5">
      <c r="B2303" s="89"/>
      <c r="C2303" s="89"/>
      <c r="D2303" s="90"/>
      <c r="E2303" s="89"/>
      <c r="F2303" s="91"/>
      <c r="G2303" s="89"/>
      <c r="H2303" s="89"/>
    </row>
    <row r="2304" spans="2:8" s="5" customFormat="1" ht="16.5">
      <c r="B2304" s="89"/>
      <c r="C2304" s="89"/>
      <c r="D2304" s="90"/>
      <c r="E2304" s="89"/>
      <c r="F2304" s="91"/>
      <c r="G2304" s="89"/>
      <c r="H2304" s="89"/>
    </row>
    <row r="2305" spans="2:8" s="5" customFormat="1" ht="16.5">
      <c r="B2305" s="89"/>
      <c r="C2305" s="89"/>
      <c r="D2305" s="90"/>
      <c r="E2305" s="89"/>
      <c r="F2305" s="91"/>
      <c r="G2305" s="89"/>
      <c r="H2305" s="89"/>
    </row>
    <row r="2306" spans="2:8" s="5" customFormat="1" ht="16.5">
      <c r="B2306" s="89"/>
      <c r="C2306" s="89"/>
      <c r="D2306" s="90"/>
      <c r="E2306" s="89"/>
      <c r="F2306" s="91"/>
      <c r="G2306" s="89"/>
      <c r="H2306" s="89"/>
    </row>
    <row r="2307" spans="2:8" s="5" customFormat="1" ht="16.5">
      <c r="B2307" s="89"/>
      <c r="C2307" s="89"/>
      <c r="D2307" s="90"/>
      <c r="E2307" s="89"/>
      <c r="F2307" s="91"/>
      <c r="G2307" s="89"/>
      <c r="H2307" s="89"/>
    </row>
    <row r="2308" spans="2:8" s="5" customFormat="1" ht="16.5">
      <c r="B2308" s="89"/>
      <c r="C2308" s="89"/>
      <c r="D2308" s="90"/>
      <c r="E2308" s="89"/>
      <c r="F2308" s="91"/>
      <c r="G2308" s="89"/>
      <c r="H2308" s="89"/>
    </row>
    <row r="2309" spans="2:8" s="5" customFormat="1" ht="16.5">
      <c r="B2309" s="89"/>
      <c r="C2309" s="89"/>
      <c r="D2309" s="90"/>
      <c r="E2309" s="89"/>
      <c r="F2309" s="91"/>
      <c r="G2309" s="89"/>
      <c r="H2309" s="89"/>
    </row>
    <row r="2310" spans="2:8" s="5" customFormat="1" ht="16.5">
      <c r="B2310" s="89"/>
      <c r="C2310" s="89"/>
      <c r="D2310" s="90"/>
      <c r="E2310" s="89"/>
      <c r="F2310" s="91"/>
      <c r="G2310" s="89"/>
      <c r="H2310" s="89"/>
    </row>
    <row r="2311" spans="2:8" s="5" customFormat="1" ht="16.5">
      <c r="B2311" s="89"/>
      <c r="C2311" s="89"/>
      <c r="D2311" s="90"/>
      <c r="E2311" s="89"/>
      <c r="F2311" s="91"/>
      <c r="G2311" s="89"/>
      <c r="H2311" s="89"/>
    </row>
    <row r="2312" spans="2:8" s="5" customFormat="1" ht="16.5">
      <c r="B2312" s="89"/>
      <c r="C2312" s="89"/>
      <c r="D2312" s="90"/>
      <c r="E2312" s="89"/>
      <c r="F2312" s="91"/>
      <c r="G2312" s="89"/>
      <c r="H2312" s="89"/>
    </row>
    <row r="2313" spans="2:8" s="5" customFormat="1" ht="16.5">
      <c r="B2313" s="89"/>
      <c r="C2313" s="89"/>
      <c r="D2313" s="90"/>
      <c r="E2313" s="89"/>
      <c r="F2313" s="91"/>
      <c r="G2313" s="89"/>
      <c r="H2313" s="89"/>
    </row>
    <row r="2314" spans="2:8" s="5" customFormat="1" ht="16.5">
      <c r="B2314" s="89"/>
      <c r="C2314" s="89"/>
      <c r="D2314" s="90"/>
      <c r="E2314" s="89"/>
      <c r="F2314" s="91"/>
      <c r="G2314" s="89"/>
      <c r="H2314" s="89"/>
    </row>
    <row r="2315" spans="2:8" s="5" customFormat="1" ht="16.5">
      <c r="B2315" s="89"/>
      <c r="C2315" s="89"/>
      <c r="D2315" s="90"/>
      <c r="E2315" s="89"/>
      <c r="F2315" s="91"/>
      <c r="G2315" s="89"/>
      <c r="H2315" s="89"/>
    </row>
    <row r="2316" spans="2:8" s="5" customFormat="1" ht="16.5">
      <c r="B2316" s="89"/>
      <c r="C2316" s="89"/>
      <c r="D2316" s="90"/>
      <c r="E2316" s="89"/>
      <c r="F2316" s="91"/>
      <c r="G2316" s="89"/>
      <c r="H2316" s="89"/>
    </row>
    <row r="2317" spans="2:8" s="5" customFormat="1" ht="16.5">
      <c r="B2317" s="89"/>
      <c r="C2317" s="89"/>
      <c r="D2317" s="90"/>
      <c r="E2317" s="89"/>
      <c r="F2317" s="91"/>
      <c r="G2317" s="89"/>
      <c r="H2317" s="89"/>
    </row>
    <row r="2318" spans="2:8" s="5" customFormat="1" ht="16.5">
      <c r="B2318" s="89"/>
      <c r="C2318" s="89"/>
      <c r="D2318" s="90"/>
      <c r="E2318" s="89"/>
      <c r="F2318" s="91"/>
      <c r="G2318" s="89"/>
      <c r="H2318" s="89"/>
    </row>
    <row r="2319" spans="2:8" s="5" customFormat="1" ht="16.5">
      <c r="B2319" s="89"/>
      <c r="C2319" s="89"/>
      <c r="D2319" s="90"/>
      <c r="E2319" s="89"/>
      <c r="F2319" s="91"/>
      <c r="G2319" s="89"/>
      <c r="H2319" s="89"/>
    </row>
    <row r="2320" spans="2:8" s="5" customFormat="1" ht="16.5">
      <c r="B2320" s="89"/>
      <c r="C2320" s="89"/>
      <c r="D2320" s="90"/>
      <c r="E2320" s="89"/>
      <c r="F2320" s="91"/>
      <c r="G2320" s="89"/>
      <c r="H2320" s="89"/>
    </row>
    <row r="2321" spans="2:8" s="5" customFormat="1" ht="16.5">
      <c r="B2321" s="89"/>
      <c r="C2321" s="89"/>
      <c r="D2321" s="90"/>
      <c r="E2321" s="89"/>
      <c r="F2321" s="91"/>
      <c r="G2321" s="89"/>
      <c r="H2321" s="89"/>
    </row>
    <row r="2322" spans="2:8" s="5" customFormat="1" ht="16.5">
      <c r="B2322" s="89"/>
      <c r="C2322" s="89"/>
      <c r="D2322" s="90"/>
      <c r="E2322" s="89"/>
      <c r="F2322" s="91"/>
      <c r="G2322" s="89"/>
      <c r="H2322" s="89"/>
    </row>
    <row r="2323" spans="2:8" s="5" customFormat="1" ht="16.5">
      <c r="B2323" s="89"/>
      <c r="C2323" s="89"/>
      <c r="D2323" s="90"/>
      <c r="E2323" s="89"/>
      <c r="F2323" s="91"/>
      <c r="G2323" s="89"/>
      <c r="H2323" s="89"/>
    </row>
    <row r="2324" spans="2:8" s="5" customFormat="1" ht="16.5">
      <c r="B2324" s="89"/>
      <c r="C2324" s="89"/>
      <c r="D2324" s="90"/>
      <c r="E2324" s="89"/>
      <c r="F2324" s="91"/>
      <c r="G2324" s="89"/>
      <c r="H2324" s="89"/>
    </row>
    <row r="2325" spans="2:8" s="5" customFormat="1" ht="16.5">
      <c r="B2325" s="89"/>
      <c r="C2325" s="89"/>
      <c r="D2325" s="90"/>
      <c r="E2325" s="89"/>
      <c r="F2325" s="91"/>
      <c r="G2325" s="89"/>
      <c r="H2325" s="89"/>
    </row>
    <row r="2326" spans="2:8" s="5" customFormat="1" ht="16.5">
      <c r="B2326" s="89"/>
      <c r="C2326" s="89"/>
      <c r="D2326" s="90"/>
      <c r="E2326" s="89"/>
      <c r="F2326" s="91"/>
      <c r="G2326" s="89"/>
      <c r="H2326" s="89"/>
    </row>
    <row r="2327" spans="2:8" s="5" customFormat="1" ht="16.5">
      <c r="B2327" s="89"/>
      <c r="C2327" s="89"/>
      <c r="D2327" s="90"/>
      <c r="E2327" s="89"/>
      <c r="F2327" s="91"/>
      <c r="G2327" s="89"/>
      <c r="H2327" s="89"/>
    </row>
    <row r="2328" spans="2:8" s="5" customFormat="1" ht="16.5">
      <c r="B2328" s="89"/>
      <c r="C2328" s="89"/>
      <c r="D2328" s="90"/>
      <c r="E2328" s="89"/>
      <c r="F2328" s="91"/>
      <c r="G2328" s="89"/>
      <c r="H2328" s="89"/>
    </row>
    <row r="2329" spans="2:8" s="5" customFormat="1" ht="16.5">
      <c r="B2329" s="89"/>
      <c r="C2329" s="89"/>
      <c r="D2329" s="90"/>
      <c r="E2329" s="89"/>
      <c r="F2329" s="91"/>
      <c r="G2329" s="89"/>
      <c r="H2329" s="89"/>
    </row>
    <row r="2330" spans="2:8" s="5" customFormat="1" ht="16.5">
      <c r="B2330" s="89"/>
      <c r="C2330" s="89"/>
      <c r="D2330" s="90"/>
      <c r="E2330" s="89"/>
      <c r="F2330" s="91"/>
      <c r="G2330" s="89"/>
      <c r="H2330" s="89"/>
    </row>
    <row r="2331" spans="2:8" s="5" customFormat="1" ht="16.5">
      <c r="B2331" s="89"/>
      <c r="C2331" s="89"/>
      <c r="D2331" s="90"/>
      <c r="E2331" s="89"/>
      <c r="F2331" s="91"/>
      <c r="G2331" s="89"/>
      <c r="H2331" s="89"/>
    </row>
    <row r="2332" spans="2:8" s="5" customFormat="1" ht="16.5">
      <c r="B2332" s="89"/>
      <c r="C2332" s="89"/>
      <c r="D2332" s="90"/>
      <c r="E2332" s="89"/>
      <c r="F2332" s="91"/>
      <c r="G2332" s="89"/>
      <c r="H2332" s="89"/>
    </row>
    <row r="2333" spans="2:8" s="5" customFormat="1" ht="16.5">
      <c r="B2333" s="89"/>
      <c r="C2333" s="89"/>
      <c r="D2333" s="90"/>
      <c r="E2333" s="89"/>
      <c r="F2333" s="91"/>
      <c r="G2333" s="89"/>
      <c r="H2333" s="89"/>
    </row>
    <row r="2334" spans="2:8" s="5" customFormat="1" ht="16.5">
      <c r="B2334" s="89"/>
      <c r="C2334" s="89"/>
      <c r="D2334" s="90"/>
      <c r="E2334" s="89"/>
      <c r="F2334" s="91"/>
      <c r="G2334" s="89"/>
      <c r="H2334" s="89"/>
    </row>
    <row r="2335" spans="2:8" s="5" customFormat="1" ht="16.5">
      <c r="B2335" s="89"/>
      <c r="C2335" s="89"/>
      <c r="D2335" s="90"/>
      <c r="E2335" s="89"/>
      <c r="F2335" s="91"/>
      <c r="G2335" s="89"/>
      <c r="H2335" s="89"/>
    </row>
    <row r="2336" spans="2:8" s="5" customFormat="1" ht="16.5">
      <c r="B2336" s="89"/>
      <c r="C2336" s="89"/>
      <c r="D2336" s="90"/>
      <c r="E2336" s="89"/>
      <c r="F2336" s="91"/>
      <c r="G2336" s="89"/>
      <c r="H2336" s="89"/>
    </row>
    <row r="2337" spans="2:8" s="5" customFormat="1" ht="16.5">
      <c r="B2337" s="89"/>
      <c r="C2337" s="89"/>
      <c r="D2337" s="90"/>
      <c r="E2337" s="89"/>
      <c r="F2337" s="91"/>
      <c r="G2337" s="89"/>
      <c r="H2337" s="89"/>
    </row>
    <row r="2338" spans="2:8" s="5" customFormat="1" ht="16.5">
      <c r="B2338" s="89"/>
      <c r="C2338" s="89"/>
      <c r="D2338" s="90"/>
      <c r="E2338" s="89"/>
      <c r="F2338" s="91"/>
      <c r="G2338" s="89"/>
      <c r="H2338" s="89"/>
    </row>
    <row r="2339" spans="2:8" s="5" customFormat="1" ht="16.5">
      <c r="B2339" s="89"/>
      <c r="C2339" s="89"/>
      <c r="D2339" s="90"/>
      <c r="E2339" s="89"/>
      <c r="F2339" s="91"/>
      <c r="G2339" s="89"/>
      <c r="H2339" s="89"/>
    </row>
    <row r="2340" spans="2:8" s="5" customFormat="1" ht="16.5">
      <c r="B2340" s="89"/>
      <c r="C2340" s="89"/>
      <c r="D2340" s="90"/>
      <c r="E2340" s="89"/>
      <c r="F2340" s="91"/>
      <c r="G2340" s="89"/>
      <c r="H2340" s="89"/>
    </row>
    <row r="2341" spans="2:8" s="5" customFormat="1" ht="16.5">
      <c r="B2341" s="89"/>
      <c r="C2341" s="89"/>
      <c r="D2341" s="90"/>
      <c r="E2341" s="89"/>
      <c r="F2341" s="91"/>
      <c r="G2341" s="89"/>
      <c r="H2341" s="89"/>
    </row>
    <row r="2342" spans="2:8" s="5" customFormat="1" ht="16.5">
      <c r="B2342" s="89"/>
      <c r="C2342" s="89"/>
      <c r="D2342" s="90"/>
      <c r="E2342" s="89"/>
      <c r="F2342" s="91"/>
      <c r="G2342" s="89"/>
      <c r="H2342" s="89"/>
    </row>
    <row r="2343" spans="2:8" s="5" customFormat="1" ht="16.5">
      <c r="B2343" s="89"/>
      <c r="C2343" s="89"/>
      <c r="D2343" s="90"/>
      <c r="E2343" s="89"/>
      <c r="F2343" s="91"/>
      <c r="G2343" s="89"/>
      <c r="H2343" s="89"/>
    </row>
    <row r="2344" spans="2:8" s="5" customFormat="1" ht="16.5">
      <c r="B2344" s="89"/>
      <c r="C2344" s="89"/>
      <c r="D2344" s="90"/>
      <c r="E2344" s="89"/>
      <c r="F2344" s="91"/>
      <c r="G2344" s="89"/>
      <c r="H2344" s="89"/>
    </row>
    <row r="2345" spans="2:8" s="5" customFormat="1" ht="16.5">
      <c r="B2345" s="89"/>
      <c r="C2345" s="89"/>
      <c r="D2345" s="90"/>
      <c r="E2345" s="89"/>
      <c r="F2345" s="91"/>
      <c r="G2345" s="89"/>
      <c r="H2345" s="89"/>
    </row>
    <row r="2346" spans="2:8" s="5" customFormat="1" ht="16.5">
      <c r="B2346" s="89"/>
      <c r="C2346" s="89"/>
      <c r="D2346" s="90"/>
      <c r="E2346" s="89"/>
      <c r="F2346" s="91"/>
      <c r="G2346" s="89"/>
      <c r="H2346" s="89"/>
    </row>
    <row r="2347" spans="2:8" s="5" customFormat="1" ht="16.5">
      <c r="B2347" s="89"/>
      <c r="C2347" s="89"/>
      <c r="D2347" s="90"/>
      <c r="E2347" s="89"/>
      <c r="F2347" s="91"/>
      <c r="G2347" s="89"/>
      <c r="H2347" s="89"/>
    </row>
    <row r="2348" spans="2:8" s="5" customFormat="1" ht="16.5">
      <c r="B2348" s="89"/>
      <c r="C2348" s="89"/>
      <c r="D2348" s="90"/>
      <c r="E2348" s="89"/>
      <c r="F2348" s="91"/>
      <c r="G2348" s="89"/>
      <c r="H2348" s="89"/>
    </row>
    <row r="2349" spans="2:8" s="5" customFormat="1" ht="16.5">
      <c r="B2349" s="89"/>
      <c r="C2349" s="89"/>
      <c r="D2349" s="90"/>
      <c r="E2349" s="89"/>
      <c r="F2349" s="91"/>
      <c r="G2349" s="89"/>
      <c r="H2349" s="89"/>
    </row>
    <row r="2350" spans="2:8" s="5" customFormat="1" ht="16.5">
      <c r="B2350" s="89"/>
      <c r="C2350" s="89"/>
      <c r="D2350" s="90"/>
      <c r="E2350" s="89"/>
      <c r="F2350" s="91"/>
      <c r="G2350" s="89"/>
      <c r="H2350" s="89"/>
    </row>
    <row r="2351" spans="2:8" s="5" customFormat="1" ht="16.5">
      <c r="B2351" s="89"/>
      <c r="C2351" s="89"/>
      <c r="D2351" s="90"/>
      <c r="E2351" s="89"/>
      <c r="F2351" s="91"/>
      <c r="G2351" s="89"/>
      <c r="H2351" s="89"/>
    </row>
    <row r="2352" spans="2:8" s="5" customFormat="1" ht="16.5">
      <c r="B2352" s="89"/>
      <c r="C2352" s="89"/>
      <c r="D2352" s="90"/>
      <c r="E2352" s="89"/>
      <c r="F2352" s="91"/>
      <c r="G2352" s="89"/>
      <c r="H2352" s="89"/>
    </row>
    <row r="2353" spans="2:8" s="5" customFormat="1" ht="16.5">
      <c r="B2353" s="89"/>
      <c r="C2353" s="89"/>
      <c r="D2353" s="90"/>
      <c r="E2353" s="89"/>
      <c r="F2353" s="91"/>
      <c r="G2353" s="89"/>
      <c r="H2353" s="89"/>
    </row>
    <row r="2354" spans="2:8" s="5" customFormat="1" ht="16.5">
      <c r="B2354" s="89"/>
      <c r="C2354" s="89"/>
      <c r="D2354" s="90"/>
      <c r="E2354" s="89"/>
      <c r="F2354" s="91"/>
      <c r="G2354" s="89"/>
      <c r="H2354" s="89"/>
    </row>
    <row r="2355" spans="2:8" s="5" customFormat="1" ht="16.5">
      <c r="B2355" s="89"/>
      <c r="C2355" s="89"/>
      <c r="D2355" s="90"/>
      <c r="E2355" s="89"/>
      <c r="F2355" s="91"/>
      <c r="G2355" s="89"/>
      <c r="H2355" s="89"/>
    </row>
    <row r="2356" spans="2:8" s="5" customFormat="1" ht="16.5">
      <c r="B2356" s="89"/>
      <c r="C2356" s="89"/>
      <c r="D2356" s="90"/>
      <c r="E2356" s="89"/>
      <c r="F2356" s="91"/>
      <c r="G2356" s="89"/>
      <c r="H2356" s="89"/>
    </row>
    <row r="2357" spans="2:8" s="5" customFormat="1" ht="16.5">
      <c r="B2357" s="89"/>
      <c r="C2357" s="89"/>
      <c r="D2357" s="90"/>
      <c r="E2357" s="89"/>
      <c r="F2357" s="91"/>
      <c r="G2357" s="89"/>
      <c r="H2357" s="89"/>
    </row>
    <row r="2358" spans="2:8" s="5" customFormat="1" ht="16.5">
      <c r="B2358" s="89"/>
      <c r="C2358" s="89"/>
      <c r="D2358" s="90"/>
      <c r="E2358" s="89"/>
      <c r="F2358" s="91"/>
      <c r="G2358" s="89"/>
      <c r="H2358" s="89"/>
    </row>
    <row r="2359" spans="2:8" s="5" customFormat="1" ht="16.5">
      <c r="B2359" s="89"/>
      <c r="C2359" s="89"/>
      <c r="D2359" s="90"/>
      <c r="E2359" s="89"/>
      <c r="F2359" s="91"/>
      <c r="G2359" s="89"/>
      <c r="H2359" s="89"/>
    </row>
    <row r="2360" spans="2:8" s="5" customFormat="1" ht="16.5">
      <c r="B2360" s="89"/>
      <c r="C2360" s="89"/>
      <c r="D2360" s="90"/>
      <c r="E2360" s="89"/>
      <c r="F2360" s="91"/>
      <c r="G2360" s="89"/>
      <c r="H2360" s="89"/>
    </row>
    <row r="2361" spans="2:8" s="5" customFormat="1" ht="16.5">
      <c r="B2361" s="89"/>
      <c r="C2361" s="89"/>
      <c r="D2361" s="90"/>
      <c r="E2361" s="89"/>
      <c r="F2361" s="91"/>
      <c r="G2361" s="89"/>
      <c r="H2361" s="89"/>
    </row>
    <row r="2362" spans="2:8" s="5" customFormat="1" ht="16.5">
      <c r="B2362" s="89"/>
      <c r="C2362" s="89"/>
      <c r="D2362" s="90"/>
      <c r="E2362" s="89"/>
      <c r="F2362" s="91"/>
      <c r="G2362" s="89"/>
      <c r="H2362" s="89"/>
    </row>
    <row r="2363" spans="2:8" s="5" customFormat="1" ht="16.5">
      <c r="B2363" s="89"/>
      <c r="C2363" s="89"/>
      <c r="D2363" s="90"/>
      <c r="E2363" s="89"/>
      <c r="F2363" s="91"/>
      <c r="G2363" s="89"/>
      <c r="H2363" s="89"/>
    </row>
    <row r="2364" spans="2:8" s="5" customFormat="1" ht="16.5">
      <c r="B2364" s="89"/>
      <c r="C2364" s="89"/>
      <c r="D2364" s="90"/>
      <c r="E2364" s="89"/>
      <c r="F2364" s="91"/>
      <c r="G2364" s="89"/>
      <c r="H2364" s="89"/>
    </row>
    <row r="2365" spans="2:8" s="5" customFormat="1" ht="16.5">
      <c r="B2365" s="89"/>
      <c r="C2365" s="89"/>
      <c r="D2365" s="90"/>
      <c r="E2365" s="89"/>
      <c r="F2365" s="91"/>
      <c r="G2365" s="89"/>
      <c r="H2365" s="89"/>
    </row>
    <row r="2366" spans="2:8" s="5" customFormat="1" ht="16.5">
      <c r="B2366" s="89"/>
      <c r="C2366" s="89"/>
      <c r="D2366" s="90"/>
      <c r="E2366" s="89"/>
      <c r="F2366" s="91"/>
      <c r="G2366" s="89"/>
      <c r="H2366" s="89"/>
    </row>
    <row r="2367" spans="2:8" s="5" customFormat="1" ht="16.5">
      <c r="B2367" s="89"/>
      <c r="C2367" s="89"/>
      <c r="D2367" s="90"/>
      <c r="E2367" s="89"/>
      <c r="F2367" s="91"/>
      <c r="G2367" s="89"/>
      <c r="H2367" s="89"/>
    </row>
    <row r="2368" spans="2:8" s="5" customFormat="1" ht="16.5">
      <c r="B2368" s="89"/>
      <c r="C2368" s="89"/>
      <c r="D2368" s="90"/>
      <c r="E2368" s="89"/>
      <c r="F2368" s="91"/>
      <c r="G2368" s="89"/>
      <c r="H2368" s="89"/>
    </row>
    <row r="2369" spans="2:8" s="5" customFormat="1" ht="16.5">
      <c r="B2369" s="89"/>
      <c r="C2369" s="89"/>
      <c r="D2369" s="90"/>
      <c r="E2369" s="89"/>
      <c r="F2369" s="91"/>
      <c r="G2369" s="89"/>
      <c r="H2369" s="89"/>
    </row>
    <row r="2370" spans="2:8" s="5" customFormat="1" ht="16.5">
      <c r="B2370" s="89"/>
      <c r="C2370" s="89"/>
      <c r="D2370" s="90"/>
      <c r="E2370" s="89"/>
      <c r="F2370" s="91"/>
      <c r="G2370" s="89"/>
      <c r="H2370" s="89"/>
    </row>
    <row r="2371" spans="2:8" s="5" customFormat="1" ht="16.5">
      <c r="B2371" s="89"/>
      <c r="C2371" s="89"/>
      <c r="D2371" s="90"/>
      <c r="E2371" s="89"/>
      <c r="F2371" s="91"/>
      <c r="G2371" s="89"/>
      <c r="H2371" s="89"/>
    </row>
    <row r="2372" spans="2:8" s="5" customFormat="1" ht="16.5">
      <c r="B2372" s="89"/>
      <c r="C2372" s="89"/>
      <c r="D2372" s="90"/>
      <c r="E2372" s="89"/>
      <c r="F2372" s="91"/>
      <c r="G2372" s="89"/>
      <c r="H2372" s="89"/>
    </row>
    <row r="2373" spans="2:8" s="5" customFormat="1" ht="16.5">
      <c r="B2373" s="89"/>
      <c r="C2373" s="89"/>
      <c r="D2373" s="90"/>
      <c r="E2373" s="89"/>
      <c r="F2373" s="91"/>
      <c r="G2373" s="89"/>
      <c r="H2373" s="89"/>
    </row>
    <row r="2374" spans="2:8" s="5" customFormat="1" ht="16.5">
      <c r="B2374" s="89"/>
      <c r="C2374" s="89"/>
      <c r="D2374" s="90"/>
      <c r="E2374" s="89"/>
      <c r="F2374" s="91"/>
      <c r="G2374" s="89"/>
      <c r="H2374" s="89"/>
    </row>
    <row r="2375" spans="2:8" s="5" customFormat="1" ht="16.5">
      <c r="B2375" s="89"/>
      <c r="C2375" s="89"/>
      <c r="D2375" s="90"/>
      <c r="E2375" s="89"/>
      <c r="F2375" s="91"/>
      <c r="G2375" s="89"/>
      <c r="H2375" s="89"/>
    </row>
    <row r="2376" spans="2:8" s="5" customFormat="1" ht="16.5">
      <c r="B2376" s="89"/>
      <c r="C2376" s="89"/>
      <c r="D2376" s="90"/>
      <c r="E2376" s="89"/>
      <c r="F2376" s="91"/>
      <c r="G2376" s="89"/>
      <c r="H2376" s="89"/>
    </row>
    <row r="2377" spans="2:8" s="5" customFormat="1" ht="16.5">
      <c r="B2377" s="89"/>
      <c r="C2377" s="89"/>
      <c r="D2377" s="90"/>
      <c r="E2377" s="89"/>
      <c r="F2377" s="91"/>
      <c r="G2377" s="89"/>
      <c r="H2377" s="89"/>
    </row>
    <row r="2378" spans="2:8" s="5" customFormat="1" ht="16.5">
      <c r="B2378" s="89"/>
      <c r="C2378" s="89"/>
      <c r="D2378" s="90"/>
      <c r="E2378" s="89"/>
      <c r="F2378" s="91"/>
      <c r="G2378" s="89"/>
      <c r="H2378" s="89"/>
    </row>
    <row r="2379" spans="2:8" s="5" customFormat="1" ht="16.5">
      <c r="B2379" s="89"/>
      <c r="C2379" s="89"/>
      <c r="D2379" s="90"/>
      <c r="E2379" s="89"/>
      <c r="F2379" s="91"/>
      <c r="G2379" s="89"/>
      <c r="H2379" s="89"/>
    </row>
    <row r="2380" spans="2:8" s="5" customFormat="1" ht="16.5">
      <c r="B2380" s="89"/>
      <c r="C2380" s="89"/>
      <c r="D2380" s="90"/>
      <c r="E2380" s="89"/>
      <c r="F2380" s="91"/>
      <c r="G2380" s="89"/>
      <c r="H2380" s="89"/>
    </row>
    <row r="2381" spans="2:8" s="5" customFormat="1" ht="16.5">
      <c r="B2381" s="89"/>
      <c r="C2381" s="89"/>
      <c r="D2381" s="90"/>
      <c r="E2381" s="89"/>
      <c r="F2381" s="91"/>
      <c r="G2381" s="89"/>
      <c r="H2381" s="89"/>
    </row>
    <row r="2382" spans="2:8" s="5" customFormat="1" ht="16.5">
      <c r="B2382" s="89"/>
      <c r="C2382" s="89"/>
      <c r="D2382" s="90"/>
      <c r="E2382" s="89"/>
      <c r="F2382" s="91"/>
      <c r="G2382" s="89"/>
      <c r="H2382" s="89"/>
    </row>
    <row r="2383" spans="2:8" s="5" customFormat="1" ht="16.5">
      <c r="B2383" s="89"/>
      <c r="C2383" s="89"/>
      <c r="D2383" s="90"/>
      <c r="E2383" s="89"/>
      <c r="F2383" s="91"/>
      <c r="G2383" s="89"/>
      <c r="H2383" s="89"/>
    </row>
    <row r="2384" spans="2:8" s="5" customFormat="1" ht="16.5">
      <c r="B2384" s="89"/>
      <c r="C2384" s="89"/>
      <c r="D2384" s="90"/>
      <c r="E2384" s="89"/>
      <c r="F2384" s="91"/>
      <c r="G2384" s="89"/>
      <c r="H2384" s="89"/>
    </row>
    <row r="2385" spans="2:8" s="5" customFormat="1" ht="16.5">
      <c r="B2385" s="89"/>
      <c r="C2385" s="89"/>
      <c r="D2385" s="90"/>
      <c r="E2385" s="89"/>
      <c r="F2385" s="91"/>
      <c r="G2385" s="89"/>
      <c r="H2385" s="89"/>
    </row>
    <row r="2386" spans="2:8" s="5" customFormat="1" ht="16.5">
      <c r="B2386" s="89"/>
      <c r="C2386" s="89"/>
      <c r="D2386" s="90"/>
      <c r="E2386" s="89"/>
      <c r="F2386" s="91"/>
      <c r="G2386" s="89"/>
      <c r="H2386" s="89"/>
    </row>
    <row r="2387" spans="2:8" s="5" customFormat="1" ht="16.5">
      <c r="B2387" s="89"/>
      <c r="C2387" s="89"/>
      <c r="D2387" s="90"/>
      <c r="E2387" s="89"/>
      <c r="F2387" s="91"/>
      <c r="G2387" s="89"/>
      <c r="H2387" s="89"/>
    </row>
    <row r="2388" spans="2:8" s="5" customFormat="1" ht="16.5">
      <c r="B2388" s="89"/>
      <c r="C2388" s="89"/>
      <c r="D2388" s="90"/>
      <c r="E2388" s="89"/>
      <c r="F2388" s="91"/>
      <c r="G2388" s="89"/>
      <c r="H2388" s="89"/>
    </row>
    <row r="2389" spans="2:8" s="5" customFormat="1" ht="16.5">
      <c r="B2389" s="89"/>
      <c r="C2389" s="89"/>
      <c r="D2389" s="90"/>
      <c r="E2389" s="89"/>
      <c r="F2389" s="91"/>
      <c r="G2389" s="89"/>
      <c r="H2389" s="89"/>
    </row>
    <row r="2390" spans="2:8" s="5" customFormat="1" ht="16.5">
      <c r="B2390" s="89"/>
      <c r="C2390" s="89"/>
      <c r="D2390" s="90"/>
      <c r="E2390" s="89"/>
      <c r="F2390" s="91"/>
      <c r="G2390" s="89"/>
      <c r="H2390" s="89"/>
    </row>
    <row r="2391" spans="2:8" s="5" customFormat="1" ht="16.5">
      <c r="B2391" s="89"/>
      <c r="C2391" s="89"/>
      <c r="D2391" s="90"/>
      <c r="E2391" s="89"/>
      <c r="F2391" s="91"/>
      <c r="G2391" s="89"/>
      <c r="H2391" s="89"/>
    </row>
    <row r="2392" spans="2:8" s="5" customFormat="1" ht="16.5">
      <c r="B2392" s="89"/>
      <c r="C2392" s="89"/>
      <c r="D2392" s="90"/>
      <c r="E2392" s="89"/>
      <c r="F2392" s="91"/>
      <c r="G2392" s="89"/>
      <c r="H2392" s="89"/>
    </row>
    <row r="2393" spans="2:8" s="5" customFormat="1" ht="16.5">
      <c r="B2393" s="89"/>
      <c r="C2393" s="89"/>
      <c r="D2393" s="90"/>
      <c r="E2393" s="89"/>
      <c r="F2393" s="91"/>
      <c r="G2393" s="89"/>
      <c r="H2393" s="89"/>
    </row>
    <row r="2394" spans="2:8" s="5" customFormat="1" ht="16.5">
      <c r="B2394" s="89"/>
      <c r="C2394" s="89"/>
      <c r="D2394" s="90"/>
      <c r="E2394" s="89"/>
      <c r="F2394" s="91"/>
      <c r="G2394" s="89"/>
      <c r="H2394" s="89"/>
    </row>
    <row r="2395" spans="2:8" s="5" customFormat="1" ht="16.5">
      <c r="B2395" s="89"/>
      <c r="C2395" s="89"/>
      <c r="D2395" s="90"/>
      <c r="E2395" s="89"/>
      <c r="F2395" s="91"/>
      <c r="G2395" s="89"/>
      <c r="H2395" s="89"/>
    </row>
    <row r="2396" spans="2:8" s="5" customFormat="1" ht="16.5">
      <c r="B2396" s="89"/>
      <c r="C2396" s="89"/>
      <c r="D2396" s="90"/>
      <c r="E2396" s="89"/>
      <c r="F2396" s="91"/>
      <c r="G2396" s="89"/>
      <c r="H2396" s="89"/>
    </row>
    <row r="2397" spans="2:8" s="5" customFormat="1" ht="16.5">
      <c r="B2397" s="89"/>
      <c r="C2397" s="89"/>
      <c r="D2397" s="90"/>
      <c r="E2397" s="89"/>
      <c r="F2397" s="91"/>
      <c r="G2397" s="89"/>
      <c r="H2397" s="89"/>
    </row>
    <row r="2398" spans="2:8" s="5" customFormat="1" ht="16.5">
      <c r="B2398" s="89"/>
      <c r="C2398" s="89"/>
      <c r="D2398" s="90"/>
      <c r="E2398" s="89"/>
      <c r="F2398" s="91"/>
      <c r="G2398" s="89"/>
      <c r="H2398" s="89"/>
    </row>
    <row r="2399" spans="2:8" s="5" customFormat="1" ht="16.5">
      <c r="B2399" s="89"/>
      <c r="C2399" s="89"/>
      <c r="D2399" s="90"/>
      <c r="E2399" s="89"/>
      <c r="F2399" s="91"/>
      <c r="G2399" s="89"/>
      <c r="H2399" s="89"/>
    </row>
    <row r="2400" spans="2:8" s="5" customFormat="1" ht="16.5">
      <c r="B2400" s="89"/>
      <c r="C2400" s="89"/>
      <c r="D2400" s="90"/>
      <c r="E2400" s="89"/>
      <c r="F2400" s="91"/>
      <c r="G2400" s="89"/>
      <c r="H2400" s="89"/>
    </row>
    <row r="2401" spans="2:8" s="5" customFormat="1" ht="16.5">
      <c r="B2401" s="89"/>
      <c r="C2401" s="89"/>
      <c r="D2401" s="90"/>
      <c r="E2401" s="89"/>
      <c r="F2401" s="91"/>
      <c r="G2401" s="89"/>
      <c r="H2401" s="89"/>
    </row>
    <row r="2402" spans="2:8" s="5" customFormat="1" ht="16.5">
      <c r="B2402" s="89"/>
      <c r="C2402" s="89"/>
      <c r="D2402" s="90"/>
      <c r="E2402" s="89"/>
      <c r="F2402" s="91"/>
      <c r="G2402" s="89"/>
      <c r="H2402" s="89"/>
    </row>
    <row r="2403" spans="2:8" s="5" customFormat="1" ht="16.5">
      <c r="B2403" s="89"/>
      <c r="C2403" s="89"/>
      <c r="D2403" s="90"/>
      <c r="E2403" s="89"/>
      <c r="F2403" s="91"/>
      <c r="G2403" s="89"/>
      <c r="H2403" s="89"/>
    </row>
    <row r="2404" spans="2:8" s="5" customFormat="1" ht="16.5">
      <c r="B2404" s="89"/>
      <c r="C2404" s="89"/>
      <c r="D2404" s="90"/>
      <c r="E2404" s="89"/>
      <c r="F2404" s="91"/>
      <c r="G2404" s="89"/>
      <c r="H2404" s="89"/>
    </row>
    <row r="2405" spans="2:8" s="5" customFormat="1" ht="16.5">
      <c r="B2405" s="89"/>
      <c r="C2405" s="89"/>
      <c r="D2405" s="90"/>
      <c r="E2405" s="89"/>
      <c r="F2405" s="91"/>
      <c r="G2405" s="89"/>
      <c r="H2405" s="89"/>
    </row>
    <row r="2406" spans="2:8" s="5" customFormat="1" ht="16.5">
      <c r="B2406" s="89"/>
      <c r="C2406" s="89"/>
      <c r="D2406" s="90"/>
      <c r="E2406" s="89"/>
      <c r="F2406" s="91"/>
      <c r="G2406" s="89"/>
      <c r="H2406" s="89"/>
    </row>
    <row r="2407" spans="2:8" s="5" customFormat="1" ht="16.5">
      <c r="B2407" s="89"/>
      <c r="C2407" s="89"/>
      <c r="D2407" s="90"/>
      <c r="E2407" s="89"/>
      <c r="F2407" s="91"/>
      <c r="G2407" s="89"/>
      <c r="H2407" s="89"/>
    </row>
    <row r="2408" spans="2:8" s="5" customFormat="1" ht="16.5">
      <c r="B2408" s="89"/>
      <c r="C2408" s="89"/>
      <c r="D2408" s="90"/>
      <c r="E2408" s="89"/>
      <c r="F2408" s="91"/>
      <c r="G2408" s="89"/>
      <c r="H2408" s="89"/>
    </row>
    <row r="2409" spans="2:8" s="5" customFormat="1" ht="16.5">
      <c r="B2409" s="89"/>
      <c r="C2409" s="89"/>
      <c r="D2409" s="90"/>
      <c r="E2409" s="89"/>
      <c r="F2409" s="91"/>
      <c r="G2409" s="89"/>
      <c r="H2409" s="89"/>
    </row>
    <row r="2410" spans="2:8" s="5" customFormat="1" ht="16.5">
      <c r="B2410" s="89"/>
      <c r="C2410" s="89"/>
      <c r="D2410" s="90"/>
      <c r="E2410" s="89"/>
      <c r="F2410" s="91"/>
      <c r="G2410" s="89"/>
      <c r="H2410" s="89"/>
    </row>
    <row r="2411" spans="2:8" s="5" customFormat="1" ht="16.5">
      <c r="B2411" s="89"/>
      <c r="C2411" s="89"/>
      <c r="D2411" s="90"/>
      <c r="E2411" s="89"/>
      <c r="F2411" s="91"/>
      <c r="G2411" s="89"/>
      <c r="H2411" s="89"/>
    </row>
    <row r="2412" spans="2:8" s="5" customFormat="1" ht="16.5">
      <c r="B2412" s="89"/>
      <c r="C2412" s="89"/>
      <c r="D2412" s="90"/>
      <c r="E2412" s="89"/>
      <c r="F2412" s="91"/>
      <c r="G2412" s="89"/>
      <c r="H2412" s="89"/>
    </row>
    <row r="2413" spans="2:8" s="5" customFormat="1" ht="16.5">
      <c r="B2413" s="89"/>
      <c r="C2413" s="89"/>
      <c r="D2413" s="90"/>
      <c r="E2413" s="89"/>
      <c r="F2413" s="91"/>
      <c r="G2413" s="89"/>
      <c r="H2413" s="89"/>
    </row>
    <row r="2414" spans="2:8" s="5" customFormat="1" ht="16.5">
      <c r="B2414" s="89"/>
      <c r="C2414" s="89"/>
      <c r="D2414" s="90"/>
      <c r="E2414" s="89"/>
      <c r="F2414" s="91"/>
      <c r="G2414" s="89"/>
      <c r="H2414" s="89"/>
    </row>
    <row r="2415" spans="2:8" s="5" customFormat="1" ht="16.5">
      <c r="B2415" s="89"/>
      <c r="C2415" s="89"/>
      <c r="D2415" s="90"/>
      <c r="E2415" s="89"/>
      <c r="F2415" s="91"/>
      <c r="G2415" s="89"/>
      <c r="H2415" s="89"/>
    </row>
    <row r="2416" spans="2:8" s="5" customFormat="1" ht="16.5">
      <c r="B2416" s="89"/>
      <c r="C2416" s="89"/>
      <c r="D2416" s="90"/>
      <c r="E2416" s="89"/>
      <c r="F2416" s="91"/>
      <c r="G2416" s="89"/>
      <c r="H2416" s="89"/>
    </row>
    <row r="2417" spans="2:8" s="5" customFormat="1" ht="16.5">
      <c r="B2417" s="89"/>
      <c r="C2417" s="89"/>
      <c r="D2417" s="90"/>
      <c r="E2417" s="89"/>
      <c r="F2417" s="91"/>
      <c r="G2417" s="89"/>
      <c r="H2417" s="89"/>
    </row>
    <row r="2418" spans="2:8" s="5" customFormat="1" ht="16.5">
      <c r="B2418" s="89"/>
      <c r="C2418" s="89"/>
      <c r="D2418" s="90"/>
      <c r="E2418" s="89"/>
      <c r="F2418" s="91"/>
      <c r="G2418" s="89"/>
      <c r="H2418" s="89"/>
    </row>
    <row r="2419" spans="2:8" s="5" customFormat="1" ht="16.5">
      <c r="B2419" s="89"/>
      <c r="C2419" s="89"/>
      <c r="D2419" s="90"/>
      <c r="E2419" s="89"/>
      <c r="F2419" s="91"/>
      <c r="G2419" s="89"/>
      <c r="H2419" s="89"/>
    </row>
    <row r="2420" spans="2:8" s="5" customFormat="1" ht="16.5">
      <c r="B2420" s="89"/>
      <c r="C2420" s="89"/>
      <c r="D2420" s="90"/>
      <c r="E2420" s="89"/>
      <c r="F2420" s="91"/>
      <c r="G2420" s="89"/>
      <c r="H2420" s="89"/>
    </row>
    <row r="2421" spans="2:8" s="5" customFormat="1" ht="16.5">
      <c r="B2421" s="89"/>
      <c r="C2421" s="89"/>
      <c r="D2421" s="90"/>
      <c r="E2421" s="89"/>
      <c r="F2421" s="91"/>
      <c r="G2421" s="89"/>
      <c r="H2421" s="89"/>
    </row>
    <row r="2422" spans="2:8" s="5" customFormat="1" ht="16.5">
      <c r="B2422" s="89"/>
      <c r="C2422" s="89"/>
      <c r="D2422" s="90"/>
      <c r="E2422" s="89"/>
      <c r="F2422" s="91"/>
      <c r="G2422" s="89"/>
      <c r="H2422" s="89"/>
    </row>
    <row r="2423" spans="2:8" s="5" customFormat="1" ht="16.5">
      <c r="B2423" s="89"/>
      <c r="C2423" s="89"/>
      <c r="D2423" s="90"/>
      <c r="E2423" s="89"/>
      <c r="F2423" s="91"/>
      <c r="G2423" s="89"/>
      <c r="H2423" s="89"/>
    </row>
    <row r="2424" spans="2:8" s="5" customFormat="1" ht="16.5">
      <c r="B2424" s="89"/>
      <c r="C2424" s="89"/>
      <c r="D2424" s="90"/>
      <c r="E2424" s="89"/>
      <c r="F2424" s="91"/>
      <c r="G2424" s="89"/>
      <c r="H2424" s="89"/>
    </row>
    <row r="2425" spans="2:8" s="5" customFormat="1" ht="16.5">
      <c r="B2425" s="89"/>
      <c r="C2425" s="89"/>
      <c r="D2425" s="90"/>
      <c r="E2425" s="89"/>
      <c r="F2425" s="91"/>
      <c r="G2425" s="89"/>
      <c r="H2425" s="89"/>
    </row>
    <row r="2426" spans="2:8" s="5" customFormat="1" ht="16.5">
      <c r="B2426" s="89"/>
      <c r="C2426" s="89"/>
      <c r="D2426" s="90"/>
      <c r="E2426" s="89"/>
      <c r="F2426" s="91"/>
      <c r="G2426" s="89"/>
      <c r="H2426" s="89"/>
    </row>
    <row r="2427" spans="2:8" s="5" customFormat="1" ht="16.5">
      <c r="B2427" s="89"/>
      <c r="C2427" s="89"/>
      <c r="D2427" s="90"/>
      <c r="E2427" s="89"/>
      <c r="F2427" s="91"/>
      <c r="G2427" s="89"/>
      <c r="H2427" s="89"/>
    </row>
    <row r="2428" spans="2:8" s="5" customFormat="1" ht="16.5">
      <c r="B2428" s="89"/>
      <c r="C2428" s="89"/>
      <c r="D2428" s="90"/>
      <c r="E2428" s="89"/>
      <c r="F2428" s="91"/>
      <c r="G2428" s="89"/>
      <c r="H2428" s="89"/>
    </row>
    <row r="2429" spans="2:8" s="5" customFormat="1" ht="16.5">
      <c r="B2429" s="89"/>
      <c r="C2429" s="89"/>
      <c r="D2429" s="90"/>
      <c r="E2429" s="89"/>
      <c r="F2429" s="91"/>
      <c r="G2429" s="89"/>
      <c r="H2429" s="89"/>
    </row>
    <row r="2430" spans="2:8" s="5" customFormat="1" ht="16.5">
      <c r="B2430" s="89"/>
      <c r="C2430" s="89"/>
      <c r="D2430" s="90"/>
      <c r="E2430" s="89"/>
      <c r="F2430" s="91"/>
      <c r="G2430" s="89"/>
      <c r="H2430" s="89"/>
    </row>
    <row r="2431" spans="2:8" s="5" customFormat="1" ht="16.5">
      <c r="B2431" s="89"/>
      <c r="C2431" s="89"/>
      <c r="D2431" s="90"/>
      <c r="E2431" s="89"/>
      <c r="F2431" s="91"/>
      <c r="G2431" s="89"/>
      <c r="H2431" s="89"/>
    </row>
    <row r="2432" spans="2:8" s="5" customFormat="1" ht="16.5">
      <c r="B2432" s="89"/>
      <c r="C2432" s="89"/>
      <c r="D2432" s="90"/>
      <c r="E2432" s="89"/>
      <c r="F2432" s="91"/>
      <c r="G2432" s="89"/>
      <c r="H2432" s="89"/>
    </row>
    <row r="2433" spans="2:8" s="5" customFormat="1" ht="16.5">
      <c r="B2433" s="89"/>
      <c r="C2433" s="89"/>
      <c r="D2433" s="90"/>
      <c r="E2433" s="89"/>
      <c r="F2433" s="91"/>
      <c r="G2433" s="89"/>
      <c r="H2433" s="89"/>
    </row>
    <row r="2434" spans="2:8" s="5" customFormat="1" ht="16.5">
      <c r="B2434" s="89"/>
      <c r="C2434" s="89"/>
      <c r="D2434" s="90"/>
      <c r="E2434" s="89"/>
      <c r="F2434" s="91"/>
      <c r="G2434" s="89"/>
      <c r="H2434" s="89"/>
    </row>
    <row r="2435" spans="2:8" s="5" customFormat="1" ht="16.5">
      <c r="B2435" s="89"/>
      <c r="C2435" s="89"/>
      <c r="D2435" s="90"/>
      <c r="E2435" s="89"/>
      <c r="F2435" s="91"/>
      <c r="G2435" s="89"/>
      <c r="H2435" s="89"/>
    </row>
    <row r="2436" spans="2:8" s="5" customFormat="1" ht="16.5">
      <c r="B2436" s="89"/>
      <c r="C2436" s="89"/>
      <c r="D2436" s="90"/>
      <c r="E2436" s="89"/>
      <c r="F2436" s="91"/>
      <c r="G2436" s="89"/>
      <c r="H2436" s="89"/>
    </row>
    <row r="2437" spans="2:8" s="5" customFormat="1" ht="16.5">
      <c r="B2437" s="89"/>
      <c r="C2437" s="89"/>
      <c r="D2437" s="90"/>
      <c r="E2437" s="89"/>
      <c r="F2437" s="91"/>
      <c r="G2437" s="89"/>
      <c r="H2437" s="89"/>
    </row>
    <row r="2438" spans="2:8" s="5" customFormat="1" ht="16.5">
      <c r="B2438" s="89"/>
      <c r="C2438" s="89"/>
      <c r="D2438" s="90"/>
      <c r="E2438" s="89"/>
      <c r="F2438" s="91"/>
      <c r="G2438" s="89"/>
      <c r="H2438" s="89"/>
    </row>
    <row r="2439" spans="2:8" s="5" customFormat="1" ht="16.5">
      <c r="B2439" s="89"/>
      <c r="C2439" s="89"/>
      <c r="D2439" s="90"/>
      <c r="E2439" s="89"/>
      <c r="F2439" s="91"/>
      <c r="G2439" s="89"/>
      <c r="H2439" s="89"/>
    </row>
    <row r="2440" spans="2:8" s="5" customFormat="1" ht="16.5">
      <c r="B2440" s="89"/>
      <c r="C2440" s="89"/>
      <c r="D2440" s="90"/>
      <c r="E2440" s="89"/>
      <c r="F2440" s="91"/>
      <c r="G2440" s="89"/>
      <c r="H2440" s="89"/>
    </row>
    <row r="2441" spans="2:8" s="5" customFormat="1" ht="16.5">
      <c r="B2441" s="89"/>
      <c r="C2441" s="89"/>
      <c r="D2441" s="90"/>
      <c r="E2441" s="89"/>
      <c r="F2441" s="91"/>
      <c r="G2441" s="89"/>
      <c r="H2441" s="89"/>
    </row>
    <row r="2442" spans="2:8" s="5" customFormat="1" ht="16.5">
      <c r="B2442" s="89"/>
      <c r="C2442" s="89"/>
      <c r="D2442" s="90"/>
      <c r="E2442" s="89"/>
      <c r="F2442" s="91"/>
      <c r="G2442" s="89"/>
      <c r="H2442" s="89"/>
    </row>
    <row r="2443" spans="2:8" s="5" customFormat="1" ht="16.5">
      <c r="B2443" s="89"/>
      <c r="C2443" s="89"/>
      <c r="D2443" s="90"/>
      <c r="E2443" s="89"/>
      <c r="F2443" s="91"/>
      <c r="G2443" s="89"/>
      <c r="H2443" s="89"/>
    </row>
    <row r="2444" spans="2:8" s="5" customFormat="1" ht="16.5">
      <c r="B2444" s="89"/>
      <c r="C2444" s="89"/>
      <c r="D2444" s="90"/>
      <c r="E2444" s="89"/>
      <c r="F2444" s="91"/>
      <c r="G2444" s="89"/>
      <c r="H2444" s="89"/>
    </row>
    <row r="2445" spans="2:8" s="5" customFormat="1" ht="16.5">
      <c r="B2445" s="89"/>
      <c r="C2445" s="89"/>
      <c r="D2445" s="90"/>
      <c r="E2445" s="89"/>
      <c r="F2445" s="91"/>
      <c r="G2445" s="89"/>
      <c r="H2445" s="89"/>
    </row>
    <row r="2446" spans="2:8" s="5" customFormat="1" ht="16.5">
      <c r="B2446" s="89"/>
      <c r="C2446" s="89"/>
      <c r="D2446" s="90"/>
      <c r="E2446" s="89"/>
      <c r="F2446" s="91"/>
      <c r="G2446" s="89"/>
      <c r="H2446" s="89"/>
    </row>
    <row r="2447" spans="2:8" s="5" customFormat="1" ht="16.5">
      <c r="B2447" s="89"/>
      <c r="C2447" s="89"/>
      <c r="D2447" s="90"/>
      <c r="E2447" s="89"/>
      <c r="F2447" s="91"/>
      <c r="G2447" s="89"/>
      <c r="H2447" s="89"/>
    </row>
    <row r="2448" spans="2:8" s="5" customFormat="1" ht="16.5">
      <c r="B2448" s="89"/>
      <c r="C2448" s="89"/>
      <c r="D2448" s="90"/>
      <c r="E2448" s="89"/>
      <c r="F2448" s="91"/>
      <c r="G2448" s="89"/>
      <c r="H2448" s="89"/>
    </row>
    <row r="2449" spans="2:8" s="5" customFormat="1" ht="16.5">
      <c r="B2449" s="89"/>
      <c r="C2449" s="89"/>
      <c r="D2449" s="90"/>
      <c r="E2449" s="89"/>
      <c r="F2449" s="91"/>
      <c r="G2449" s="89"/>
      <c r="H2449" s="89"/>
    </row>
    <row r="2450" spans="2:8" s="5" customFormat="1" ht="16.5">
      <c r="B2450" s="89"/>
      <c r="C2450" s="89"/>
      <c r="D2450" s="90"/>
      <c r="E2450" s="89"/>
      <c r="F2450" s="91"/>
      <c r="G2450" s="89"/>
      <c r="H2450" s="89"/>
    </row>
    <row r="2451" spans="2:8" s="5" customFormat="1" ht="16.5">
      <c r="B2451" s="89"/>
      <c r="C2451" s="89"/>
      <c r="D2451" s="90"/>
      <c r="E2451" s="89"/>
      <c r="F2451" s="91"/>
      <c r="G2451" s="89"/>
      <c r="H2451" s="89"/>
    </row>
    <row r="2452" spans="2:8" s="5" customFormat="1" ht="16.5">
      <c r="B2452" s="89"/>
      <c r="C2452" s="89"/>
      <c r="D2452" s="90"/>
      <c r="E2452" s="89"/>
      <c r="F2452" s="91"/>
      <c r="G2452" s="89"/>
      <c r="H2452" s="89"/>
    </row>
    <row r="2453" spans="2:8" s="5" customFormat="1" ht="16.5">
      <c r="B2453" s="89"/>
      <c r="C2453" s="89"/>
      <c r="D2453" s="90"/>
      <c r="E2453" s="89"/>
      <c r="F2453" s="91"/>
      <c r="G2453" s="89"/>
      <c r="H2453" s="89"/>
    </row>
    <row r="2454" spans="2:8" s="5" customFormat="1" ht="16.5">
      <c r="B2454" s="89"/>
      <c r="C2454" s="89"/>
      <c r="D2454" s="90"/>
      <c r="E2454" s="89"/>
      <c r="F2454" s="91"/>
      <c r="G2454" s="89"/>
      <c r="H2454" s="89"/>
    </row>
    <row r="2455" spans="2:8" s="5" customFormat="1" ht="16.5">
      <c r="B2455" s="89"/>
      <c r="C2455" s="89"/>
      <c r="D2455" s="90"/>
      <c r="E2455" s="89"/>
      <c r="F2455" s="91"/>
      <c r="G2455" s="89"/>
      <c r="H2455" s="89"/>
    </row>
    <row r="2456" spans="2:8" s="5" customFormat="1" ht="16.5">
      <c r="B2456" s="89"/>
      <c r="C2456" s="89"/>
      <c r="D2456" s="90"/>
      <c r="E2456" s="89"/>
      <c r="F2456" s="91"/>
      <c r="G2456" s="89"/>
      <c r="H2456" s="89"/>
    </row>
    <row r="2457" spans="2:8" s="5" customFormat="1" ht="16.5">
      <c r="B2457" s="89"/>
      <c r="C2457" s="89"/>
      <c r="D2457" s="90"/>
      <c r="E2457" s="89"/>
      <c r="F2457" s="91"/>
      <c r="G2457" s="89"/>
      <c r="H2457" s="89"/>
    </row>
    <row r="2458" spans="2:8" s="5" customFormat="1" ht="16.5">
      <c r="B2458" s="89"/>
      <c r="C2458" s="89"/>
      <c r="D2458" s="90"/>
      <c r="E2458" s="89"/>
      <c r="F2458" s="91"/>
      <c r="G2458" s="89"/>
      <c r="H2458" s="89"/>
    </row>
    <row r="2459" spans="2:8" s="5" customFormat="1" ht="16.5">
      <c r="B2459" s="89"/>
      <c r="C2459" s="89"/>
      <c r="D2459" s="90"/>
      <c r="E2459" s="89"/>
      <c r="F2459" s="91"/>
      <c r="G2459" s="89"/>
      <c r="H2459" s="89"/>
    </row>
    <row r="2460" spans="2:8" s="5" customFormat="1" ht="16.5">
      <c r="B2460" s="89"/>
      <c r="C2460" s="89"/>
      <c r="D2460" s="90"/>
      <c r="E2460" s="89"/>
      <c r="F2460" s="91"/>
      <c r="G2460" s="89"/>
      <c r="H2460" s="89"/>
    </row>
    <row r="2461" spans="2:8" s="5" customFormat="1" ht="16.5">
      <c r="B2461" s="89"/>
      <c r="C2461" s="89"/>
      <c r="D2461" s="90"/>
      <c r="E2461" s="89"/>
      <c r="F2461" s="91"/>
      <c r="G2461" s="89"/>
      <c r="H2461" s="89"/>
    </row>
    <row r="2462" spans="2:8" s="5" customFormat="1" ht="16.5">
      <c r="B2462" s="89"/>
      <c r="C2462" s="89"/>
      <c r="D2462" s="90"/>
      <c r="E2462" s="89"/>
      <c r="F2462" s="91"/>
      <c r="G2462" s="89"/>
      <c r="H2462" s="89"/>
    </row>
    <row r="2463" spans="2:8" s="5" customFormat="1" ht="16.5">
      <c r="B2463" s="89"/>
      <c r="C2463" s="89"/>
      <c r="D2463" s="90"/>
      <c r="E2463" s="89"/>
      <c r="F2463" s="91"/>
      <c r="G2463" s="89"/>
      <c r="H2463" s="89"/>
    </row>
    <row r="2464" spans="2:8" s="5" customFormat="1" ht="16.5">
      <c r="B2464" s="89"/>
      <c r="C2464" s="89"/>
      <c r="D2464" s="90"/>
      <c r="E2464" s="89"/>
      <c r="F2464" s="91"/>
      <c r="G2464" s="89"/>
      <c r="H2464" s="89"/>
    </row>
    <row r="2465" spans="2:8" s="5" customFormat="1" ht="16.5">
      <c r="B2465" s="89"/>
      <c r="C2465" s="89"/>
      <c r="D2465" s="90"/>
      <c r="E2465" s="89"/>
      <c r="F2465" s="91"/>
      <c r="G2465" s="89"/>
      <c r="H2465" s="89"/>
    </row>
    <row r="2466" spans="2:8" s="5" customFormat="1" ht="16.5">
      <c r="B2466" s="89"/>
      <c r="C2466" s="89"/>
      <c r="D2466" s="90"/>
      <c r="E2466" s="89"/>
      <c r="F2466" s="91"/>
      <c r="G2466" s="89"/>
      <c r="H2466" s="89"/>
    </row>
    <row r="2467" spans="2:8" s="5" customFormat="1" ht="16.5">
      <c r="B2467" s="89"/>
      <c r="C2467" s="89"/>
      <c r="D2467" s="90"/>
      <c r="E2467" s="89"/>
      <c r="F2467" s="91"/>
      <c r="G2467" s="89"/>
      <c r="H2467" s="89"/>
    </row>
    <row r="2468" spans="2:8" s="5" customFormat="1" ht="16.5">
      <c r="B2468" s="89"/>
      <c r="C2468" s="89"/>
      <c r="D2468" s="90"/>
      <c r="E2468" s="89"/>
      <c r="F2468" s="91"/>
      <c r="G2468" s="89"/>
      <c r="H2468" s="89"/>
    </row>
    <row r="2469" spans="2:8" s="5" customFormat="1" ht="16.5">
      <c r="B2469" s="89"/>
      <c r="C2469" s="89"/>
      <c r="D2469" s="90"/>
      <c r="E2469" s="89"/>
      <c r="F2469" s="91"/>
      <c r="G2469" s="89"/>
      <c r="H2469" s="89"/>
    </row>
    <row r="2470" spans="2:8" s="5" customFormat="1" ht="16.5">
      <c r="B2470" s="89"/>
      <c r="C2470" s="89"/>
      <c r="D2470" s="90"/>
      <c r="E2470" s="89"/>
      <c r="F2470" s="91"/>
      <c r="G2470" s="89"/>
      <c r="H2470" s="89"/>
    </row>
    <row r="2471" spans="2:8" s="5" customFormat="1" ht="16.5">
      <c r="B2471" s="89"/>
      <c r="C2471" s="89"/>
      <c r="D2471" s="90"/>
      <c r="E2471" s="89"/>
      <c r="F2471" s="91"/>
      <c r="G2471" s="89"/>
      <c r="H2471" s="89"/>
    </row>
    <row r="2472" spans="2:8" s="5" customFormat="1" ht="16.5">
      <c r="B2472" s="89"/>
      <c r="C2472" s="89"/>
      <c r="D2472" s="90"/>
      <c r="E2472" s="89"/>
      <c r="F2472" s="91"/>
      <c r="G2472" s="89"/>
      <c r="H2472" s="89"/>
    </row>
    <row r="2473" spans="2:8" s="5" customFormat="1" ht="16.5">
      <c r="B2473" s="89"/>
      <c r="C2473" s="89"/>
      <c r="D2473" s="90"/>
      <c r="E2473" s="89"/>
      <c r="F2473" s="91"/>
      <c r="G2473" s="89"/>
      <c r="H2473" s="89"/>
    </row>
    <row r="2474" spans="2:8" s="5" customFormat="1" ht="16.5">
      <c r="B2474" s="89"/>
      <c r="C2474" s="89"/>
      <c r="D2474" s="90"/>
      <c r="E2474" s="89"/>
      <c r="F2474" s="91"/>
      <c r="G2474" s="89"/>
      <c r="H2474" s="89"/>
    </row>
    <row r="2475" spans="2:8" s="5" customFormat="1" ht="16.5">
      <c r="B2475" s="89"/>
      <c r="C2475" s="89"/>
      <c r="D2475" s="90"/>
      <c r="E2475" s="89"/>
      <c r="F2475" s="91"/>
      <c r="G2475" s="89"/>
      <c r="H2475" s="89"/>
    </row>
    <row r="2476" spans="2:8" s="5" customFormat="1" ht="16.5">
      <c r="B2476" s="89"/>
      <c r="C2476" s="89"/>
      <c r="D2476" s="90"/>
      <c r="E2476" s="89"/>
      <c r="F2476" s="91"/>
      <c r="G2476" s="89"/>
      <c r="H2476" s="89"/>
    </row>
    <row r="2477" spans="2:8" s="5" customFormat="1" ht="16.5">
      <c r="B2477" s="89"/>
      <c r="C2477" s="89"/>
      <c r="D2477" s="90"/>
      <c r="E2477" s="89"/>
      <c r="F2477" s="91"/>
      <c r="G2477" s="89"/>
      <c r="H2477" s="89"/>
    </row>
    <row r="2478" spans="2:8" s="5" customFormat="1" ht="16.5">
      <c r="B2478" s="89"/>
      <c r="C2478" s="89"/>
      <c r="D2478" s="90"/>
      <c r="E2478" s="89"/>
      <c r="F2478" s="91"/>
      <c r="G2478" s="89"/>
      <c r="H2478" s="89"/>
    </row>
    <row r="2479" spans="2:8" s="5" customFormat="1" ht="16.5">
      <c r="B2479" s="89"/>
      <c r="C2479" s="89"/>
      <c r="D2479" s="90"/>
      <c r="E2479" s="89"/>
      <c r="F2479" s="91"/>
      <c r="G2479" s="89"/>
      <c r="H2479" s="89"/>
    </row>
    <row r="2480" spans="2:8" s="5" customFormat="1" ht="16.5">
      <c r="B2480" s="89"/>
      <c r="C2480" s="89"/>
      <c r="D2480" s="90"/>
      <c r="E2480" s="89"/>
      <c r="F2480" s="91"/>
      <c r="G2480" s="89"/>
      <c r="H2480" s="89"/>
    </row>
    <row r="2481" spans="2:8" s="5" customFormat="1" ht="16.5">
      <c r="B2481" s="89"/>
      <c r="C2481" s="89"/>
      <c r="D2481" s="90"/>
      <c r="E2481" s="89"/>
      <c r="F2481" s="91"/>
      <c r="G2481" s="89"/>
      <c r="H2481" s="89"/>
    </row>
    <row r="2482" spans="2:8" s="5" customFormat="1" ht="16.5">
      <c r="B2482" s="89"/>
      <c r="C2482" s="89"/>
      <c r="D2482" s="90"/>
      <c r="E2482" s="89"/>
      <c r="F2482" s="91"/>
      <c r="G2482" s="89"/>
      <c r="H2482" s="89"/>
    </row>
    <row r="2483" spans="2:8" s="5" customFormat="1" ht="16.5">
      <c r="B2483" s="89"/>
      <c r="C2483" s="89"/>
      <c r="D2483" s="90"/>
      <c r="E2483" s="89"/>
      <c r="F2483" s="91"/>
      <c r="G2483" s="89"/>
      <c r="H2483" s="89"/>
    </row>
    <row r="2484" spans="2:8" s="5" customFormat="1" ht="16.5">
      <c r="B2484" s="89"/>
      <c r="C2484" s="89"/>
      <c r="D2484" s="90"/>
      <c r="E2484" s="89"/>
      <c r="F2484" s="91"/>
      <c r="G2484" s="89"/>
      <c r="H2484" s="89"/>
    </row>
    <row r="2485" spans="2:8" s="5" customFormat="1" ht="16.5">
      <c r="B2485" s="89"/>
      <c r="C2485" s="89"/>
      <c r="D2485" s="90"/>
      <c r="E2485" s="89"/>
      <c r="F2485" s="91"/>
      <c r="G2485" s="89"/>
      <c r="H2485" s="89"/>
    </row>
    <row r="2486" spans="2:8" s="5" customFormat="1" ht="16.5">
      <c r="B2486" s="89"/>
      <c r="C2486" s="89"/>
      <c r="D2486" s="90"/>
      <c r="E2486" s="89"/>
      <c r="F2486" s="91"/>
      <c r="G2486" s="89"/>
      <c r="H2486" s="89"/>
    </row>
    <row r="2487" spans="2:8" s="5" customFormat="1" ht="16.5">
      <c r="B2487" s="89"/>
      <c r="C2487" s="89"/>
      <c r="D2487" s="90"/>
      <c r="E2487" s="89"/>
      <c r="F2487" s="91"/>
      <c r="G2487" s="89"/>
      <c r="H2487" s="89"/>
    </row>
    <row r="2488" spans="2:8" s="5" customFormat="1" ht="16.5">
      <c r="B2488" s="89"/>
      <c r="C2488" s="89"/>
      <c r="D2488" s="90"/>
      <c r="E2488" s="89"/>
      <c r="F2488" s="91"/>
      <c r="G2488" s="89"/>
      <c r="H2488" s="89"/>
    </row>
    <row r="2489" spans="2:8" s="5" customFormat="1" ht="16.5">
      <c r="B2489" s="89"/>
      <c r="C2489" s="89"/>
      <c r="D2489" s="90"/>
      <c r="E2489" s="89"/>
      <c r="F2489" s="91"/>
      <c r="G2489" s="89"/>
      <c r="H2489" s="89"/>
    </row>
    <row r="2490" spans="2:8" s="5" customFormat="1" ht="16.5">
      <c r="B2490" s="89"/>
      <c r="C2490" s="89"/>
      <c r="D2490" s="90"/>
      <c r="E2490" s="89"/>
      <c r="F2490" s="91"/>
      <c r="G2490" s="89"/>
      <c r="H2490" s="89"/>
    </row>
    <row r="2491" spans="2:8" s="5" customFormat="1" ht="16.5">
      <c r="B2491" s="89"/>
      <c r="C2491" s="89"/>
      <c r="D2491" s="90"/>
      <c r="E2491" s="89"/>
      <c r="F2491" s="91"/>
      <c r="G2491" s="89"/>
      <c r="H2491" s="89"/>
    </row>
    <row r="2492" spans="2:8" s="5" customFormat="1" ht="16.5">
      <c r="B2492" s="89"/>
      <c r="C2492" s="89"/>
      <c r="D2492" s="90"/>
      <c r="E2492" s="89"/>
      <c r="F2492" s="91"/>
      <c r="G2492" s="89"/>
      <c r="H2492" s="89"/>
    </row>
    <row r="2493" spans="2:8" s="5" customFormat="1" ht="16.5">
      <c r="B2493" s="89"/>
      <c r="C2493" s="89"/>
      <c r="D2493" s="90"/>
      <c r="E2493" s="89"/>
      <c r="F2493" s="91"/>
      <c r="G2493" s="89"/>
      <c r="H2493" s="89"/>
    </row>
    <row r="2494" spans="2:8" s="5" customFormat="1" ht="16.5">
      <c r="B2494" s="89"/>
      <c r="C2494" s="89"/>
      <c r="D2494" s="90"/>
      <c r="E2494" s="89"/>
      <c r="F2494" s="91"/>
      <c r="G2494" s="89"/>
      <c r="H2494" s="89"/>
    </row>
    <row r="2495" spans="2:8" s="5" customFormat="1" ht="16.5">
      <c r="B2495" s="89"/>
      <c r="C2495" s="89"/>
      <c r="D2495" s="90"/>
      <c r="E2495" s="89"/>
      <c r="F2495" s="91"/>
      <c r="G2495" s="89"/>
      <c r="H2495" s="89"/>
    </row>
    <row r="2496" spans="2:8" s="5" customFormat="1" ht="16.5">
      <c r="B2496" s="89"/>
      <c r="C2496" s="89"/>
      <c r="D2496" s="90"/>
      <c r="E2496" s="89"/>
      <c r="F2496" s="91"/>
      <c r="G2496" s="89"/>
      <c r="H2496" s="89"/>
    </row>
    <row r="2497" spans="2:8" s="5" customFormat="1" ht="16.5">
      <c r="B2497" s="89"/>
      <c r="C2497" s="89"/>
      <c r="D2497" s="90"/>
      <c r="E2497" s="89"/>
      <c r="F2497" s="91"/>
      <c r="G2497" s="89"/>
      <c r="H2497" s="89"/>
    </row>
    <row r="2498" spans="2:8" s="5" customFormat="1" ht="16.5">
      <c r="B2498" s="89"/>
      <c r="C2498" s="89"/>
      <c r="D2498" s="90"/>
      <c r="E2498" s="89"/>
      <c r="F2498" s="91"/>
      <c r="G2498" s="89"/>
      <c r="H2498" s="89"/>
    </row>
    <row r="2499" spans="2:8" s="5" customFormat="1" ht="16.5">
      <c r="B2499" s="89"/>
      <c r="C2499" s="89"/>
      <c r="D2499" s="90"/>
      <c r="E2499" s="89"/>
      <c r="F2499" s="91"/>
      <c r="G2499" s="89"/>
      <c r="H2499" s="89"/>
    </row>
    <row r="2500" spans="2:8" s="5" customFormat="1" ht="16.5">
      <c r="B2500" s="89"/>
      <c r="C2500" s="89"/>
      <c r="D2500" s="90"/>
      <c r="E2500" s="89"/>
      <c r="F2500" s="91"/>
      <c r="G2500" s="89"/>
      <c r="H2500" s="89"/>
    </row>
    <row r="2501" spans="2:8" s="5" customFormat="1" ht="16.5">
      <c r="B2501" s="89"/>
      <c r="C2501" s="89"/>
      <c r="D2501" s="90"/>
      <c r="E2501" s="89"/>
      <c r="F2501" s="91"/>
      <c r="G2501" s="89"/>
      <c r="H2501" s="89"/>
    </row>
    <row r="2502" spans="2:8" s="5" customFormat="1" ht="16.5">
      <c r="B2502" s="89"/>
      <c r="C2502" s="89"/>
      <c r="D2502" s="90"/>
      <c r="E2502" s="89"/>
      <c r="F2502" s="91"/>
      <c r="G2502" s="89"/>
      <c r="H2502" s="89"/>
    </row>
    <row r="2503" spans="2:8" s="5" customFormat="1" ht="16.5">
      <c r="B2503" s="89"/>
      <c r="C2503" s="89"/>
      <c r="D2503" s="90"/>
      <c r="E2503" s="89"/>
      <c r="F2503" s="91"/>
      <c r="G2503" s="89"/>
      <c r="H2503" s="89"/>
    </row>
    <row r="2504" spans="2:8" s="5" customFormat="1" ht="16.5">
      <c r="B2504" s="89"/>
      <c r="C2504" s="89"/>
      <c r="D2504" s="90"/>
      <c r="E2504" s="89"/>
      <c r="F2504" s="91"/>
      <c r="G2504" s="89"/>
      <c r="H2504" s="89"/>
    </row>
    <row r="2505" spans="2:8" s="5" customFormat="1" ht="16.5">
      <c r="B2505" s="89"/>
      <c r="C2505" s="89"/>
      <c r="D2505" s="90"/>
      <c r="E2505" s="89"/>
      <c r="F2505" s="91"/>
      <c r="G2505" s="89"/>
      <c r="H2505" s="89"/>
    </row>
    <row r="2506" spans="2:8" s="5" customFormat="1" ht="16.5">
      <c r="B2506" s="89"/>
      <c r="C2506" s="89"/>
      <c r="D2506" s="90"/>
      <c r="E2506" s="89"/>
      <c r="F2506" s="91"/>
      <c r="G2506" s="89"/>
      <c r="H2506" s="89"/>
    </row>
    <row r="2507" spans="2:8" s="5" customFormat="1" ht="16.5">
      <c r="B2507" s="89"/>
      <c r="C2507" s="89"/>
      <c r="D2507" s="90"/>
      <c r="E2507" s="89"/>
      <c r="F2507" s="91"/>
      <c r="G2507" s="89"/>
      <c r="H2507" s="89"/>
    </row>
    <row r="2508" spans="2:8" s="5" customFormat="1" ht="16.5">
      <c r="B2508" s="89"/>
      <c r="C2508" s="89"/>
      <c r="D2508" s="90"/>
      <c r="E2508" s="89"/>
      <c r="F2508" s="91"/>
      <c r="G2508" s="89"/>
      <c r="H2508" s="89"/>
    </row>
    <row r="2509" spans="2:8" s="5" customFormat="1" ht="16.5">
      <c r="B2509" s="89"/>
      <c r="C2509" s="89"/>
      <c r="D2509" s="90"/>
      <c r="E2509" s="89"/>
      <c r="F2509" s="91"/>
      <c r="G2509" s="89"/>
      <c r="H2509" s="89"/>
    </row>
    <row r="2510" spans="2:8" s="5" customFormat="1" ht="16.5">
      <c r="B2510" s="89"/>
      <c r="C2510" s="89"/>
      <c r="D2510" s="90"/>
      <c r="E2510" s="89"/>
      <c r="F2510" s="91"/>
      <c r="G2510" s="89"/>
      <c r="H2510" s="89"/>
    </row>
    <row r="2511" spans="2:8" s="5" customFormat="1" ht="16.5">
      <c r="B2511" s="89"/>
      <c r="C2511" s="89"/>
      <c r="D2511" s="90"/>
      <c r="E2511" s="89"/>
      <c r="F2511" s="91"/>
      <c r="G2511" s="89"/>
      <c r="H2511" s="89"/>
    </row>
    <row r="2512" spans="2:8" s="5" customFormat="1" ht="16.5">
      <c r="B2512" s="89"/>
      <c r="C2512" s="89"/>
      <c r="D2512" s="90"/>
      <c r="E2512" s="89"/>
      <c r="F2512" s="91"/>
      <c r="G2512" s="89"/>
      <c r="H2512" s="89"/>
    </row>
    <row r="2513" spans="2:8" s="5" customFormat="1" ht="16.5">
      <c r="B2513" s="89"/>
      <c r="C2513" s="89"/>
      <c r="D2513" s="90"/>
      <c r="E2513" s="89"/>
      <c r="F2513" s="91"/>
      <c r="G2513" s="89"/>
      <c r="H2513" s="89"/>
    </row>
    <row r="2514" spans="2:8" s="5" customFormat="1" ht="16.5">
      <c r="B2514" s="89"/>
      <c r="C2514" s="89"/>
      <c r="D2514" s="90"/>
      <c r="E2514" s="89"/>
      <c r="F2514" s="91"/>
      <c r="G2514" s="89"/>
      <c r="H2514" s="89"/>
    </row>
    <row r="2515" spans="2:8" s="5" customFormat="1" ht="16.5">
      <c r="B2515" s="89"/>
      <c r="C2515" s="89"/>
      <c r="D2515" s="90"/>
      <c r="E2515" s="89"/>
      <c r="F2515" s="91"/>
      <c r="G2515" s="89"/>
      <c r="H2515" s="89"/>
    </row>
    <row r="2516" spans="2:8" s="5" customFormat="1" ht="16.5">
      <c r="B2516" s="89"/>
      <c r="C2516" s="89"/>
      <c r="D2516" s="90"/>
      <c r="E2516" s="89"/>
      <c r="F2516" s="91"/>
      <c r="G2516" s="89"/>
      <c r="H2516" s="89"/>
    </row>
    <row r="2517" spans="2:8" s="5" customFormat="1" ht="16.5">
      <c r="B2517" s="89"/>
      <c r="C2517" s="89"/>
      <c r="D2517" s="90"/>
      <c r="E2517" s="89"/>
      <c r="F2517" s="91"/>
      <c r="G2517" s="89"/>
      <c r="H2517" s="89"/>
    </row>
    <row r="2518" spans="2:8" s="5" customFormat="1" ht="16.5">
      <c r="B2518" s="89"/>
      <c r="C2518" s="89"/>
      <c r="D2518" s="90"/>
      <c r="E2518" s="89"/>
      <c r="F2518" s="91"/>
      <c r="G2518" s="89"/>
      <c r="H2518" s="89"/>
    </row>
    <row r="2519" spans="2:8" s="5" customFormat="1" ht="16.5">
      <c r="B2519" s="89"/>
      <c r="C2519" s="89"/>
      <c r="D2519" s="90"/>
      <c r="E2519" s="89"/>
      <c r="F2519" s="91"/>
      <c r="G2519" s="89"/>
      <c r="H2519" s="89"/>
    </row>
    <row r="2520" spans="2:8" s="5" customFormat="1" ht="16.5">
      <c r="B2520" s="89"/>
      <c r="C2520" s="89"/>
      <c r="D2520" s="90"/>
      <c r="E2520" s="89"/>
      <c r="F2520" s="91"/>
      <c r="G2520" s="89"/>
      <c r="H2520" s="89"/>
    </row>
    <row r="2521" spans="2:8" s="5" customFormat="1" ht="16.5">
      <c r="B2521" s="89"/>
      <c r="C2521" s="89"/>
      <c r="D2521" s="90"/>
      <c r="E2521" s="89"/>
      <c r="F2521" s="91"/>
      <c r="G2521" s="89"/>
      <c r="H2521" s="89"/>
    </row>
    <row r="2522" spans="2:8" s="5" customFormat="1" ht="16.5">
      <c r="B2522" s="89"/>
      <c r="C2522" s="89"/>
      <c r="D2522" s="90"/>
      <c r="E2522" s="89"/>
      <c r="F2522" s="91"/>
      <c r="G2522" s="89"/>
      <c r="H2522" s="89"/>
    </row>
    <row r="2523" spans="2:8" s="5" customFormat="1" ht="16.5">
      <c r="B2523" s="89"/>
      <c r="C2523" s="89"/>
      <c r="D2523" s="90"/>
      <c r="E2523" s="89"/>
      <c r="F2523" s="91"/>
      <c r="G2523" s="89"/>
      <c r="H2523" s="89"/>
    </row>
    <row r="2524" spans="2:8" s="5" customFormat="1" ht="16.5">
      <c r="B2524" s="89"/>
      <c r="C2524" s="89"/>
      <c r="D2524" s="90"/>
      <c r="E2524" s="89"/>
      <c r="F2524" s="91"/>
      <c r="G2524" s="89"/>
      <c r="H2524" s="89"/>
    </row>
    <row r="2525" spans="2:8" s="5" customFormat="1" ht="16.5">
      <c r="B2525" s="89"/>
      <c r="C2525" s="89"/>
      <c r="D2525" s="90"/>
      <c r="E2525" s="89"/>
      <c r="F2525" s="91"/>
      <c r="G2525" s="89"/>
      <c r="H2525" s="89"/>
    </row>
    <row r="2526" spans="2:8" s="5" customFormat="1" ht="16.5">
      <c r="B2526" s="89"/>
      <c r="C2526" s="89"/>
      <c r="D2526" s="90"/>
      <c r="E2526" s="89"/>
      <c r="F2526" s="91"/>
      <c r="G2526" s="89"/>
      <c r="H2526" s="89"/>
    </row>
    <row r="2527" spans="2:8" s="5" customFormat="1" ht="16.5">
      <c r="B2527" s="89"/>
      <c r="C2527" s="89"/>
      <c r="D2527" s="90"/>
      <c r="E2527" s="89"/>
      <c r="F2527" s="91"/>
      <c r="G2527" s="89"/>
      <c r="H2527" s="89"/>
    </row>
    <row r="2528" spans="2:8" s="5" customFormat="1" ht="16.5">
      <c r="B2528" s="89"/>
      <c r="C2528" s="89"/>
      <c r="D2528" s="90"/>
      <c r="E2528" s="89"/>
      <c r="F2528" s="91"/>
      <c r="G2528" s="89"/>
      <c r="H2528" s="89"/>
    </row>
    <row r="2529" spans="2:8" s="5" customFormat="1" ht="16.5">
      <c r="B2529" s="89"/>
      <c r="C2529" s="89"/>
      <c r="D2529" s="90"/>
      <c r="E2529" s="89"/>
      <c r="F2529" s="91"/>
      <c r="G2529" s="89"/>
      <c r="H2529" s="89"/>
    </row>
    <row r="2530" spans="2:8" s="5" customFormat="1" ht="16.5">
      <c r="B2530" s="89"/>
      <c r="C2530" s="89"/>
      <c r="D2530" s="90"/>
      <c r="E2530" s="89"/>
      <c r="F2530" s="91"/>
      <c r="G2530" s="89"/>
      <c r="H2530" s="89"/>
    </row>
    <row r="2531" spans="2:8" s="5" customFormat="1" ht="16.5">
      <c r="B2531" s="89"/>
      <c r="C2531" s="89"/>
      <c r="D2531" s="90"/>
      <c r="E2531" s="89"/>
      <c r="F2531" s="91"/>
      <c r="G2531" s="89"/>
      <c r="H2531" s="89"/>
    </row>
    <row r="2532" spans="2:8" s="5" customFormat="1" ht="16.5">
      <c r="B2532" s="89"/>
      <c r="C2532" s="89"/>
      <c r="D2532" s="90"/>
      <c r="E2532" s="89"/>
      <c r="F2532" s="91"/>
      <c r="G2532" s="89"/>
      <c r="H2532" s="89"/>
    </row>
    <row r="2533" spans="2:8" s="5" customFormat="1" ht="16.5">
      <c r="B2533" s="89"/>
      <c r="C2533" s="89"/>
      <c r="D2533" s="90"/>
      <c r="E2533" s="89"/>
      <c r="F2533" s="91"/>
      <c r="G2533" s="89"/>
      <c r="H2533" s="89"/>
    </row>
    <row r="2534" spans="2:8" s="5" customFormat="1" ht="16.5">
      <c r="B2534" s="89"/>
      <c r="C2534" s="89"/>
      <c r="D2534" s="90"/>
      <c r="E2534" s="89"/>
      <c r="F2534" s="91"/>
      <c r="G2534" s="89"/>
      <c r="H2534" s="89"/>
    </row>
    <row r="2535" spans="2:8" s="5" customFormat="1" ht="16.5">
      <c r="B2535" s="89"/>
      <c r="C2535" s="89"/>
      <c r="D2535" s="90"/>
      <c r="E2535" s="89"/>
      <c r="F2535" s="91"/>
      <c r="G2535" s="89"/>
      <c r="H2535" s="89"/>
    </row>
    <row r="2536" spans="2:8" s="5" customFormat="1" ht="16.5">
      <c r="B2536" s="89"/>
      <c r="C2536" s="89"/>
      <c r="D2536" s="90"/>
      <c r="E2536" s="89"/>
      <c r="F2536" s="91"/>
      <c r="G2536" s="89"/>
      <c r="H2536" s="89"/>
    </row>
    <row r="2537" spans="2:8" s="5" customFormat="1" ht="16.5">
      <c r="B2537" s="89"/>
      <c r="C2537" s="89"/>
      <c r="D2537" s="90"/>
      <c r="E2537" s="89"/>
      <c r="F2537" s="91"/>
      <c r="G2537" s="89"/>
      <c r="H2537" s="89"/>
    </row>
    <row r="2538" spans="2:8" s="5" customFormat="1" ht="16.5">
      <c r="B2538" s="89"/>
      <c r="C2538" s="89"/>
      <c r="D2538" s="90"/>
      <c r="E2538" s="89"/>
      <c r="F2538" s="91"/>
      <c r="G2538" s="89"/>
      <c r="H2538" s="89"/>
    </row>
    <row r="2539" spans="2:8" s="5" customFormat="1" ht="16.5">
      <c r="B2539" s="89"/>
      <c r="C2539" s="89"/>
      <c r="D2539" s="90"/>
      <c r="E2539" s="89"/>
      <c r="F2539" s="91"/>
      <c r="G2539" s="89"/>
      <c r="H2539" s="89"/>
    </row>
    <row r="2540" spans="2:8" s="5" customFormat="1" ht="16.5">
      <c r="B2540" s="89"/>
      <c r="C2540" s="89"/>
      <c r="D2540" s="90"/>
      <c r="E2540" s="89"/>
      <c r="F2540" s="91"/>
      <c r="G2540" s="89"/>
      <c r="H2540" s="89"/>
    </row>
    <row r="2541" spans="2:8" s="5" customFormat="1" ht="16.5">
      <c r="B2541" s="89"/>
      <c r="C2541" s="89"/>
      <c r="D2541" s="90"/>
      <c r="E2541" s="89"/>
      <c r="F2541" s="91"/>
      <c r="G2541" s="89"/>
      <c r="H2541" s="89"/>
    </row>
    <row r="2542" spans="2:8" s="5" customFormat="1" ht="16.5">
      <c r="B2542" s="89"/>
      <c r="C2542" s="89"/>
      <c r="D2542" s="90"/>
      <c r="E2542" s="89"/>
      <c r="F2542" s="91"/>
      <c r="G2542" s="89"/>
      <c r="H2542" s="89"/>
    </row>
    <row r="2543" spans="2:8" s="5" customFormat="1" ht="16.5">
      <c r="B2543" s="89"/>
      <c r="C2543" s="89"/>
      <c r="D2543" s="90"/>
      <c r="E2543" s="89"/>
      <c r="F2543" s="91"/>
      <c r="G2543" s="89"/>
      <c r="H2543" s="89"/>
    </row>
    <row r="2544" spans="2:8" s="5" customFormat="1" ht="16.5">
      <c r="B2544" s="89"/>
      <c r="C2544" s="89"/>
      <c r="D2544" s="90"/>
      <c r="E2544" s="89"/>
      <c r="F2544" s="91"/>
      <c r="G2544" s="89"/>
      <c r="H2544" s="89"/>
    </row>
    <row r="2545" spans="2:8" s="5" customFormat="1" ht="16.5">
      <c r="B2545" s="89"/>
      <c r="C2545" s="89"/>
      <c r="D2545" s="90"/>
      <c r="E2545" s="89"/>
      <c r="F2545" s="91"/>
      <c r="G2545" s="89"/>
      <c r="H2545" s="89"/>
    </row>
    <row r="2546" spans="2:8" s="5" customFormat="1" ht="16.5">
      <c r="B2546" s="89"/>
      <c r="C2546" s="89"/>
      <c r="D2546" s="90"/>
      <c r="E2546" s="89"/>
      <c r="F2546" s="91"/>
      <c r="G2546" s="89"/>
      <c r="H2546" s="89"/>
    </row>
    <row r="2547" spans="2:8" s="5" customFormat="1" ht="16.5">
      <c r="B2547" s="89"/>
      <c r="C2547" s="89"/>
      <c r="D2547" s="90"/>
      <c r="E2547" s="89"/>
      <c r="F2547" s="91"/>
      <c r="G2547" s="89"/>
      <c r="H2547" s="89"/>
    </row>
    <row r="2548" spans="2:8" s="5" customFormat="1" ht="16.5">
      <c r="B2548" s="89"/>
      <c r="C2548" s="89"/>
      <c r="D2548" s="90"/>
      <c r="E2548" s="89"/>
      <c r="F2548" s="91"/>
      <c r="G2548" s="89"/>
      <c r="H2548" s="89"/>
    </row>
    <row r="2549" spans="2:8" s="5" customFormat="1" ht="16.5">
      <c r="B2549" s="89"/>
      <c r="C2549" s="89"/>
      <c r="D2549" s="90"/>
      <c r="E2549" s="89"/>
      <c r="F2549" s="91"/>
      <c r="G2549" s="89"/>
      <c r="H2549" s="89"/>
    </row>
    <row r="2550" spans="2:8" s="5" customFormat="1" ht="16.5">
      <c r="B2550" s="89"/>
      <c r="C2550" s="89"/>
      <c r="D2550" s="90"/>
      <c r="E2550" s="89"/>
      <c r="F2550" s="91"/>
      <c r="G2550" s="89"/>
      <c r="H2550" s="89"/>
    </row>
    <row r="2551" spans="2:8" s="5" customFormat="1" ht="16.5">
      <c r="B2551" s="89"/>
      <c r="C2551" s="89"/>
      <c r="D2551" s="90"/>
      <c r="E2551" s="89"/>
      <c r="F2551" s="91"/>
      <c r="G2551" s="89"/>
      <c r="H2551" s="89"/>
    </row>
    <row r="2552" spans="2:8" s="5" customFormat="1" ht="16.5">
      <c r="B2552" s="89"/>
      <c r="C2552" s="89"/>
      <c r="D2552" s="90"/>
      <c r="E2552" s="89"/>
      <c r="F2552" s="91"/>
      <c r="G2552" s="89"/>
      <c r="H2552" s="89"/>
    </row>
    <row r="2553" spans="2:8" s="5" customFormat="1" ht="16.5">
      <c r="B2553" s="89"/>
      <c r="C2553" s="89"/>
      <c r="D2553" s="90"/>
      <c r="E2553" s="89"/>
      <c r="F2553" s="91"/>
      <c r="G2553" s="89"/>
      <c r="H2553" s="89"/>
    </row>
    <row r="2554" spans="2:8" s="5" customFormat="1" ht="16.5">
      <c r="B2554" s="89"/>
      <c r="C2554" s="89"/>
      <c r="D2554" s="90"/>
      <c r="E2554" s="89"/>
      <c r="F2554" s="91"/>
      <c r="G2554" s="89"/>
      <c r="H2554" s="89"/>
    </row>
    <row r="2555" spans="2:8" s="5" customFormat="1" ht="16.5">
      <c r="B2555" s="89"/>
      <c r="C2555" s="89"/>
      <c r="D2555" s="90"/>
      <c r="E2555" s="89"/>
      <c r="F2555" s="91"/>
      <c r="G2555" s="89"/>
      <c r="H2555" s="89"/>
    </row>
    <row r="2556" spans="2:8" s="5" customFormat="1" ht="16.5">
      <c r="B2556" s="89"/>
      <c r="C2556" s="89"/>
      <c r="D2556" s="90"/>
      <c r="E2556" s="89"/>
      <c r="F2556" s="91"/>
      <c r="G2556" s="89"/>
      <c r="H2556" s="89"/>
    </row>
    <row r="2557" spans="2:8" s="5" customFormat="1" ht="16.5">
      <c r="B2557" s="89"/>
      <c r="C2557" s="89"/>
      <c r="D2557" s="90"/>
      <c r="E2557" s="89"/>
      <c r="F2557" s="91"/>
      <c r="G2557" s="89"/>
      <c r="H2557" s="89"/>
    </row>
    <row r="2558" spans="2:8" s="5" customFormat="1" ht="16.5">
      <c r="B2558" s="89"/>
      <c r="C2558" s="89"/>
      <c r="D2558" s="90"/>
      <c r="E2558" s="89"/>
      <c r="F2558" s="91"/>
      <c r="G2558" s="89"/>
      <c r="H2558" s="89"/>
    </row>
    <row r="2559" spans="2:8" s="5" customFormat="1" ht="16.5">
      <c r="B2559" s="89"/>
      <c r="C2559" s="89"/>
      <c r="D2559" s="90"/>
      <c r="E2559" s="89"/>
      <c r="F2559" s="91"/>
      <c r="G2559" s="89"/>
      <c r="H2559" s="89"/>
    </row>
    <row r="2560" spans="2:8" s="5" customFormat="1" ht="16.5">
      <c r="B2560" s="89"/>
      <c r="C2560" s="89"/>
      <c r="D2560" s="90"/>
      <c r="E2560" s="89"/>
      <c r="F2560" s="91"/>
      <c r="G2560" s="89"/>
      <c r="H2560" s="89"/>
    </row>
    <row r="2561" spans="2:8" s="5" customFormat="1" ht="16.5">
      <c r="B2561" s="89"/>
      <c r="C2561" s="89"/>
      <c r="D2561" s="90"/>
      <c r="E2561" s="89"/>
      <c r="F2561" s="91"/>
      <c r="G2561" s="89"/>
      <c r="H2561" s="89"/>
    </row>
    <row r="2562" spans="2:8" s="5" customFormat="1" ht="16.5">
      <c r="B2562" s="89"/>
      <c r="C2562" s="89"/>
      <c r="D2562" s="90"/>
      <c r="E2562" s="89"/>
      <c r="F2562" s="91"/>
      <c r="G2562" s="89"/>
      <c r="H2562" s="89"/>
    </row>
    <row r="2563" spans="2:8" s="5" customFormat="1" ht="16.5">
      <c r="B2563" s="89"/>
      <c r="C2563" s="89"/>
      <c r="D2563" s="90"/>
      <c r="E2563" s="89"/>
      <c r="F2563" s="91"/>
      <c r="G2563" s="89"/>
      <c r="H2563" s="89"/>
    </row>
    <row r="2564" spans="2:8" s="5" customFormat="1" ht="16.5">
      <c r="B2564" s="89"/>
      <c r="C2564" s="89"/>
      <c r="D2564" s="90"/>
      <c r="E2564" s="89"/>
      <c r="F2564" s="91"/>
      <c r="G2564" s="89"/>
      <c r="H2564" s="89"/>
    </row>
    <row r="2565" spans="2:8" s="5" customFormat="1" ht="16.5">
      <c r="B2565" s="89"/>
      <c r="C2565" s="89"/>
      <c r="D2565" s="90"/>
      <c r="E2565" s="89"/>
      <c r="F2565" s="91"/>
      <c r="G2565" s="89"/>
      <c r="H2565" s="89"/>
    </row>
    <row r="2566" spans="2:8" s="5" customFormat="1" ht="16.5">
      <c r="B2566" s="89"/>
      <c r="C2566" s="89"/>
      <c r="D2566" s="90"/>
      <c r="E2566" s="89"/>
      <c r="F2566" s="91"/>
      <c r="G2566" s="89"/>
      <c r="H2566" s="89"/>
    </row>
    <row r="2567" spans="2:8" s="5" customFormat="1" ht="16.5">
      <c r="B2567" s="89"/>
      <c r="C2567" s="89"/>
      <c r="D2567" s="90"/>
      <c r="E2567" s="89"/>
      <c r="F2567" s="91"/>
      <c r="G2567" s="89"/>
      <c r="H2567" s="89"/>
    </row>
    <row r="2568" spans="2:8" s="5" customFormat="1" ht="16.5">
      <c r="B2568" s="89"/>
      <c r="C2568" s="89"/>
      <c r="D2568" s="90"/>
      <c r="E2568" s="89"/>
      <c r="F2568" s="91"/>
      <c r="G2568" s="89"/>
      <c r="H2568" s="89"/>
    </row>
    <row r="2569" spans="2:8" s="5" customFormat="1" ht="16.5">
      <c r="B2569" s="89"/>
      <c r="C2569" s="89"/>
      <c r="D2569" s="90"/>
      <c r="E2569" s="89"/>
      <c r="F2569" s="91"/>
      <c r="G2569" s="89"/>
      <c r="H2569" s="89"/>
    </row>
    <row r="2570" spans="2:8" s="5" customFormat="1" ht="16.5">
      <c r="B2570" s="89"/>
      <c r="C2570" s="89"/>
      <c r="D2570" s="90"/>
      <c r="E2570" s="89"/>
      <c r="F2570" s="91"/>
      <c r="G2570" s="89"/>
      <c r="H2570" s="89"/>
    </row>
    <row r="2571" spans="2:8" s="5" customFormat="1" ht="16.5">
      <c r="B2571" s="89"/>
      <c r="C2571" s="89"/>
      <c r="D2571" s="90"/>
      <c r="E2571" s="89"/>
      <c r="F2571" s="91"/>
      <c r="G2571" s="89"/>
      <c r="H2571" s="89"/>
    </row>
    <row r="2572" spans="2:8" s="5" customFormat="1" ht="16.5">
      <c r="B2572" s="89"/>
      <c r="C2572" s="89"/>
      <c r="D2572" s="90"/>
      <c r="E2572" s="89"/>
      <c r="F2572" s="91"/>
      <c r="G2572" s="89"/>
      <c r="H2572" s="89"/>
    </row>
    <row r="2573" spans="2:8" s="5" customFormat="1" ht="16.5">
      <c r="B2573" s="89"/>
      <c r="C2573" s="89"/>
      <c r="D2573" s="90"/>
      <c r="E2573" s="89"/>
      <c r="F2573" s="91"/>
      <c r="G2573" s="89"/>
      <c r="H2573" s="89"/>
    </row>
    <row r="2574" spans="2:8" s="5" customFormat="1" ht="16.5">
      <c r="B2574" s="89"/>
      <c r="C2574" s="89"/>
      <c r="D2574" s="90"/>
      <c r="E2574" s="89"/>
      <c r="F2574" s="91"/>
      <c r="G2574" s="89"/>
      <c r="H2574" s="89"/>
    </row>
    <row r="2575" spans="2:8" s="5" customFormat="1" ht="16.5">
      <c r="B2575" s="89"/>
      <c r="C2575" s="89"/>
      <c r="D2575" s="90"/>
      <c r="E2575" s="89"/>
      <c r="F2575" s="91"/>
      <c r="G2575" s="89"/>
      <c r="H2575" s="89"/>
    </row>
    <row r="2576" spans="2:8" s="5" customFormat="1" ht="16.5">
      <c r="B2576" s="89"/>
      <c r="C2576" s="89"/>
      <c r="D2576" s="90"/>
      <c r="E2576" s="89"/>
      <c r="F2576" s="91"/>
      <c r="G2576" s="89"/>
      <c r="H2576" s="89"/>
    </row>
    <row r="2577" spans="2:8" s="5" customFormat="1" ht="16.5">
      <c r="B2577" s="89"/>
      <c r="C2577" s="89"/>
      <c r="D2577" s="90"/>
      <c r="E2577" s="89"/>
      <c r="F2577" s="91"/>
      <c r="G2577" s="89"/>
      <c r="H2577" s="89"/>
    </row>
    <row r="2578" spans="2:8" s="5" customFormat="1" ht="16.5">
      <c r="B2578" s="89"/>
      <c r="C2578" s="89"/>
      <c r="D2578" s="90"/>
      <c r="E2578" s="89"/>
      <c r="F2578" s="91"/>
      <c r="G2578" s="89"/>
      <c r="H2578" s="89"/>
    </row>
    <row r="2579" spans="2:8" s="5" customFormat="1" ht="16.5">
      <c r="B2579" s="89"/>
      <c r="C2579" s="89"/>
      <c r="D2579" s="90"/>
      <c r="E2579" s="89"/>
      <c r="F2579" s="91"/>
      <c r="G2579" s="89"/>
      <c r="H2579" s="89"/>
    </row>
    <row r="2580" spans="2:8" s="5" customFormat="1" ht="16.5">
      <c r="B2580" s="89"/>
      <c r="C2580" s="89"/>
      <c r="D2580" s="90"/>
      <c r="E2580" s="89"/>
      <c r="F2580" s="91"/>
      <c r="G2580" s="89"/>
      <c r="H2580" s="89"/>
    </row>
    <row r="2581" spans="2:8" s="5" customFormat="1" ht="16.5">
      <c r="B2581" s="89"/>
      <c r="C2581" s="89"/>
      <c r="D2581" s="90"/>
      <c r="E2581" s="89"/>
      <c r="F2581" s="91"/>
      <c r="G2581" s="89"/>
      <c r="H2581" s="89"/>
    </row>
    <row r="2582" spans="2:8" s="5" customFormat="1" ht="16.5">
      <c r="B2582" s="89"/>
      <c r="C2582" s="89"/>
      <c r="D2582" s="90"/>
      <c r="E2582" s="89"/>
      <c r="F2582" s="91"/>
      <c r="G2582" s="89"/>
      <c r="H2582" s="89"/>
    </row>
    <row r="2587" spans="2:8" s="5" customFormat="1" ht="16.5">
      <c r="B2587" s="89"/>
      <c r="C2587" s="89"/>
      <c r="D2587" s="90"/>
      <c r="E2587" s="89"/>
      <c r="F2587" s="91"/>
      <c r="G2587" s="89"/>
      <c r="H2587" s="89"/>
    </row>
    <row r="2588" spans="2:8" s="5" customFormat="1" ht="16.5">
      <c r="B2588" s="89"/>
      <c r="C2588" s="89"/>
      <c r="D2588" s="90"/>
      <c r="E2588" s="89"/>
      <c r="F2588" s="91"/>
      <c r="G2588" s="89"/>
      <c r="H2588" s="89"/>
    </row>
    <row r="2589" spans="2:8" s="5" customFormat="1" ht="16.5">
      <c r="B2589" s="89"/>
      <c r="C2589" s="89"/>
      <c r="D2589" s="90"/>
      <c r="E2589" s="89"/>
      <c r="F2589" s="91"/>
      <c r="G2589" s="89"/>
      <c r="H2589" s="89"/>
    </row>
    <row r="2590" spans="2:8" s="5" customFormat="1" ht="16.5">
      <c r="B2590" s="89"/>
      <c r="C2590" s="89"/>
      <c r="D2590" s="90"/>
      <c r="E2590" s="89"/>
      <c r="F2590" s="91"/>
      <c r="G2590" s="89"/>
      <c r="H2590" s="89"/>
    </row>
    <row r="2591" spans="2:8" s="5" customFormat="1" ht="16.5">
      <c r="B2591" s="89"/>
      <c r="C2591" s="89"/>
      <c r="D2591" s="90"/>
      <c r="E2591" s="89"/>
      <c r="F2591" s="91"/>
      <c r="G2591" s="89"/>
      <c r="H2591" s="89"/>
    </row>
    <row r="2592" spans="2:8" s="5" customFormat="1" ht="16.5">
      <c r="B2592" s="89"/>
      <c r="C2592" s="89"/>
      <c r="D2592" s="90"/>
      <c r="E2592" s="89"/>
      <c r="F2592" s="91"/>
      <c r="G2592" s="89"/>
      <c r="H2592" s="89"/>
    </row>
    <row r="2593" spans="2:8" s="5" customFormat="1" ht="16.5">
      <c r="B2593" s="89"/>
      <c r="C2593" s="89"/>
      <c r="D2593" s="90"/>
      <c r="E2593" s="89"/>
      <c r="F2593" s="91"/>
      <c r="G2593" s="89"/>
      <c r="H2593" s="89"/>
    </row>
    <row r="2594" spans="2:8" s="5" customFormat="1" ht="16.5">
      <c r="B2594" s="89"/>
      <c r="C2594" s="89"/>
      <c r="D2594" s="90"/>
      <c r="E2594" s="89"/>
      <c r="F2594" s="91"/>
      <c r="G2594" s="89"/>
      <c r="H2594" s="89"/>
    </row>
    <row r="2595" spans="2:8" s="5" customFormat="1" ht="16.5">
      <c r="B2595" s="89"/>
      <c r="C2595" s="89"/>
      <c r="D2595" s="90"/>
      <c r="E2595" s="89"/>
      <c r="F2595" s="91"/>
      <c r="G2595" s="89"/>
      <c r="H2595" s="89"/>
    </row>
    <row r="2596" spans="2:8" s="5" customFormat="1" ht="16.5">
      <c r="B2596" s="89"/>
      <c r="C2596" s="89"/>
      <c r="D2596" s="90"/>
      <c r="E2596" s="89"/>
      <c r="F2596" s="91"/>
      <c r="G2596" s="89"/>
      <c r="H2596" s="89"/>
    </row>
    <row r="2597" spans="2:8" s="5" customFormat="1" ht="16.5">
      <c r="B2597" s="89"/>
      <c r="C2597" s="89"/>
      <c r="D2597" s="90"/>
      <c r="E2597" s="89"/>
      <c r="F2597" s="91"/>
      <c r="G2597" s="89"/>
      <c r="H2597" s="89"/>
    </row>
    <row r="2598" spans="2:8" s="5" customFormat="1" ht="16.5">
      <c r="B2598" s="89"/>
      <c r="C2598" s="89"/>
      <c r="D2598" s="90"/>
      <c r="E2598" s="89"/>
      <c r="F2598" s="91"/>
      <c r="G2598" s="89"/>
      <c r="H2598" s="89"/>
    </row>
    <row r="2599" spans="2:8" s="5" customFormat="1" ht="16.5">
      <c r="B2599" s="89"/>
      <c r="C2599" s="89"/>
      <c r="D2599" s="90"/>
      <c r="E2599" s="89"/>
      <c r="F2599" s="91"/>
      <c r="G2599" s="89"/>
      <c r="H2599" s="89"/>
    </row>
    <row r="2600" spans="2:8" s="5" customFormat="1" ht="16.5">
      <c r="B2600" s="89"/>
      <c r="C2600" s="89"/>
      <c r="D2600" s="90"/>
      <c r="E2600" s="89"/>
      <c r="F2600" s="91"/>
      <c r="G2600" s="89"/>
      <c r="H2600" s="89"/>
    </row>
    <row r="2601" spans="2:8" s="5" customFormat="1" ht="16.5">
      <c r="B2601" s="89"/>
      <c r="C2601" s="89"/>
      <c r="D2601" s="90"/>
      <c r="E2601" s="89"/>
      <c r="F2601" s="91"/>
      <c r="G2601" s="89"/>
      <c r="H2601" s="89"/>
    </row>
    <row r="2602" spans="2:8" s="5" customFormat="1" ht="16.5">
      <c r="B2602" s="89"/>
      <c r="C2602" s="89"/>
      <c r="D2602" s="90"/>
      <c r="E2602" s="89"/>
      <c r="F2602" s="91"/>
      <c r="G2602" s="89"/>
      <c r="H2602" s="89"/>
    </row>
    <row r="2603" spans="2:8" s="5" customFormat="1" ht="16.5">
      <c r="B2603" s="89"/>
      <c r="C2603" s="89"/>
      <c r="D2603" s="90"/>
      <c r="E2603" s="89"/>
      <c r="F2603" s="91"/>
      <c r="G2603" s="89"/>
      <c r="H2603" s="89"/>
    </row>
    <row r="2604" spans="2:8" s="5" customFormat="1" ht="16.5">
      <c r="B2604" s="89"/>
      <c r="C2604" s="89"/>
      <c r="D2604" s="90"/>
      <c r="E2604" s="89"/>
      <c r="F2604" s="91"/>
      <c r="G2604" s="89"/>
      <c r="H2604" s="89"/>
    </row>
    <row r="2605" spans="2:8" s="5" customFormat="1" ht="16.5">
      <c r="B2605" s="89"/>
      <c r="C2605" s="89"/>
      <c r="D2605" s="90"/>
      <c r="E2605" s="89"/>
      <c r="F2605" s="91"/>
      <c r="G2605" s="89"/>
      <c r="H2605" s="89"/>
    </row>
    <row r="2606" spans="2:8" s="5" customFormat="1" ht="16.5">
      <c r="B2606" s="89"/>
      <c r="C2606" s="89"/>
      <c r="D2606" s="90"/>
      <c r="E2606" s="89"/>
      <c r="F2606" s="91"/>
      <c r="G2606" s="89"/>
      <c r="H2606" s="89"/>
    </row>
    <row r="2607" spans="2:8" s="5" customFormat="1" ht="16.5">
      <c r="B2607" s="89"/>
      <c r="C2607" s="89"/>
      <c r="D2607" s="90"/>
      <c r="E2607" s="89"/>
      <c r="F2607" s="91"/>
      <c r="G2607" s="89"/>
      <c r="H2607" s="89"/>
    </row>
    <row r="2608" spans="2:8" s="5" customFormat="1" ht="16.5">
      <c r="B2608" s="89"/>
      <c r="C2608" s="89"/>
      <c r="D2608" s="90"/>
      <c r="E2608" s="89"/>
      <c r="F2608" s="91"/>
      <c r="G2608" s="89"/>
      <c r="H2608" s="89"/>
    </row>
    <row r="2609" spans="2:8" s="5" customFormat="1" ht="16.5">
      <c r="B2609" s="89"/>
      <c r="C2609" s="89"/>
      <c r="D2609" s="90"/>
      <c r="E2609" s="89"/>
      <c r="F2609" s="91"/>
      <c r="G2609" s="89"/>
      <c r="H2609" s="89"/>
    </row>
    <row r="2610" spans="2:8" s="5" customFormat="1" ht="16.5">
      <c r="B2610" s="89"/>
      <c r="C2610" s="89"/>
      <c r="D2610" s="90"/>
      <c r="E2610" s="89"/>
      <c r="F2610" s="91"/>
      <c r="G2610" s="89"/>
      <c r="H2610" s="89"/>
    </row>
    <row r="2611" spans="2:8" s="5" customFormat="1" ht="16.5">
      <c r="B2611" s="89"/>
      <c r="C2611" s="89"/>
      <c r="D2611" s="90"/>
      <c r="E2611" s="89"/>
      <c r="F2611" s="91"/>
      <c r="G2611" s="89"/>
      <c r="H2611" s="89"/>
    </row>
    <row r="2612" spans="2:8" s="5" customFormat="1" ht="16.5">
      <c r="B2612" s="89"/>
      <c r="C2612" s="89"/>
      <c r="D2612" s="90"/>
      <c r="E2612" s="89"/>
      <c r="F2612" s="91"/>
      <c r="G2612" s="89"/>
      <c r="H2612" s="89"/>
    </row>
    <row r="2613" spans="2:8" s="5" customFormat="1" ht="16.5">
      <c r="B2613" s="89"/>
      <c r="C2613" s="89"/>
      <c r="D2613" s="90"/>
      <c r="E2613" s="89"/>
      <c r="F2613" s="91"/>
      <c r="G2613" s="89"/>
      <c r="H2613" s="89"/>
    </row>
    <row r="2614" spans="2:8" s="5" customFormat="1" ht="16.5">
      <c r="B2614" s="89"/>
      <c r="C2614" s="89"/>
      <c r="D2614" s="90"/>
      <c r="E2614" s="89"/>
      <c r="F2614" s="91"/>
      <c r="G2614" s="89"/>
      <c r="H2614" s="89"/>
    </row>
    <row r="2615" spans="2:8" s="5" customFormat="1" ht="16.5">
      <c r="B2615" s="89"/>
      <c r="C2615" s="89"/>
      <c r="D2615" s="90"/>
      <c r="E2615" s="89"/>
      <c r="F2615" s="91"/>
      <c r="G2615" s="89"/>
      <c r="H2615" s="89"/>
    </row>
    <row r="2616" spans="2:8" s="5" customFormat="1" ht="16.5">
      <c r="B2616" s="89"/>
      <c r="C2616" s="89"/>
      <c r="D2616" s="90"/>
      <c r="E2616" s="89"/>
      <c r="F2616" s="91"/>
      <c r="G2616" s="89"/>
      <c r="H2616" s="89"/>
    </row>
    <row r="2617" spans="2:8" s="5" customFormat="1" ht="16.5">
      <c r="B2617" s="89"/>
      <c r="C2617" s="89"/>
      <c r="D2617" s="90"/>
      <c r="E2617" s="89"/>
      <c r="F2617" s="91"/>
      <c r="G2617" s="89"/>
      <c r="H2617" s="89"/>
    </row>
    <row r="2618" spans="2:8" s="5" customFormat="1" ht="16.5">
      <c r="B2618" s="89"/>
      <c r="C2618" s="89"/>
      <c r="D2618" s="90"/>
      <c r="E2618" s="89"/>
      <c r="F2618" s="91"/>
      <c r="G2618" s="89"/>
      <c r="H2618" s="89"/>
    </row>
    <row r="2619" spans="2:8" s="5" customFormat="1" ht="16.5">
      <c r="B2619" s="89"/>
      <c r="C2619" s="89"/>
      <c r="D2619" s="90"/>
      <c r="E2619" s="89"/>
      <c r="F2619" s="91"/>
      <c r="G2619" s="89"/>
      <c r="H2619" s="89"/>
    </row>
    <row r="2620" spans="2:8" s="5" customFormat="1" ht="16.5">
      <c r="B2620" s="89"/>
      <c r="C2620" s="89"/>
      <c r="D2620" s="90"/>
      <c r="E2620" s="89"/>
      <c r="F2620" s="91"/>
      <c r="G2620" s="89"/>
      <c r="H2620" s="89"/>
    </row>
    <row r="2621" spans="2:8" s="5" customFormat="1" ht="16.5">
      <c r="B2621" s="89"/>
      <c r="C2621" s="89"/>
      <c r="D2621" s="90"/>
      <c r="E2621" s="89"/>
      <c r="F2621" s="91"/>
      <c r="G2621" s="89"/>
      <c r="H2621" s="89"/>
    </row>
    <row r="2622" spans="2:8" s="5" customFormat="1" ht="16.5">
      <c r="B2622" s="89"/>
      <c r="C2622" s="89"/>
      <c r="D2622" s="90"/>
      <c r="E2622" s="89"/>
      <c r="F2622" s="91"/>
      <c r="G2622" s="89"/>
      <c r="H2622" s="89"/>
    </row>
    <row r="2623" spans="2:8" s="5" customFormat="1" ht="16.5">
      <c r="B2623" s="89"/>
      <c r="C2623" s="89"/>
      <c r="D2623" s="90"/>
      <c r="E2623" s="89"/>
      <c r="F2623" s="91"/>
      <c r="G2623" s="89"/>
      <c r="H2623" s="89"/>
    </row>
    <row r="2624" spans="2:8" s="5" customFormat="1" ht="16.5">
      <c r="B2624" s="89"/>
      <c r="C2624" s="89"/>
      <c r="D2624" s="90"/>
      <c r="E2624" s="89"/>
      <c r="F2624" s="91"/>
      <c r="G2624" s="89"/>
      <c r="H2624" s="89"/>
    </row>
    <row r="2625" spans="2:8" s="5" customFormat="1" ht="16.5">
      <c r="B2625" s="89"/>
      <c r="C2625" s="89"/>
      <c r="D2625" s="90"/>
      <c r="E2625" s="89"/>
      <c r="F2625" s="91"/>
      <c r="G2625" s="89"/>
      <c r="H2625" s="89"/>
    </row>
    <row r="2626" spans="2:8" s="5" customFormat="1" ht="16.5">
      <c r="B2626" s="89"/>
      <c r="C2626" s="89"/>
      <c r="D2626" s="90"/>
      <c r="E2626" s="89"/>
      <c r="F2626" s="91"/>
      <c r="G2626" s="89"/>
      <c r="H2626" s="89"/>
    </row>
    <row r="2627" spans="2:8" s="5" customFormat="1" ht="16.5">
      <c r="B2627" s="89"/>
      <c r="C2627" s="89"/>
      <c r="D2627" s="90"/>
      <c r="E2627" s="89"/>
      <c r="F2627" s="91"/>
      <c r="G2627" s="89"/>
      <c r="H2627" s="89"/>
    </row>
    <row r="2628" spans="2:8" s="5" customFormat="1" ht="16.5">
      <c r="B2628" s="89"/>
      <c r="C2628" s="89"/>
      <c r="D2628" s="90"/>
      <c r="E2628" s="89"/>
      <c r="F2628" s="91"/>
      <c r="G2628" s="89"/>
      <c r="H2628" s="89"/>
    </row>
    <row r="2629" spans="2:8" s="5" customFormat="1" ht="16.5">
      <c r="B2629" s="89"/>
      <c r="C2629" s="89"/>
      <c r="D2629" s="90"/>
      <c r="E2629" s="89"/>
      <c r="F2629" s="91"/>
      <c r="G2629" s="89"/>
      <c r="H2629" s="89"/>
    </row>
    <row r="2630" spans="2:8" s="5" customFormat="1" ht="16.5">
      <c r="B2630" s="89"/>
      <c r="C2630" s="89"/>
      <c r="D2630" s="90"/>
      <c r="E2630" s="89"/>
      <c r="F2630" s="91"/>
      <c r="G2630" s="89"/>
      <c r="H2630" s="89"/>
    </row>
    <row r="2631" spans="2:8" s="5" customFormat="1" ht="16.5">
      <c r="B2631" s="89"/>
      <c r="C2631" s="89"/>
      <c r="D2631" s="90"/>
      <c r="E2631" s="89"/>
      <c r="F2631" s="91"/>
      <c r="G2631" s="89"/>
      <c r="H2631" s="89"/>
    </row>
    <row r="2632" spans="2:8" s="5" customFormat="1" ht="16.5">
      <c r="B2632" s="89"/>
      <c r="C2632" s="89"/>
      <c r="D2632" s="90"/>
      <c r="E2632" s="89"/>
      <c r="F2632" s="91"/>
      <c r="G2632" s="89"/>
      <c r="H2632" s="89"/>
    </row>
    <row r="2633" spans="2:8" s="5" customFormat="1" ht="16.5">
      <c r="B2633" s="89"/>
      <c r="C2633" s="89"/>
      <c r="D2633" s="90"/>
      <c r="E2633" s="89"/>
      <c r="F2633" s="91"/>
      <c r="G2633" s="89"/>
      <c r="H2633" s="89"/>
    </row>
    <row r="2634" spans="2:8" s="5" customFormat="1" ht="16.5">
      <c r="B2634" s="89"/>
      <c r="C2634" s="89"/>
      <c r="D2634" s="90"/>
      <c r="E2634" s="89"/>
      <c r="F2634" s="91"/>
      <c r="G2634" s="89"/>
      <c r="H2634" s="89"/>
    </row>
    <row r="2635" spans="2:8" s="5" customFormat="1" ht="16.5">
      <c r="B2635" s="89"/>
      <c r="C2635" s="89"/>
      <c r="D2635" s="90"/>
      <c r="E2635" s="89"/>
      <c r="F2635" s="91"/>
      <c r="G2635" s="89"/>
      <c r="H2635" s="89"/>
    </row>
    <row r="2636" spans="2:8" s="5" customFormat="1" ht="16.5">
      <c r="B2636" s="89"/>
      <c r="C2636" s="89"/>
      <c r="D2636" s="90"/>
      <c r="E2636" s="89"/>
      <c r="F2636" s="91"/>
      <c r="G2636" s="89"/>
      <c r="H2636" s="89"/>
    </row>
    <row r="2637" spans="2:8" s="5" customFormat="1" ht="16.5">
      <c r="B2637" s="89"/>
      <c r="C2637" s="89"/>
      <c r="D2637" s="90"/>
      <c r="E2637" s="89"/>
      <c r="F2637" s="91"/>
      <c r="G2637" s="89"/>
      <c r="H2637" s="89"/>
    </row>
    <row r="2638" spans="2:8" s="5" customFormat="1" ht="16.5">
      <c r="B2638" s="89"/>
      <c r="C2638" s="89"/>
      <c r="D2638" s="90"/>
      <c r="E2638" s="89"/>
      <c r="F2638" s="91"/>
      <c r="G2638" s="89"/>
      <c r="H2638" s="89"/>
    </row>
    <row r="2639" spans="2:8" s="5" customFormat="1" ht="16.5">
      <c r="B2639" s="89"/>
      <c r="C2639" s="89"/>
      <c r="D2639" s="90"/>
      <c r="E2639" s="89"/>
      <c r="F2639" s="91"/>
      <c r="G2639" s="89"/>
      <c r="H2639" s="89"/>
    </row>
    <row r="2640" spans="2:8" s="5" customFormat="1" ht="16.5">
      <c r="B2640" s="89"/>
      <c r="C2640" s="89"/>
      <c r="D2640" s="90"/>
      <c r="E2640" s="89"/>
      <c r="F2640" s="91"/>
      <c r="G2640" s="89"/>
      <c r="H2640" s="89"/>
    </row>
    <row r="2641" spans="2:8" s="5" customFormat="1" ht="16.5">
      <c r="B2641" s="89"/>
      <c r="C2641" s="89"/>
      <c r="D2641" s="90"/>
      <c r="E2641" s="89"/>
      <c r="F2641" s="91"/>
      <c r="G2641" s="89"/>
      <c r="H2641" s="89"/>
    </row>
    <row r="2642" spans="2:8" s="5" customFormat="1" ht="16.5">
      <c r="B2642" s="89"/>
      <c r="C2642" s="89"/>
      <c r="D2642" s="90"/>
      <c r="E2642" s="89"/>
      <c r="F2642" s="91"/>
      <c r="G2642" s="89"/>
      <c r="H2642" s="89"/>
    </row>
    <row r="2643" spans="2:8" s="5" customFormat="1" ht="16.5">
      <c r="B2643" s="89"/>
      <c r="C2643" s="89"/>
      <c r="D2643" s="90"/>
      <c r="E2643" s="89"/>
      <c r="F2643" s="91"/>
      <c r="G2643" s="89"/>
      <c r="H2643" s="89"/>
    </row>
    <row r="2644" spans="2:8" s="5" customFormat="1" ht="16.5">
      <c r="B2644" s="89"/>
      <c r="C2644" s="89"/>
      <c r="D2644" s="90"/>
      <c r="E2644" s="89"/>
      <c r="F2644" s="91"/>
      <c r="G2644" s="89"/>
      <c r="H2644" s="89"/>
    </row>
    <row r="2645" spans="2:8" s="5" customFormat="1" ht="16.5">
      <c r="B2645" s="89"/>
      <c r="C2645" s="89"/>
      <c r="D2645" s="90"/>
      <c r="E2645" s="89"/>
      <c r="F2645" s="91"/>
      <c r="G2645" s="89"/>
      <c r="H2645" s="89"/>
    </row>
    <row r="2646" spans="2:8" s="5" customFormat="1" ht="16.5">
      <c r="B2646" s="89"/>
      <c r="C2646" s="89"/>
      <c r="D2646" s="90"/>
      <c r="E2646" s="89"/>
      <c r="F2646" s="91"/>
      <c r="G2646" s="89"/>
      <c r="H2646" s="89"/>
    </row>
    <row r="2647" spans="2:8" s="5" customFormat="1" ht="16.5">
      <c r="B2647" s="89"/>
      <c r="C2647" s="89"/>
      <c r="D2647" s="90"/>
      <c r="E2647" s="89"/>
      <c r="F2647" s="91"/>
      <c r="G2647" s="89"/>
      <c r="H2647" s="89"/>
    </row>
    <row r="2648" spans="2:8" s="5" customFormat="1" ht="16.5">
      <c r="B2648" s="89"/>
      <c r="C2648" s="89"/>
      <c r="D2648" s="90"/>
      <c r="E2648" s="89"/>
      <c r="F2648" s="91"/>
      <c r="G2648" s="89"/>
      <c r="H2648" s="89"/>
    </row>
    <row r="2649" spans="2:8" s="5" customFormat="1" ht="16.5">
      <c r="B2649" s="89"/>
      <c r="C2649" s="89"/>
      <c r="D2649" s="90"/>
      <c r="E2649" s="89"/>
      <c r="F2649" s="91"/>
      <c r="G2649" s="89"/>
      <c r="H2649" s="89"/>
    </row>
    <row r="2650" spans="2:8" s="5" customFormat="1" ht="16.5">
      <c r="B2650" s="89"/>
      <c r="C2650" s="89"/>
      <c r="D2650" s="90"/>
      <c r="E2650" s="89"/>
      <c r="F2650" s="91"/>
      <c r="G2650" s="89"/>
      <c r="H2650" s="89"/>
    </row>
    <row r="2651" spans="2:8" s="5" customFormat="1" ht="16.5">
      <c r="B2651" s="89"/>
      <c r="C2651" s="89"/>
      <c r="D2651" s="90"/>
      <c r="E2651" s="89"/>
      <c r="F2651" s="91"/>
      <c r="G2651" s="89"/>
      <c r="H2651" s="89"/>
    </row>
    <row r="2652" spans="2:8" s="5" customFormat="1" ht="16.5">
      <c r="B2652" s="89"/>
      <c r="C2652" s="89"/>
      <c r="D2652" s="90"/>
      <c r="E2652" s="89"/>
      <c r="F2652" s="91"/>
      <c r="G2652" s="89"/>
      <c r="H2652" s="89"/>
    </row>
    <row r="2653" spans="2:8" s="5" customFormat="1" ht="16.5">
      <c r="B2653" s="89"/>
      <c r="C2653" s="89"/>
      <c r="D2653" s="90"/>
      <c r="E2653" s="89"/>
      <c r="F2653" s="91"/>
      <c r="G2653" s="89"/>
      <c r="H2653" s="89"/>
    </row>
    <row r="2654" spans="2:8" s="5" customFormat="1" ht="16.5">
      <c r="B2654" s="89"/>
      <c r="C2654" s="89"/>
      <c r="D2654" s="90"/>
      <c r="E2654" s="89"/>
      <c r="F2654" s="91"/>
      <c r="G2654" s="89"/>
      <c r="H2654" s="89"/>
    </row>
    <row r="2655" spans="2:8" s="5" customFormat="1" ht="16.5">
      <c r="B2655" s="89"/>
      <c r="C2655" s="89"/>
      <c r="D2655" s="90"/>
      <c r="E2655" s="89"/>
      <c r="F2655" s="91"/>
      <c r="G2655" s="89"/>
      <c r="H2655" s="89"/>
    </row>
    <row r="2656" spans="2:8" s="5" customFormat="1" ht="16.5">
      <c r="B2656" s="89"/>
      <c r="C2656" s="89"/>
      <c r="D2656" s="90"/>
      <c r="E2656" s="89"/>
      <c r="F2656" s="91"/>
      <c r="G2656" s="89"/>
      <c r="H2656" s="89"/>
    </row>
    <row r="2657" spans="2:8" s="5" customFormat="1" ht="16.5">
      <c r="B2657" s="89"/>
      <c r="C2657" s="89"/>
      <c r="D2657" s="90"/>
      <c r="E2657" s="89"/>
      <c r="F2657" s="91"/>
      <c r="G2657" s="89"/>
      <c r="H2657" s="89"/>
    </row>
    <row r="2658" spans="2:8" s="5" customFormat="1" ht="16.5">
      <c r="B2658" s="89"/>
      <c r="C2658" s="89"/>
      <c r="D2658" s="90"/>
      <c r="E2658" s="89"/>
      <c r="F2658" s="91"/>
      <c r="G2658" s="89"/>
      <c r="H2658" s="89"/>
    </row>
    <row r="2659" spans="2:8" s="5" customFormat="1" ht="16.5">
      <c r="B2659" s="89"/>
      <c r="C2659" s="89"/>
      <c r="D2659" s="90"/>
      <c r="E2659" s="89"/>
      <c r="F2659" s="91"/>
      <c r="G2659" s="89"/>
      <c r="H2659" s="89"/>
    </row>
    <row r="2660" spans="2:8" s="5" customFormat="1" ht="16.5">
      <c r="B2660" s="89"/>
      <c r="C2660" s="89"/>
      <c r="D2660" s="90"/>
      <c r="E2660" s="89"/>
      <c r="F2660" s="91"/>
      <c r="G2660" s="89"/>
      <c r="H2660" s="89"/>
    </row>
    <row r="2661" spans="2:8" s="5" customFormat="1" ht="16.5">
      <c r="B2661" s="89"/>
      <c r="C2661" s="89"/>
      <c r="D2661" s="90"/>
      <c r="E2661" s="89"/>
      <c r="F2661" s="91"/>
      <c r="G2661" s="89"/>
      <c r="H2661" s="89"/>
    </row>
    <row r="2662" spans="2:8" s="5" customFormat="1" ht="16.5">
      <c r="B2662" s="89"/>
      <c r="C2662" s="89"/>
      <c r="D2662" s="90"/>
      <c r="E2662" s="89"/>
      <c r="F2662" s="91"/>
      <c r="G2662" s="89"/>
      <c r="H2662" s="89"/>
    </row>
    <row r="2663" spans="2:8" s="5" customFormat="1" ht="16.5">
      <c r="B2663" s="89"/>
      <c r="C2663" s="89"/>
      <c r="D2663" s="90"/>
      <c r="E2663" s="89"/>
      <c r="F2663" s="91"/>
      <c r="G2663" s="89"/>
      <c r="H2663" s="89"/>
    </row>
    <row r="2664" spans="2:8" s="5" customFormat="1" ht="16.5">
      <c r="B2664" s="89"/>
      <c r="C2664" s="89"/>
      <c r="D2664" s="90"/>
      <c r="E2664" s="89"/>
      <c r="F2664" s="91"/>
      <c r="G2664" s="89"/>
      <c r="H2664" s="89"/>
    </row>
    <row r="2665" spans="2:8" s="5" customFormat="1" ht="16.5">
      <c r="B2665" s="89"/>
      <c r="C2665" s="89"/>
      <c r="D2665" s="90"/>
      <c r="E2665" s="89"/>
      <c r="F2665" s="91"/>
      <c r="G2665" s="89"/>
      <c r="H2665" s="89"/>
    </row>
    <row r="2666" spans="2:8" s="5" customFormat="1" ht="16.5">
      <c r="B2666" s="89"/>
      <c r="C2666" s="89"/>
      <c r="D2666" s="90"/>
      <c r="E2666" s="89"/>
      <c r="F2666" s="91"/>
      <c r="G2666" s="89"/>
      <c r="H2666" s="89"/>
    </row>
    <row r="2667" spans="2:8" s="5" customFormat="1" ht="16.5">
      <c r="B2667" s="89"/>
      <c r="C2667" s="89"/>
      <c r="D2667" s="90"/>
      <c r="E2667" s="89"/>
      <c r="F2667" s="91"/>
      <c r="G2667" s="89"/>
      <c r="H2667" s="89"/>
    </row>
    <row r="2668" spans="2:8" s="5" customFormat="1" ht="16.5">
      <c r="B2668" s="89"/>
      <c r="C2668" s="89"/>
      <c r="D2668" s="90"/>
      <c r="E2668" s="89"/>
      <c r="F2668" s="91"/>
      <c r="G2668" s="89"/>
      <c r="H2668" s="89"/>
    </row>
    <row r="2669" spans="2:8" s="5" customFormat="1" ht="16.5">
      <c r="B2669" s="89"/>
      <c r="C2669" s="89"/>
      <c r="D2669" s="90"/>
      <c r="E2669" s="89"/>
      <c r="F2669" s="91"/>
      <c r="G2669" s="89"/>
      <c r="H2669" s="89"/>
    </row>
    <row r="2670" spans="2:8" s="5" customFormat="1" ht="16.5">
      <c r="B2670" s="89"/>
      <c r="C2670" s="89"/>
      <c r="D2670" s="90"/>
      <c r="E2670" s="89"/>
      <c r="F2670" s="91"/>
      <c r="G2670" s="89"/>
      <c r="H2670" s="89"/>
    </row>
    <row r="2671" spans="2:8" s="5" customFormat="1" ht="16.5">
      <c r="B2671" s="89"/>
      <c r="C2671" s="89"/>
      <c r="D2671" s="90"/>
      <c r="E2671" s="89"/>
      <c r="F2671" s="91"/>
      <c r="G2671" s="89"/>
      <c r="H2671" s="89"/>
    </row>
    <row r="2672" spans="2:8" s="5" customFormat="1" ht="16.5">
      <c r="B2672" s="89"/>
      <c r="C2672" s="89"/>
      <c r="D2672" s="90"/>
      <c r="E2672" s="89"/>
      <c r="F2672" s="91"/>
      <c r="G2672" s="89"/>
      <c r="H2672" s="89"/>
    </row>
    <row r="2673" spans="2:8" s="5" customFormat="1" ht="16.5">
      <c r="B2673" s="89"/>
      <c r="C2673" s="89"/>
      <c r="D2673" s="90"/>
      <c r="E2673" s="89"/>
      <c r="F2673" s="91"/>
      <c r="G2673" s="89"/>
      <c r="H2673" s="89"/>
    </row>
    <row r="2674" spans="2:8" s="5" customFormat="1" ht="16.5">
      <c r="B2674" s="89"/>
      <c r="C2674" s="89"/>
      <c r="D2674" s="90"/>
      <c r="E2674" s="89"/>
      <c r="F2674" s="91"/>
      <c r="G2674" s="89"/>
      <c r="H2674" s="89"/>
    </row>
    <row r="2675" spans="2:8" s="5" customFormat="1" ht="16.5">
      <c r="B2675" s="89"/>
      <c r="C2675" s="89"/>
      <c r="D2675" s="90"/>
      <c r="E2675" s="89"/>
      <c r="F2675" s="91"/>
      <c r="G2675" s="89"/>
      <c r="H2675" s="89"/>
    </row>
    <row r="2676" spans="2:8" s="5" customFormat="1" ht="16.5">
      <c r="B2676" s="89"/>
      <c r="C2676" s="89"/>
      <c r="D2676" s="90"/>
      <c r="E2676" s="89"/>
      <c r="F2676" s="91"/>
      <c r="G2676" s="89"/>
      <c r="H2676" s="89"/>
    </row>
    <row r="2677" spans="2:8" s="5" customFormat="1" ht="16.5">
      <c r="B2677" s="89"/>
      <c r="C2677" s="89"/>
      <c r="D2677" s="90"/>
      <c r="E2677" s="89"/>
      <c r="F2677" s="91"/>
      <c r="G2677" s="89"/>
      <c r="H2677" s="89"/>
    </row>
    <row r="2678" spans="2:8" s="5" customFormat="1" ht="16.5">
      <c r="B2678" s="89"/>
      <c r="C2678" s="89"/>
      <c r="D2678" s="90"/>
      <c r="E2678" s="89"/>
      <c r="F2678" s="91"/>
      <c r="G2678" s="89"/>
      <c r="H2678" s="89"/>
    </row>
    <row r="2679" spans="2:8" s="5" customFormat="1" ht="16.5">
      <c r="B2679" s="89"/>
      <c r="C2679" s="89"/>
      <c r="D2679" s="90"/>
      <c r="E2679" s="89"/>
      <c r="F2679" s="91"/>
      <c r="G2679" s="89"/>
      <c r="H2679" s="89"/>
    </row>
    <row r="2680" spans="2:8" s="5" customFormat="1" ht="16.5">
      <c r="B2680" s="89"/>
      <c r="C2680" s="89"/>
      <c r="D2680" s="90"/>
      <c r="E2680" s="89"/>
      <c r="F2680" s="91"/>
      <c r="G2680" s="89"/>
      <c r="H2680" s="89"/>
    </row>
    <row r="2681" spans="2:8" s="5" customFormat="1" ht="16.5">
      <c r="B2681" s="89"/>
      <c r="C2681" s="89"/>
      <c r="D2681" s="90"/>
      <c r="E2681" s="89"/>
      <c r="F2681" s="91"/>
      <c r="G2681" s="89"/>
      <c r="H2681" s="89"/>
    </row>
    <row r="2682" spans="2:8" s="5" customFormat="1" ht="16.5">
      <c r="B2682" s="89"/>
      <c r="C2682" s="89"/>
      <c r="D2682" s="90"/>
      <c r="E2682" s="89"/>
      <c r="F2682" s="91"/>
      <c r="G2682" s="89"/>
      <c r="H2682" s="89"/>
    </row>
    <row r="2683" spans="2:8" s="5" customFormat="1" ht="16.5">
      <c r="B2683" s="89"/>
      <c r="C2683" s="89"/>
      <c r="D2683" s="90"/>
      <c r="E2683" s="89"/>
      <c r="F2683" s="91"/>
      <c r="G2683" s="89"/>
      <c r="H2683" s="89"/>
    </row>
    <row r="2684" spans="2:8" s="5" customFormat="1" ht="16.5">
      <c r="B2684" s="89"/>
      <c r="C2684" s="89"/>
      <c r="D2684" s="90"/>
      <c r="E2684" s="89"/>
      <c r="F2684" s="91"/>
      <c r="G2684" s="89"/>
      <c r="H2684" s="89"/>
    </row>
    <row r="2685" spans="2:8" s="5" customFormat="1" ht="16.5">
      <c r="B2685" s="89"/>
      <c r="C2685" s="89"/>
      <c r="D2685" s="90"/>
      <c r="E2685" s="89"/>
      <c r="F2685" s="91"/>
      <c r="G2685" s="89"/>
      <c r="H2685" s="89"/>
    </row>
    <row r="2686" spans="2:8" s="5" customFormat="1" ht="16.5">
      <c r="B2686" s="89"/>
      <c r="C2686" s="89"/>
      <c r="D2686" s="90"/>
      <c r="E2686" s="89"/>
      <c r="F2686" s="91"/>
      <c r="G2686" s="89"/>
      <c r="H2686" s="89"/>
    </row>
    <row r="2687" spans="2:8" s="5" customFormat="1" ht="16.5">
      <c r="B2687" s="89"/>
      <c r="C2687" s="89"/>
      <c r="D2687" s="90"/>
      <c r="E2687" s="89"/>
      <c r="F2687" s="91"/>
      <c r="G2687" s="89"/>
      <c r="H2687" s="89"/>
    </row>
    <row r="2688" spans="2:8" s="5" customFormat="1" ht="16.5">
      <c r="B2688" s="89"/>
      <c r="C2688" s="89"/>
      <c r="D2688" s="90"/>
      <c r="E2688" s="89"/>
      <c r="F2688" s="91"/>
      <c r="G2688" s="89"/>
      <c r="H2688" s="89"/>
    </row>
    <row r="2689" spans="2:8" s="5" customFormat="1" ht="16.5">
      <c r="B2689" s="89"/>
      <c r="C2689" s="89"/>
      <c r="D2689" s="90"/>
      <c r="E2689" s="89"/>
      <c r="F2689" s="91"/>
      <c r="G2689" s="89"/>
      <c r="H2689" s="89"/>
    </row>
    <row r="2690" spans="2:8" s="5" customFormat="1" ht="16.5">
      <c r="B2690" s="89"/>
      <c r="C2690" s="89"/>
      <c r="D2690" s="90"/>
      <c r="E2690" s="89"/>
      <c r="F2690" s="91"/>
      <c r="G2690" s="89"/>
      <c r="H2690" s="89"/>
    </row>
    <row r="2691" spans="2:8" s="5" customFormat="1" ht="16.5">
      <c r="B2691" s="89"/>
      <c r="C2691" s="89"/>
      <c r="D2691" s="90"/>
      <c r="E2691" s="89"/>
      <c r="F2691" s="91"/>
      <c r="G2691" s="89"/>
      <c r="H2691" s="89"/>
    </row>
    <row r="2692" spans="2:8" s="5" customFormat="1" ht="16.5">
      <c r="B2692" s="89"/>
      <c r="C2692" s="89"/>
      <c r="D2692" s="90"/>
      <c r="E2692" s="89"/>
      <c r="F2692" s="91"/>
      <c r="G2692" s="89"/>
      <c r="H2692" s="89"/>
    </row>
    <row r="2693" spans="2:8" s="5" customFormat="1" ht="16.5">
      <c r="B2693" s="89"/>
      <c r="C2693" s="89"/>
      <c r="D2693" s="90"/>
      <c r="E2693" s="89"/>
      <c r="F2693" s="91"/>
      <c r="G2693" s="89"/>
      <c r="H2693" s="89"/>
    </row>
    <row r="2694" spans="2:8" s="5" customFormat="1" ht="16.5">
      <c r="B2694" s="89"/>
      <c r="C2694" s="89"/>
      <c r="D2694" s="90"/>
      <c r="E2694" s="89"/>
      <c r="F2694" s="91"/>
      <c r="G2694" s="89"/>
      <c r="H2694" s="89"/>
    </row>
    <row r="2695" spans="2:8" s="5" customFormat="1" ht="16.5">
      <c r="B2695" s="89"/>
      <c r="C2695" s="89"/>
      <c r="D2695" s="90"/>
      <c r="E2695" s="89"/>
      <c r="F2695" s="91"/>
      <c r="G2695" s="89"/>
      <c r="H2695" s="89"/>
    </row>
    <row r="2696" spans="2:8" s="5" customFormat="1" ht="16.5">
      <c r="B2696" s="89"/>
      <c r="C2696" s="89"/>
      <c r="D2696" s="90"/>
      <c r="E2696" s="89"/>
      <c r="F2696" s="91"/>
      <c r="G2696" s="89"/>
      <c r="H2696" s="89"/>
    </row>
    <row r="2697" spans="2:8" s="5" customFormat="1" ht="16.5">
      <c r="B2697" s="89"/>
      <c r="C2697" s="89"/>
      <c r="D2697" s="90"/>
      <c r="E2697" s="89"/>
      <c r="F2697" s="91"/>
      <c r="G2697" s="89"/>
      <c r="H2697" s="89"/>
    </row>
    <row r="2698" spans="2:8" s="5" customFormat="1" ht="16.5">
      <c r="B2698" s="89"/>
      <c r="C2698" s="89"/>
      <c r="D2698" s="90"/>
      <c r="E2698" s="89"/>
      <c r="F2698" s="91"/>
      <c r="G2698" s="89"/>
      <c r="H2698" s="89"/>
    </row>
    <row r="2699" spans="2:8" s="5" customFormat="1" ht="16.5">
      <c r="B2699" s="89"/>
      <c r="C2699" s="89"/>
      <c r="D2699" s="90"/>
      <c r="E2699" s="89"/>
      <c r="F2699" s="91"/>
      <c r="G2699" s="89"/>
      <c r="H2699" s="89"/>
    </row>
    <row r="2700" spans="2:8" s="5" customFormat="1" ht="16.5">
      <c r="B2700" s="89"/>
      <c r="C2700" s="89"/>
      <c r="D2700" s="90"/>
      <c r="E2700" s="89"/>
      <c r="F2700" s="91"/>
      <c r="G2700" s="89"/>
      <c r="H2700" s="89"/>
    </row>
    <row r="2701" spans="2:8" s="5" customFormat="1" ht="16.5">
      <c r="B2701" s="89"/>
      <c r="C2701" s="89"/>
      <c r="D2701" s="90"/>
      <c r="E2701" s="89"/>
      <c r="F2701" s="91"/>
      <c r="G2701" s="89"/>
      <c r="H2701" s="89"/>
    </row>
    <row r="2702" spans="2:8" s="5" customFormat="1" ht="16.5">
      <c r="B2702" s="89"/>
      <c r="C2702" s="89"/>
      <c r="D2702" s="90"/>
      <c r="E2702" s="89"/>
      <c r="F2702" s="91"/>
      <c r="G2702" s="89"/>
      <c r="H2702" s="89"/>
    </row>
    <row r="2703" spans="2:8" s="5" customFormat="1" ht="16.5">
      <c r="B2703" s="89"/>
      <c r="C2703" s="89"/>
      <c r="D2703" s="90"/>
      <c r="E2703" s="89"/>
      <c r="F2703" s="91"/>
      <c r="G2703" s="89"/>
      <c r="H2703" s="89"/>
    </row>
    <row r="2704" spans="2:8" s="5" customFormat="1" ht="16.5">
      <c r="B2704" s="89"/>
      <c r="C2704" s="89"/>
      <c r="D2704" s="90"/>
      <c r="E2704" s="89"/>
      <c r="F2704" s="91"/>
      <c r="G2704" s="89"/>
      <c r="H2704" s="89"/>
    </row>
    <row r="2705" spans="2:8" s="5" customFormat="1" ht="16.5">
      <c r="B2705" s="89"/>
      <c r="C2705" s="89"/>
      <c r="D2705" s="90"/>
      <c r="E2705" s="89"/>
      <c r="F2705" s="91"/>
      <c r="G2705" s="89"/>
      <c r="H2705" s="89"/>
    </row>
    <row r="2706" spans="2:8" s="5" customFormat="1" ht="16.5">
      <c r="B2706" s="89"/>
      <c r="C2706" s="89"/>
      <c r="D2706" s="90"/>
      <c r="E2706" s="89"/>
      <c r="F2706" s="91"/>
      <c r="G2706" s="89"/>
      <c r="H2706" s="89"/>
    </row>
    <row r="2707" spans="2:8" s="5" customFormat="1" ht="16.5">
      <c r="B2707" s="89"/>
      <c r="C2707" s="89"/>
      <c r="D2707" s="90"/>
      <c r="E2707" s="89"/>
      <c r="F2707" s="91"/>
      <c r="G2707" s="89"/>
      <c r="H2707" s="89"/>
    </row>
    <row r="2708" spans="2:8" s="5" customFormat="1" ht="16.5">
      <c r="B2708" s="89"/>
      <c r="C2708" s="89"/>
      <c r="D2708" s="90"/>
      <c r="E2708" s="89"/>
      <c r="F2708" s="91"/>
      <c r="G2708" s="89"/>
      <c r="H2708" s="89"/>
    </row>
    <row r="2709" spans="2:8" s="5" customFormat="1" ht="16.5">
      <c r="B2709" s="89"/>
      <c r="C2709" s="89"/>
      <c r="D2709" s="90"/>
      <c r="E2709" s="89"/>
      <c r="F2709" s="91"/>
      <c r="G2709" s="89"/>
      <c r="H2709" s="89"/>
    </row>
    <row r="2710" spans="2:8" s="5" customFormat="1" ht="16.5">
      <c r="B2710" s="89"/>
      <c r="C2710" s="89"/>
      <c r="D2710" s="90"/>
      <c r="E2710" s="89"/>
      <c r="F2710" s="91"/>
      <c r="G2710" s="89"/>
      <c r="H2710" s="89"/>
    </row>
    <row r="2711" spans="2:8" s="5" customFormat="1" ht="16.5">
      <c r="B2711" s="89"/>
      <c r="C2711" s="89"/>
      <c r="D2711" s="90"/>
      <c r="E2711" s="89"/>
      <c r="F2711" s="91"/>
      <c r="G2711" s="89"/>
      <c r="H2711" s="89"/>
    </row>
    <row r="2712" spans="2:8" s="5" customFormat="1" ht="16.5">
      <c r="B2712" s="89"/>
      <c r="C2712" s="89"/>
      <c r="D2712" s="90"/>
      <c r="E2712" s="89"/>
      <c r="F2712" s="91"/>
      <c r="G2712" s="89"/>
      <c r="H2712" s="89"/>
    </row>
    <row r="2713" spans="2:8" s="5" customFormat="1" ht="16.5">
      <c r="B2713" s="89"/>
      <c r="C2713" s="89"/>
      <c r="D2713" s="90"/>
      <c r="E2713" s="89"/>
      <c r="F2713" s="91"/>
      <c r="G2713" s="89"/>
      <c r="H2713" s="89"/>
    </row>
    <row r="2714" spans="2:8" s="5" customFormat="1" ht="16.5">
      <c r="B2714" s="89"/>
      <c r="C2714" s="89"/>
      <c r="D2714" s="90"/>
      <c r="E2714" s="89"/>
      <c r="F2714" s="91"/>
      <c r="G2714" s="89"/>
      <c r="H2714" s="89"/>
    </row>
    <row r="2715" spans="2:8" s="5" customFormat="1" ht="16.5">
      <c r="B2715" s="89"/>
      <c r="C2715" s="89"/>
      <c r="D2715" s="90"/>
      <c r="E2715" s="89"/>
      <c r="F2715" s="91"/>
      <c r="G2715" s="89"/>
      <c r="H2715" s="89"/>
    </row>
    <row r="2716" spans="2:8" s="5" customFormat="1" ht="16.5">
      <c r="B2716" s="89"/>
      <c r="C2716" s="89"/>
      <c r="D2716" s="90"/>
      <c r="E2716" s="89"/>
      <c r="F2716" s="91"/>
      <c r="G2716" s="89"/>
      <c r="H2716" s="89"/>
    </row>
    <row r="2717" spans="2:8" s="5" customFormat="1" ht="16.5">
      <c r="B2717" s="89"/>
      <c r="C2717" s="89"/>
      <c r="D2717" s="90"/>
      <c r="E2717" s="89"/>
      <c r="F2717" s="91"/>
      <c r="G2717" s="89"/>
      <c r="H2717" s="89"/>
    </row>
    <row r="2718" spans="2:8" s="5" customFormat="1" ht="16.5">
      <c r="B2718" s="89"/>
      <c r="C2718" s="89"/>
      <c r="D2718" s="90"/>
      <c r="E2718" s="89"/>
      <c r="F2718" s="91"/>
      <c r="G2718" s="89"/>
      <c r="H2718" s="89"/>
    </row>
    <row r="2719" spans="2:8" s="5" customFormat="1" ht="16.5">
      <c r="B2719" s="89"/>
      <c r="C2719" s="89"/>
      <c r="D2719" s="90"/>
      <c r="E2719" s="89"/>
      <c r="F2719" s="91"/>
      <c r="G2719" s="89"/>
      <c r="H2719" s="89"/>
    </row>
    <row r="2720" spans="2:8" s="5" customFormat="1" ht="16.5">
      <c r="B2720" s="89"/>
      <c r="C2720" s="89"/>
      <c r="D2720" s="90"/>
      <c r="E2720" s="89"/>
      <c r="F2720" s="91"/>
      <c r="G2720" s="89"/>
      <c r="H2720" s="89"/>
    </row>
    <row r="2721" spans="2:8" s="5" customFormat="1" ht="16.5">
      <c r="B2721" s="89"/>
      <c r="C2721" s="89"/>
      <c r="D2721" s="90"/>
      <c r="E2721" s="89"/>
      <c r="F2721" s="91"/>
      <c r="G2721" s="89"/>
      <c r="H2721" s="89"/>
    </row>
    <row r="2722" spans="2:8" s="5" customFormat="1" ht="16.5">
      <c r="B2722" s="89"/>
      <c r="C2722" s="89"/>
      <c r="D2722" s="90"/>
      <c r="E2722" s="89"/>
      <c r="F2722" s="91"/>
      <c r="G2722" s="89"/>
      <c r="H2722" s="89"/>
    </row>
    <row r="2723" spans="2:8" s="5" customFormat="1" ht="16.5">
      <c r="B2723" s="89"/>
      <c r="C2723" s="89"/>
      <c r="D2723" s="90"/>
      <c r="E2723" s="89"/>
      <c r="F2723" s="91"/>
      <c r="G2723" s="89"/>
      <c r="H2723" s="89"/>
    </row>
    <row r="2724" spans="2:8" s="5" customFormat="1" ht="16.5">
      <c r="B2724" s="89"/>
      <c r="C2724" s="89"/>
      <c r="D2724" s="90"/>
      <c r="E2724" s="89"/>
      <c r="F2724" s="91"/>
      <c r="G2724" s="89"/>
      <c r="H2724" s="89"/>
    </row>
    <row r="2725" spans="2:8" s="5" customFormat="1" ht="16.5">
      <c r="B2725" s="89"/>
      <c r="C2725" s="89"/>
      <c r="D2725" s="90"/>
      <c r="E2725" s="89"/>
      <c r="F2725" s="91"/>
      <c r="G2725" s="89"/>
      <c r="H2725" s="89"/>
    </row>
    <row r="2726" spans="2:8" s="5" customFormat="1" ht="16.5">
      <c r="B2726" s="89"/>
      <c r="C2726" s="89"/>
      <c r="D2726" s="90"/>
      <c r="E2726" s="89"/>
      <c r="F2726" s="91"/>
      <c r="G2726" s="89"/>
      <c r="H2726" s="89"/>
    </row>
    <row r="2727" spans="2:8" s="5" customFormat="1" ht="16.5">
      <c r="B2727" s="89"/>
      <c r="C2727" s="89"/>
      <c r="D2727" s="90"/>
      <c r="E2727" s="89"/>
      <c r="F2727" s="91"/>
      <c r="G2727" s="89"/>
      <c r="H2727" s="89"/>
    </row>
    <row r="2728" spans="2:8" s="5" customFormat="1" ht="16.5">
      <c r="B2728" s="89"/>
      <c r="C2728" s="89"/>
      <c r="D2728" s="90"/>
      <c r="E2728" s="89"/>
      <c r="F2728" s="91"/>
      <c r="G2728" s="89"/>
      <c r="H2728" s="89"/>
    </row>
    <row r="2729" spans="2:8" s="5" customFormat="1" ht="16.5">
      <c r="B2729" s="89"/>
      <c r="C2729" s="89"/>
      <c r="D2729" s="90"/>
      <c r="E2729" s="89"/>
      <c r="F2729" s="91"/>
      <c r="G2729" s="89"/>
      <c r="H2729" s="89"/>
    </row>
    <row r="2730" spans="2:8" s="5" customFormat="1" ht="16.5">
      <c r="B2730" s="89"/>
      <c r="C2730" s="89"/>
      <c r="D2730" s="90"/>
      <c r="E2730" s="89"/>
      <c r="F2730" s="91"/>
      <c r="G2730" s="89"/>
      <c r="H2730" s="89"/>
    </row>
    <row r="2731" spans="2:8" s="5" customFormat="1" ht="16.5">
      <c r="B2731" s="89"/>
      <c r="C2731" s="89"/>
      <c r="D2731" s="90"/>
      <c r="E2731" s="89"/>
      <c r="F2731" s="91"/>
      <c r="G2731" s="89"/>
      <c r="H2731" s="89"/>
    </row>
    <row r="2732" spans="2:8" s="5" customFormat="1" ht="16.5">
      <c r="B2732" s="89"/>
      <c r="C2732" s="89"/>
      <c r="D2732" s="90"/>
      <c r="E2732" s="89"/>
      <c r="F2732" s="91"/>
      <c r="G2732" s="89"/>
      <c r="H2732" s="89"/>
    </row>
    <row r="2733" spans="2:8" s="5" customFormat="1" ht="16.5">
      <c r="B2733" s="89"/>
      <c r="C2733" s="89"/>
      <c r="D2733" s="90"/>
      <c r="E2733" s="89"/>
      <c r="F2733" s="91"/>
      <c r="G2733" s="89"/>
      <c r="H2733" s="89"/>
    </row>
    <row r="2734" spans="2:8" s="5" customFormat="1" ht="16.5">
      <c r="B2734" s="89"/>
      <c r="C2734" s="89"/>
      <c r="D2734" s="90"/>
      <c r="E2734" s="89"/>
      <c r="F2734" s="91"/>
      <c r="G2734" s="89"/>
      <c r="H2734" s="89"/>
    </row>
    <row r="2735" spans="2:8" s="5" customFormat="1" ht="16.5">
      <c r="B2735" s="89"/>
      <c r="C2735" s="89"/>
      <c r="D2735" s="90"/>
      <c r="E2735" s="89"/>
      <c r="F2735" s="91"/>
      <c r="G2735" s="89"/>
      <c r="H2735" s="89"/>
    </row>
    <row r="2736" spans="2:8" s="5" customFormat="1" ht="16.5">
      <c r="B2736" s="89"/>
      <c r="C2736" s="89"/>
      <c r="D2736" s="90"/>
      <c r="E2736" s="89"/>
      <c r="F2736" s="91"/>
      <c r="G2736" s="89"/>
      <c r="H2736" s="89"/>
    </row>
    <row r="2737" spans="2:8" s="5" customFormat="1" ht="16.5">
      <c r="B2737" s="89"/>
      <c r="C2737" s="89"/>
      <c r="D2737" s="90"/>
      <c r="E2737" s="89"/>
      <c r="F2737" s="91"/>
      <c r="G2737" s="89"/>
      <c r="H2737" s="89"/>
    </row>
    <row r="2738" spans="2:8" s="5" customFormat="1" ht="16.5">
      <c r="B2738" s="89"/>
      <c r="C2738" s="89"/>
      <c r="D2738" s="90"/>
      <c r="E2738" s="89"/>
      <c r="F2738" s="91"/>
      <c r="G2738" s="89"/>
      <c r="H2738" s="89"/>
    </row>
    <row r="2739" spans="2:8" s="5" customFormat="1" ht="16.5">
      <c r="B2739" s="89"/>
      <c r="C2739" s="89"/>
      <c r="D2739" s="90"/>
      <c r="E2739" s="89"/>
      <c r="F2739" s="91"/>
      <c r="G2739" s="89"/>
      <c r="H2739" s="89"/>
    </row>
    <row r="2740" spans="2:8" s="5" customFormat="1" ht="16.5">
      <c r="B2740" s="89"/>
      <c r="C2740" s="89"/>
      <c r="D2740" s="90"/>
      <c r="E2740" s="89"/>
      <c r="F2740" s="91"/>
      <c r="G2740" s="89"/>
      <c r="H2740" s="89"/>
    </row>
    <row r="2741" spans="2:8" s="5" customFormat="1" ht="16.5">
      <c r="B2741" s="89"/>
      <c r="C2741" s="89"/>
      <c r="D2741" s="90"/>
      <c r="E2741" s="89"/>
      <c r="F2741" s="91"/>
      <c r="G2741" s="89"/>
      <c r="H2741" s="89"/>
    </row>
    <row r="2742" spans="2:8" s="5" customFormat="1" ht="16.5">
      <c r="B2742" s="89"/>
      <c r="C2742" s="89"/>
      <c r="D2742" s="90"/>
      <c r="E2742" s="89"/>
      <c r="F2742" s="91"/>
      <c r="G2742" s="89"/>
      <c r="H2742" s="89"/>
    </row>
    <row r="2743" spans="2:8" s="5" customFormat="1" ht="16.5">
      <c r="B2743" s="89"/>
      <c r="C2743" s="89"/>
      <c r="D2743" s="90"/>
      <c r="E2743" s="89"/>
      <c r="F2743" s="91"/>
      <c r="G2743" s="89"/>
      <c r="H2743" s="89"/>
    </row>
    <row r="2744" spans="2:8" s="5" customFormat="1" ht="16.5">
      <c r="B2744" s="89"/>
      <c r="C2744" s="89"/>
      <c r="D2744" s="90"/>
      <c r="E2744" s="89"/>
      <c r="F2744" s="91"/>
      <c r="G2744" s="89"/>
      <c r="H2744" s="89"/>
    </row>
    <row r="2745" spans="2:8" s="5" customFormat="1" ht="16.5">
      <c r="B2745" s="89"/>
      <c r="C2745" s="89"/>
      <c r="D2745" s="90"/>
      <c r="E2745" s="89"/>
      <c r="F2745" s="91"/>
      <c r="G2745" s="89"/>
      <c r="H2745" s="89"/>
    </row>
    <row r="2746" spans="2:8" s="5" customFormat="1" ht="16.5">
      <c r="B2746" s="89"/>
      <c r="C2746" s="89"/>
      <c r="D2746" s="90"/>
      <c r="E2746" s="89"/>
      <c r="F2746" s="91"/>
      <c r="G2746" s="89"/>
      <c r="H2746" s="89"/>
    </row>
    <row r="2747" spans="2:8" s="5" customFormat="1" ht="16.5">
      <c r="B2747" s="89"/>
      <c r="C2747" s="89"/>
      <c r="D2747" s="90"/>
      <c r="E2747" s="89"/>
      <c r="F2747" s="91"/>
      <c r="G2747" s="89"/>
      <c r="H2747" s="89"/>
    </row>
    <row r="2748" spans="2:8" s="5" customFormat="1" ht="16.5">
      <c r="B2748" s="89"/>
      <c r="C2748" s="89"/>
      <c r="D2748" s="90"/>
      <c r="E2748" s="89"/>
      <c r="F2748" s="91"/>
      <c r="G2748" s="89"/>
      <c r="H2748" s="89"/>
    </row>
    <row r="2749" spans="2:8" s="5" customFormat="1" ht="16.5">
      <c r="B2749" s="89"/>
      <c r="C2749" s="89"/>
      <c r="D2749" s="90"/>
      <c r="E2749" s="89"/>
      <c r="F2749" s="91"/>
      <c r="G2749" s="89"/>
      <c r="H2749" s="89"/>
    </row>
    <row r="2750" spans="2:8" s="5" customFormat="1" ht="16.5">
      <c r="B2750" s="89"/>
      <c r="C2750" s="89"/>
      <c r="D2750" s="90"/>
      <c r="E2750" s="89"/>
      <c r="F2750" s="91"/>
      <c r="G2750" s="89"/>
      <c r="H2750" s="89"/>
    </row>
    <row r="2751" spans="2:8" s="5" customFormat="1" ht="16.5">
      <c r="B2751" s="89"/>
      <c r="C2751" s="89"/>
      <c r="D2751" s="90"/>
      <c r="E2751" s="89"/>
      <c r="F2751" s="91"/>
      <c r="G2751" s="89"/>
      <c r="H2751" s="89"/>
    </row>
    <row r="2752" spans="2:8" s="5" customFormat="1" ht="16.5">
      <c r="B2752" s="89"/>
      <c r="C2752" s="89"/>
      <c r="D2752" s="90"/>
      <c r="E2752" s="89"/>
      <c r="F2752" s="91"/>
      <c r="G2752" s="89"/>
      <c r="H2752" s="89"/>
    </row>
    <row r="2753" spans="2:8" s="5" customFormat="1" ht="16.5">
      <c r="B2753" s="89"/>
      <c r="C2753" s="89"/>
      <c r="D2753" s="90"/>
      <c r="E2753" s="89"/>
      <c r="F2753" s="91"/>
      <c r="G2753" s="89"/>
      <c r="H2753" s="89"/>
    </row>
    <row r="2754" spans="2:8" s="5" customFormat="1" ht="16.5">
      <c r="B2754" s="89"/>
      <c r="C2754" s="89"/>
      <c r="D2754" s="90"/>
      <c r="E2754" s="89"/>
      <c r="F2754" s="91"/>
      <c r="G2754" s="89"/>
      <c r="H2754" s="89"/>
    </row>
    <row r="2755" spans="2:8" s="5" customFormat="1" ht="16.5">
      <c r="B2755" s="89"/>
      <c r="C2755" s="89"/>
      <c r="D2755" s="90"/>
      <c r="E2755" s="89"/>
      <c r="F2755" s="91"/>
      <c r="G2755" s="89"/>
      <c r="H2755" s="89"/>
    </row>
    <row r="2756" spans="2:8" s="5" customFormat="1" ht="16.5">
      <c r="B2756" s="89"/>
      <c r="C2756" s="89"/>
      <c r="D2756" s="90"/>
      <c r="E2756" s="89"/>
      <c r="F2756" s="91"/>
      <c r="G2756" s="89"/>
      <c r="H2756" s="89"/>
    </row>
    <row r="2757" spans="2:8" s="5" customFormat="1" ht="16.5">
      <c r="B2757" s="89"/>
      <c r="C2757" s="89"/>
      <c r="D2757" s="90"/>
      <c r="E2757" s="89"/>
      <c r="F2757" s="91"/>
      <c r="G2757" s="89"/>
      <c r="H2757" s="89"/>
    </row>
    <row r="2758" spans="2:8" s="5" customFormat="1" ht="16.5">
      <c r="B2758" s="89"/>
      <c r="C2758" s="89"/>
      <c r="D2758" s="90"/>
      <c r="E2758" s="89"/>
      <c r="F2758" s="91"/>
      <c r="G2758" s="89"/>
      <c r="H2758" s="89"/>
    </row>
    <row r="2759" spans="2:8" s="5" customFormat="1" ht="16.5">
      <c r="B2759" s="89"/>
      <c r="C2759" s="89"/>
      <c r="D2759" s="90"/>
      <c r="E2759" s="89"/>
      <c r="F2759" s="91"/>
      <c r="G2759" s="89"/>
      <c r="H2759" s="89"/>
    </row>
    <row r="2760" spans="2:8" s="5" customFormat="1" ht="16.5">
      <c r="B2760" s="89"/>
      <c r="C2760" s="89"/>
      <c r="D2760" s="90"/>
      <c r="E2760" s="89"/>
      <c r="F2760" s="91"/>
      <c r="G2760" s="89"/>
      <c r="H2760" s="89"/>
    </row>
    <row r="2761" spans="2:8" s="5" customFormat="1" ht="16.5">
      <c r="B2761" s="89"/>
      <c r="C2761" s="89"/>
      <c r="D2761" s="90"/>
      <c r="E2761" s="89"/>
      <c r="F2761" s="91"/>
      <c r="G2761" s="89"/>
      <c r="H2761" s="89"/>
    </row>
    <row r="2762" spans="2:8" s="5" customFormat="1" ht="16.5">
      <c r="B2762" s="89"/>
      <c r="C2762" s="89"/>
      <c r="D2762" s="90"/>
      <c r="E2762" s="89"/>
      <c r="F2762" s="91"/>
      <c r="G2762" s="89"/>
      <c r="H2762" s="89"/>
    </row>
    <row r="2763" spans="2:8" s="5" customFormat="1" ht="16.5">
      <c r="B2763" s="89"/>
      <c r="C2763" s="89"/>
      <c r="D2763" s="90"/>
      <c r="E2763" s="89"/>
      <c r="F2763" s="91"/>
      <c r="G2763" s="89"/>
      <c r="H2763" s="89"/>
    </row>
    <row r="2764" spans="2:8" s="5" customFormat="1" ht="16.5">
      <c r="B2764" s="89"/>
      <c r="C2764" s="89"/>
      <c r="D2764" s="90"/>
      <c r="E2764" s="89"/>
      <c r="F2764" s="91"/>
      <c r="G2764" s="89"/>
      <c r="H2764" s="89"/>
    </row>
    <row r="2765" spans="2:8" s="5" customFormat="1" ht="16.5">
      <c r="B2765" s="89"/>
      <c r="C2765" s="89"/>
      <c r="D2765" s="90"/>
      <c r="E2765" s="89"/>
      <c r="F2765" s="91"/>
      <c r="G2765" s="89"/>
      <c r="H2765" s="89"/>
    </row>
    <row r="2766" spans="2:8" s="5" customFormat="1" ht="16.5">
      <c r="B2766" s="89"/>
      <c r="C2766" s="89"/>
      <c r="D2766" s="90"/>
      <c r="E2766" s="89"/>
      <c r="F2766" s="91"/>
      <c r="G2766" s="89"/>
      <c r="H2766" s="89"/>
    </row>
    <row r="2767" spans="2:8" s="5" customFormat="1" ht="16.5">
      <c r="B2767" s="89"/>
      <c r="C2767" s="89"/>
      <c r="D2767" s="90"/>
      <c r="E2767" s="89"/>
      <c r="F2767" s="91"/>
      <c r="G2767" s="89"/>
      <c r="H2767" s="89"/>
    </row>
    <row r="2768" spans="2:8" s="5" customFormat="1" ht="16.5">
      <c r="B2768" s="89"/>
      <c r="C2768" s="89"/>
      <c r="D2768" s="90"/>
      <c r="E2768" s="89"/>
      <c r="F2768" s="91"/>
      <c r="G2768" s="89"/>
      <c r="H2768" s="89"/>
    </row>
    <row r="2769" spans="2:8" s="5" customFormat="1" ht="16.5">
      <c r="B2769" s="89"/>
      <c r="C2769" s="89"/>
      <c r="D2769" s="90"/>
      <c r="E2769" s="89"/>
      <c r="F2769" s="91"/>
      <c r="G2769" s="89"/>
      <c r="H2769" s="89"/>
    </row>
    <row r="2770" spans="2:8" s="5" customFormat="1" ht="16.5">
      <c r="B2770" s="89"/>
      <c r="C2770" s="89"/>
      <c r="D2770" s="90"/>
      <c r="E2770" s="89"/>
      <c r="F2770" s="91"/>
      <c r="G2770" s="89"/>
      <c r="H2770" s="89"/>
    </row>
    <row r="2771" spans="2:8" s="5" customFormat="1" ht="16.5">
      <c r="B2771" s="89"/>
      <c r="C2771" s="89"/>
      <c r="D2771" s="90"/>
      <c r="E2771" s="89"/>
      <c r="F2771" s="91"/>
      <c r="G2771" s="89"/>
      <c r="H2771" s="89"/>
    </row>
    <row r="2772" spans="2:8" s="5" customFormat="1" ht="16.5">
      <c r="B2772" s="89"/>
      <c r="C2772" s="89"/>
      <c r="D2772" s="90"/>
      <c r="E2772" s="89"/>
      <c r="F2772" s="91"/>
      <c r="G2772" s="89"/>
      <c r="H2772" s="89"/>
    </row>
    <row r="2773" spans="2:8" s="5" customFormat="1" ht="16.5">
      <c r="B2773" s="89"/>
      <c r="C2773" s="89"/>
      <c r="D2773" s="90"/>
      <c r="E2773" s="89"/>
      <c r="F2773" s="91"/>
      <c r="G2773" s="89"/>
      <c r="H2773" s="89"/>
    </row>
    <row r="2774" spans="2:8" s="5" customFormat="1" ht="16.5">
      <c r="B2774" s="89"/>
      <c r="C2774" s="89"/>
      <c r="D2774" s="90"/>
      <c r="E2774" s="89"/>
      <c r="F2774" s="91"/>
      <c r="G2774" s="89"/>
      <c r="H2774" s="89"/>
    </row>
    <row r="2775" spans="2:8" s="5" customFormat="1" ht="16.5">
      <c r="B2775" s="89"/>
      <c r="C2775" s="89"/>
      <c r="D2775" s="90"/>
      <c r="E2775" s="89"/>
      <c r="F2775" s="91"/>
      <c r="G2775" s="89"/>
      <c r="H2775" s="89"/>
    </row>
    <row r="2776" spans="2:8" s="5" customFormat="1" ht="16.5">
      <c r="B2776" s="89"/>
      <c r="C2776" s="89"/>
      <c r="D2776" s="90"/>
      <c r="E2776" s="89"/>
      <c r="F2776" s="91"/>
      <c r="G2776" s="89"/>
      <c r="H2776" s="89"/>
    </row>
    <row r="2777" spans="2:8" s="5" customFormat="1" ht="16.5">
      <c r="B2777" s="89"/>
      <c r="C2777" s="89"/>
      <c r="D2777" s="90"/>
      <c r="E2777" s="89"/>
      <c r="F2777" s="91"/>
      <c r="G2777" s="89"/>
      <c r="H2777" s="89"/>
    </row>
    <row r="2778" spans="2:8" s="5" customFormat="1" ht="16.5">
      <c r="B2778" s="89"/>
      <c r="C2778" s="89"/>
      <c r="D2778" s="90"/>
      <c r="E2778" s="89"/>
      <c r="F2778" s="91"/>
      <c r="G2778" s="89"/>
      <c r="H2778" s="89"/>
    </row>
    <row r="2779" spans="2:8" s="5" customFormat="1" ht="16.5">
      <c r="B2779" s="89"/>
      <c r="C2779" s="89"/>
      <c r="D2779" s="90"/>
      <c r="E2779" s="89"/>
      <c r="F2779" s="91"/>
      <c r="G2779" s="89"/>
      <c r="H2779" s="89"/>
    </row>
    <row r="2780" spans="2:8" s="5" customFormat="1" ht="16.5">
      <c r="B2780" s="89"/>
      <c r="C2780" s="89"/>
      <c r="D2780" s="90"/>
      <c r="E2780" s="89"/>
      <c r="F2780" s="91"/>
      <c r="G2780" s="89"/>
      <c r="H2780" s="89"/>
    </row>
    <row r="2781" spans="2:8" s="5" customFormat="1" ht="16.5">
      <c r="B2781" s="89"/>
      <c r="C2781" s="89"/>
      <c r="D2781" s="90"/>
      <c r="E2781" s="89"/>
      <c r="F2781" s="91"/>
      <c r="G2781" s="89"/>
      <c r="H2781" s="89"/>
    </row>
    <row r="2782" spans="2:8" s="5" customFormat="1" ht="16.5">
      <c r="B2782" s="89"/>
      <c r="C2782" s="89"/>
      <c r="D2782" s="90"/>
      <c r="E2782" s="89"/>
      <c r="F2782" s="91"/>
      <c r="G2782" s="89"/>
      <c r="H2782" s="89"/>
    </row>
    <row r="2783" spans="2:8" s="5" customFormat="1" ht="16.5">
      <c r="B2783" s="89"/>
      <c r="C2783" s="89"/>
      <c r="D2783" s="90"/>
      <c r="E2783" s="89"/>
      <c r="F2783" s="91"/>
      <c r="G2783" s="89"/>
      <c r="H2783" s="89"/>
    </row>
    <row r="2784" spans="2:8" s="5" customFormat="1" ht="16.5">
      <c r="B2784" s="89"/>
      <c r="C2784" s="89"/>
      <c r="D2784" s="90"/>
      <c r="E2784" s="89"/>
      <c r="F2784" s="91"/>
      <c r="G2784" s="89"/>
      <c r="H2784" s="89"/>
    </row>
    <row r="2785" spans="2:8" s="5" customFormat="1" ht="16.5">
      <c r="B2785" s="89"/>
      <c r="C2785" s="89"/>
      <c r="D2785" s="90"/>
      <c r="E2785" s="89"/>
      <c r="F2785" s="91"/>
      <c r="G2785" s="89"/>
      <c r="H2785" s="89"/>
    </row>
    <row r="2786" spans="2:8" s="5" customFormat="1" ht="16.5">
      <c r="B2786" s="89"/>
      <c r="C2786" s="89"/>
      <c r="D2786" s="90"/>
      <c r="E2786" s="89"/>
      <c r="F2786" s="91"/>
      <c r="G2786" s="89"/>
      <c r="H2786" s="89"/>
    </row>
    <row r="2787" spans="2:8" s="5" customFormat="1" ht="16.5">
      <c r="B2787" s="89"/>
      <c r="C2787" s="89"/>
      <c r="D2787" s="90"/>
      <c r="E2787" s="89"/>
      <c r="F2787" s="91"/>
      <c r="G2787" s="89"/>
      <c r="H2787" s="89"/>
    </row>
    <row r="2788" spans="2:8" s="5" customFormat="1" ht="16.5">
      <c r="B2788" s="89"/>
      <c r="C2788" s="89"/>
      <c r="D2788" s="90"/>
      <c r="E2788" s="89"/>
      <c r="F2788" s="91"/>
      <c r="G2788" s="89"/>
      <c r="H2788" s="89"/>
    </row>
    <row r="2789" spans="2:8" s="5" customFormat="1" ht="16.5">
      <c r="B2789" s="89"/>
      <c r="C2789" s="89"/>
      <c r="D2789" s="90"/>
      <c r="E2789" s="89"/>
      <c r="F2789" s="91"/>
      <c r="G2789" s="89"/>
      <c r="H2789" s="89"/>
    </row>
    <row r="2790" spans="2:8" s="5" customFormat="1" ht="16.5">
      <c r="B2790" s="89"/>
      <c r="C2790" s="89"/>
      <c r="D2790" s="90"/>
      <c r="E2790" s="89"/>
      <c r="F2790" s="91"/>
      <c r="G2790" s="89"/>
      <c r="H2790" s="89"/>
    </row>
    <row r="2791" spans="2:8" s="5" customFormat="1" ht="16.5">
      <c r="B2791" s="89"/>
      <c r="C2791" s="89"/>
      <c r="D2791" s="90"/>
      <c r="E2791" s="89"/>
      <c r="F2791" s="91"/>
      <c r="G2791" s="89"/>
      <c r="H2791" s="89"/>
    </row>
    <row r="2792" spans="2:8" s="5" customFormat="1" ht="16.5">
      <c r="B2792" s="89"/>
      <c r="C2792" s="89"/>
      <c r="D2792" s="90"/>
      <c r="E2792" s="89"/>
      <c r="F2792" s="91"/>
      <c r="G2792" s="89"/>
      <c r="H2792" s="89"/>
    </row>
    <row r="2793" spans="2:8" s="5" customFormat="1" ht="16.5">
      <c r="B2793" s="89"/>
      <c r="C2793" s="89"/>
      <c r="D2793" s="90"/>
      <c r="E2793" s="89"/>
      <c r="F2793" s="91"/>
      <c r="G2793" s="89"/>
      <c r="H2793" s="89"/>
    </row>
    <row r="2794" spans="2:8" s="5" customFormat="1" ht="16.5">
      <c r="B2794" s="89"/>
      <c r="C2794" s="89"/>
      <c r="D2794" s="90"/>
      <c r="E2794" s="89"/>
      <c r="F2794" s="91"/>
      <c r="G2794" s="89"/>
      <c r="H2794" s="89"/>
    </row>
    <row r="2795" spans="2:8" s="5" customFormat="1" ht="16.5">
      <c r="B2795" s="89"/>
      <c r="C2795" s="89"/>
      <c r="D2795" s="90"/>
      <c r="E2795" s="89"/>
      <c r="F2795" s="91"/>
      <c r="G2795" s="89"/>
      <c r="H2795" s="89"/>
    </row>
    <row r="2796" spans="2:8" s="5" customFormat="1" ht="16.5">
      <c r="B2796" s="89"/>
      <c r="C2796" s="89"/>
      <c r="D2796" s="90"/>
      <c r="E2796" s="89"/>
      <c r="F2796" s="91"/>
      <c r="G2796" s="89"/>
      <c r="H2796" s="89"/>
    </row>
    <row r="2797" spans="2:8" s="5" customFormat="1" ht="16.5">
      <c r="B2797" s="89"/>
      <c r="C2797" s="89"/>
      <c r="D2797" s="90"/>
      <c r="E2797" s="89"/>
      <c r="F2797" s="91"/>
      <c r="G2797" s="89"/>
      <c r="H2797" s="89"/>
    </row>
    <row r="2798" spans="2:8" s="5" customFormat="1" ht="16.5">
      <c r="B2798" s="89"/>
      <c r="C2798" s="89"/>
      <c r="D2798" s="90"/>
      <c r="E2798" s="89"/>
      <c r="F2798" s="91"/>
      <c r="G2798" s="89"/>
      <c r="H2798" s="89"/>
    </row>
    <row r="2799" spans="2:8" s="5" customFormat="1" ht="16.5">
      <c r="B2799" s="89"/>
      <c r="C2799" s="89"/>
      <c r="D2799" s="90"/>
      <c r="E2799" s="89"/>
      <c r="F2799" s="91"/>
      <c r="G2799" s="89"/>
      <c r="H2799" s="89"/>
    </row>
    <row r="2800" spans="2:8" s="5" customFormat="1" ht="16.5">
      <c r="B2800" s="89"/>
      <c r="C2800" s="89"/>
      <c r="D2800" s="90"/>
      <c r="E2800" s="89"/>
      <c r="F2800" s="91"/>
      <c r="G2800" s="89"/>
      <c r="H2800" s="89"/>
    </row>
    <row r="2801" spans="2:8" s="5" customFormat="1" ht="16.5">
      <c r="B2801" s="89"/>
      <c r="C2801" s="89"/>
      <c r="D2801" s="90"/>
      <c r="E2801" s="89"/>
      <c r="F2801" s="91"/>
      <c r="G2801" s="89"/>
      <c r="H2801" s="89"/>
    </row>
    <row r="2802" spans="2:8" s="5" customFormat="1" ht="16.5">
      <c r="B2802" s="89"/>
      <c r="C2802" s="89"/>
      <c r="D2802" s="90"/>
      <c r="E2802" s="89"/>
      <c r="F2802" s="91"/>
      <c r="G2802" s="89"/>
      <c r="H2802" s="89"/>
    </row>
    <row r="2803" spans="2:8" s="5" customFormat="1" ht="16.5">
      <c r="B2803" s="89"/>
      <c r="C2803" s="89"/>
      <c r="D2803" s="90"/>
      <c r="E2803" s="89"/>
      <c r="F2803" s="91"/>
      <c r="G2803" s="89"/>
      <c r="H2803" s="89"/>
    </row>
    <row r="2804" spans="2:8" s="5" customFormat="1" ht="16.5">
      <c r="B2804" s="89"/>
      <c r="C2804" s="89"/>
      <c r="D2804" s="90"/>
      <c r="E2804" s="89"/>
      <c r="F2804" s="91"/>
      <c r="G2804" s="89"/>
      <c r="H2804" s="89"/>
    </row>
    <row r="2805" spans="2:8" s="5" customFormat="1" ht="16.5">
      <c r="B2805" s="89"/>
      <c r="C2805" s="89"/>
      <c r="D2805" s="90"/>
      <c r="E2805" s="89"/>
      <c r="F2805" s="91"/>
      <c r="G2805" s="89"/>
      <c r="H2805" s="89"/>
    </row>
    <row r="2806" spans="2:8" s="5" customFormat="1" ht="16.5">
      <c r="B2806" s="89"/>
      <c r="C2806" s="89"/>
      <c r="D2806" s="90"/>
      <c r="E2806" s="89"/>
      <c r="F2806" s="91"/>
      <c r="G2806" s="89"/>
      <c r="H2806" s="89"/>
    </row>
    <row r="2807" spans="2:8" s="5" customFormat="1" ht="16.5">
      <c r="B2807" s="89"/>
      <c r="C2807" s="89"/>
      <c r="D2807" s="90"/>
      <c r="E2807" s="89"/>
      <c r="F2807" s="91"/>
      <c r="G2807" s="89"/>
      <c r="H2807" s="89"/>
    </row>
    <row r="2808" spans="2:8" s="5" customFormat="1" ht="16.5">
      <c r="B2808" s="89"/>
      <c r="C2808" s="89"/>
      <c r="D2808" s="90"/>
      <c r="E2808" s="89"/>
      <c r="F2808" s="91"/>
      <c r="G2808" s="89"/>
      <c r="H2808" s="89"/>
    </row>
    <row r="2809" spans="2:8" s="5" customFormat="1" ht="16.5">
      <c r="B2809" s="89"/>
      <c r="C2809" s="89"/>
      <c r="D2809" s="90"/>
      <c r="E2809" s="89"/>
      <c r="F2809" s="91"/>
      <c r="G2809" s="89"/>
      <c r="H2809" s="89"/>
    </row>
    <row r="2810" spans="2:8" s="5" customFormat="1" ht="16.5">
      <c r="B2810" s="89"/>
      <c r="C2810" s="89"/>
      <c r="D2810" s="90"/>
      <c r="E2810" s="89"/>
      <c r="F2810" s="91"/>
      <c r="G2810" s="89"/>
      <c r="H2810" s="89"/>
    </row>
    <row r="2811" spans="2:8" s="5" customFormat="1" ht="16.5">
      <c r="B2811" s="89"/>
      <c r="C2811" s="89"/>
      <c r="D2811" s="90"/>
      <c r="E2811" s="89"/>
      <c r="F2811" s="91"/>
      <c r="G2811" s="89"/>
      <c r="H2811" s="89"/>
    </row>
    <row r="2812" spans="2:8" s="5" customFormat="1" ht="16.5">
      <c r="B2812" s="89"/>
      <c r="C2812" s="89"/>
      <c r="D2812" s="90"/>
      <c r="E2812" s="89"/>
      <c r="F2812" s="91"/>
      <c r="G2812" s="89"/>
      <c r="H2812" s="89"/>
    </row>
    <row r="2813" spans="2:8" s="5" customFormat="1" ht="16.5">
      <c r="B2813" s="89"/>
      <c r="C2813" s="89"/>
      <c r="D2813" s="90"/>
      <c r="E2813" s="89"/>
      <c r="F2813" s="91"/>
      <c r="G2813" s="89"/>
      <c r="H2813" s="89"/>
    </row>
    <row r="2814" spans="2:8" s="5" customFormat="1" ht="16.5">
      <c r="B2814" s="89"/>
      <c r="C2814" s="89"/>
      <c r="D2814" s="90"/>
      <c r="E2814" s="89"/>
      <c r="F2814" s="91"/>
      <c r="G2814" s="89"/>
      <c r="H2814" s="89"/>
    </row>
    <row r="2815" spans="2:8" s="5" customFormat="1" ht="16.5">
      <c r="B2815" s="89"/>
      <c r="C2815" s="89"/>
      <c r="D2815" s="90"/>
      <c r="E2815" s="89"/>
      <c r="F2815" s="91"/>
      <c r="G2815" s="89"/>
      <c r="H2815" s="89"/>
    </row>
    <row r="2816" spans="2:8" s="5" customFormat="1" ht="16.5">
      <c r="B2816" s="89"/>
      <c r="C2816" s="89"/>
      <c r="D2816" s="90"/>
      <c r="E2816" s="89"/>
      <c r="F2816" s="91"/>
      <c r="G2816" s="89"/>
      <c r="H2816" s="89"/>
    </row>
    <row r="2817" spans="2:8" s="5" customFormat="1" ht="16.5">
      <c r="B2817" s="89"/>
      <c r="C2817" s="89"/>
      <c r="D2817" s="90"/>
      <c r="E2817" s="89"/>
      <c r="F2817" s="91"/>
      <c r="G2817" s="89"/>
      <c r="H2817" s="89"/>
    </row>
    <row r="2818" spans="2:8" s="5" customFormat="1" ht="16.5">
      <c r="B2818" s="89"/>
      <c r="C2818" s="89"/>
      <c r="D2818" s="90"/>
      <c r="E2818" s="89"/>
      <c r="F2818" s="91"/>
      <c r="G2818" s="89"/>
      <c r="H2818" s="89"/>
    </row>
    <row r="2819" spans="2:8" s="5" customFormat="1" ht="16.5">
      <c r="B2819" s="89"/>
      <c r="C2819" s="89"/>
      <c r="D2819" s="90"/>
      <c r="E2819" s="89"/>
      <c r="F2819" s="91"/>
      <c r="G2819" s="89"/>
      <c r="H2819" s="89"/>
    </row>
    <row r="2820" spans="2:8" s="5" customFormat="1" ht="16.5">
      <c r="B2820" s="89"/>
      <c r="C2820" s="89"/>
      <c r="D2820" s="90"/>
      <c r="E2820" s="89"/>
      <c r="F2820" s="91"/>
      <c r="G2820" s="89"/>
      <c r="H2820" s="89"/>
    </row>
    <row r="2821" spans="2:8" s="5" customFormat="1" ht="16.5">
      <c r="B2821" s="89"/>
      <c r="C2821" s="89"/>
      <c r="D2821" s="90"/>
      <c r="E2821" s="89"/>
      <c r="F2821" s="91"/>
      <c r="G2821" s="89"/>
      <c r="H2821" s="89"/>
    </row>
    <row r="2822" spans="2:8" s="5" customFormat="1" ht="16.5">
      <c r="B2822" s="89"/>
      <c r="C2822" s="89"/>
      <c r="D2822" s="90"/>
      <c r="E2822" s="89"/>
      <c r="F2822" s="91"/>
      <c r="G2822" s="89"/>
      <c r="H2822" s="89"/>
    </row>
    <row r="2823" spans="2:8" s="5" customFormat="1" ht="16.5">
      <c r="B2823" s="89"/>
      <c r="C2823" s="89"/>
      <c r="D2823" s="90"/>
      <c r="E2823" s="89"/>
      <c r="F2823" s="91"/>
      <c r="G2823" s="89"/>
      <c r="H2823" s="89"/>
    </row>
    <row r="2824" spans="2:8" s="5" customFormat="1" ht="16.5">
      <c r="B2824" s="89"/>
      <c r="C2824" s="89"/>
      <c r="D2824" s="90"/>
      <c r="E2824" s="89"/>
      <c r="F2824" s="91"/>
      <c r="G2824" s="89"/>
      <c r="H2824" s="89"/>
    </row>
    <row r="2825" spans="2:8" s="5" customFormat="1" ht="16.5">
      <c r="B2825" s="89"/>
      <c r="C2825" s="89"/>
      <c r="D2825" s="90"/>
      <c r="E2825" s="89"/>
      <c r="F2825" s="91"/>
      <c r="G2825" s="89"/>
      <c r="H2825" s="89"/>
    </row>
    <row r="2826" spans="2:8" s="5" customFormat="1" ht="16.5">
      <c r="B2826" s="89"/>
      <c r="C2826" s="89"/>
      <c r="D2826" s="90"/>
      <c r="E2826" s="89"/>
      <c r="F2826" s="91"/>
      <c r="G2826" s="89"/>
      <c r="H2826" s="89"/>
    </row>
    <row r="2827" spans="2:8" s="5" customFormat="1" ht="16.5">
      <c r="B2827" s="89"/>
      <c r="C2827" s="89"/>
      <c r="D2827" s="90"/>
      <c r="E2827" s="89"/>
      <c r="F2827" s="91"/>
      <c r="G2827" s="89"/>
      <c r="H2827" s="89"/>
    </row>
    <row r="2828" spans="2:8" s="5" customFormat="1" ht="16.5">
      <c r="B2828" s="89"/>
      <c r="C2828" s="89"/>
      <c r="D2828" s="90"/>
      <c r="E2828" s="89"/>
      <c r="F2828" s="91"/>
      <c r="G2828" s="89"/>
      <c r="H2828" s="89"/>
    </row>
    <row r="2829" spans="2:8" s="5" customFormat="1" ht="16.5">
      <c r="B2829" s="89"/>
      <c r="C2829" s="89"/>
      <c r="D2829" s="90"/>
      <c r="E2829" s="89"/>
      <c r="F2829" s="91"/>
      <c r="G2829" s="89"/>
      <c r="H2829" s="89"/>
    </row>
    <row r="2830" spans="2:8" s="5" customFormat="1" ht="16.5">
      <c r="B2830" s="89"/>
      <c r="C2830" s="89"/>
      <c r="D2830" s="90"/>
      <c r="E2830" s="89"/>
      <c r="F2830" s="91"/>
      <c r="G2830" s="89"/>
      <c r="H2830" s="89"/>
    </row>
    <row r="2831" spans="2:8" s="5" customFormat="1" ht="16.5">
      <c r="B2831" s="89"/>
      <c r="C2831" s="89"/>
      <c r="D2831" s="90"/>
      <c r="E2831" s="89"/>
      <c r="F2831" s="91"/>
      <c r="G2831" s="89"/>
      <c r="H2831" s="89"/>
    </row>
    <row r="2832" spans="2:8" s="5" customFormat="1" ht="16.5">
      <c r="B2832" s="89"/>
      <c r="C2832" s="89"/>
      <c r="D2832" s="90"/>
      <c r="E2832" s="89"/>
      <c r="F2832" s="91"/>
      <c r="G2832" s="89"/>
      <c r="H2832" s="89"/>
    </row>
    <row r="2833" spans="2:8" s="5" customFormat="1" ht="16.5">
      <c r="B2833" s="89"/>
      <c r="C2833" s="89"/>
      <c r="D2833" s="90"/>
      <c r="E2833" s="89"/>
      <c r="F2833" s="91"/>
      <c r="G2833" s="89"/>
      <c r="H2833" s="89"/>
    </row>
    <row r="2834" spans="2:8" s="5" customFormat="1" ht="16.5">
      <c r="B2834" s="89"/>
      <c r="C2834" s="89"/>
      <c r="D2834" s="90"/>
      <c r="E2834" s="89"/>
      <c r="F2834" s="91"/>
      <c r="G2834" s="89"/>
      <c r="H2834" s="89"/>
    </row>
    <row r="2835" spans="2:8" s="5" customFormat="1" ht="16.5">
      <c r="B2835" s="89"/>
      <c r="C2835" s="89"/>
      <c r="D2835" s="90"/>
      <c r="E2835" s="89"/>
      <c r="F2835" s="91"/>
      <c r="G2835" s="89"/>
      <c r="H2835" s="89"/>
    </row>
    <row r="2836" spans="2:8" s="5" customFormat="1" ht="16.5">
      <c r="B2836" s="89"/>
      <c r="C2836" s="89"/>
      <c r="D2836" s="90"/>
      <c r="E2836" s="89"/>
      <c r="F2836" s="91"/>
      <c r="G2836" s="89"/>
      <c r="H2836" s="89"/>
    </row>
    <row r="2837" spans="2:8" s="5" customFormat="1" ht="16.5">
      <c r="B2837" s="89"/>
      <c r="C2837" s="89"/>
      <c r="D2837" s="90"/>
      <c r="E2837" s="89"/>
      <c r="F2837" s="91"/>
      <c r="G2837" s="89"/>
      <c r="H2837" s="89"/>
    </row>
    <row r="2838" spans="2:8" s="5" customFormat="1" ht="16.5">
      <c r="B2838" s="89"/>
      <c r="C2838" s="89"/>
      <c r="D2838" s="90"/>
      <c r="E2838" s="89"/>
      <c r="F2838" s="91"/>
      <c r="G2838" s="89"/>
      <c r="H2838" s="89"/>
    </row>
    <row r="2839" spans="2:8" s="5" customFormat="1" ht="16.5">
      <c r="B2839" s="89"/>
      <c r="C2839" s="89"/>
      <c r="D2839" s="90"/>
      <c r="E2839" s="89"/>
      <c r="F2839" s="91"/>
      <c r="G2839" s="89"/>
      <c r="H2839" s="89"/>
    </row>
    <row r="2840" spans="2:8" s="5" customFormat="1" ht="16.5">
      <c r="B2840" s="89"/>
      <c r="C2840" s="89"/>
      <c r="D2840" s="90"/>
      <c r="E2840" s="89"/>
      <c r="F2840" s="91"/>
      <c r="G2840" s="89"/>
      <c r="H2840" s="89"/>
    </row>
    <row r="2841" spans="2:8" s="5" customFormat="1" ht="16.5">
      <c r="B2841" s="89"/>
      <c r="C2841" s="89"/>
      <c r="D2841" s="90"/>
      <c r="E2841" s="89"/>
      <c r="F2841" s="91"/>
      <c r="G2841" s="89"/>
      <c r="H2841" s="89"/>
    </row>
    <row r="2842" spans="2:8" s="5" customFormat="1" ht="16.5">
      <c r="B2842" s="89"/>
      <c r="C2842" s="89"/>
      <c r="D2842" s="90"/>
      <c r="E2842" s="89"/>
      <c r="F2842" s="91"/>
      <c r="G2842" s="89"/>
      <c r="H2842" s="89"/>
    </row>
    <row r="2843" spans="2:8" s="5" customFormat="1" ht="16.5">
      <c r="B2843" s="89"/>
      <c r="C2843" s="89"/>
      <c r="D2843" s="90"/>
      <c r="E2843" s="89"/>
      <c r="F2843" s="91"/>
      <c r="G2843" s="89"/>
      <c r="H2843" s="89"/>
    </row>
    <row r="2844" spans="2:8" s="5" customFormat="1" ht="16.5">
      <c r="B2844" s="89"/>
      <c r="C2844" s="89"/>
      <c r="D2844" s="90"/>
      <c r="E2844" s="89"/>
      <c r="F2844" s="91"/>
      <c r="G2844" s="89"/>
      <c r="H2844" s="89"/>
    </row>
    <row r="2845" spans="2:8" s="5" customFormat="1" ht="16.5">
      <c r="B2845" s="89"/>
      <c r="C2845" s="89"/>
      <c r="D2845" s="90"/>
      <c r="E2845" s="89"/>
      <c r="F2845" s="91"/>
      <c r="G2845" s="89"/>
      <c r="H2845" s="89"/>
    </row>
    <row r="2846" spans="2:8" s="5" customFormat="1" ht="16.5">
      <c r="B2846" s="89"/>
      <c r="C2846" s="89"/>
      <c r="D2846" s="90"/>
      <c r="E2846" s="89"/>
      <c r="F2846" s="91"/>
      <c r="G2846" s="89"/>
      <c r="H2846" s="89"/>
    </row>
    <row r="2847" spans="2:8" s="5" customFormat="1" ht="16.5">
      <c r="B2847" s="89"/>
      <c r="C2847" s="89"/>
      <c r="D2847" s="90"/>
      <c r="E2847" s="89"/>
      <c r="F2847" s="91"/>
      <c r="G2847" s="89"/>
      <c r="H2847" s="89"/>
    </row>
    <row r="2848" spans="2:8" s="5" customFormat="1" ht="16.5">
      <c r="B2848" s="89"/>
      <c r="C2848" s="89"/>
      <c r="D2848" s="90"/>
      <c r="E2848" s="89"/>
      <c r="F2848" s="91"/>
      <c r="G2848" s="89"/>
      <c r="H2848" s="89"/>
    </row>
    <row r="2849" spans="2:8" s="5" customFormat="1" ht="16.5">
      <c r="B2849" s="89"/>
      <c r="C2849" s="89"/>
      <c r="D2849" s="90"/>
      <c r="E2849" s="89"/>
      <c r="F2849" s="91"/>
      <c r="G2849" s="89"/>
      <c r="H2849" s="89"/>
    </row>
    <row r="2850" spans="2:8" s="5" customFormat="1" ht="16.5">
      <c r="B2850" s="89"/>
      <c r="C2850" s="89"/>
      <c r="D2850" s="90"/>
      <c r="E2850" s="89"/>
      <c r="F2850" s="91"/>
      <c r="G2850" s="89"/>
      <c r="H2850" s="89"/>
    </row>
    <row r="2851" spans="2:8" s="5" customFormat="1" ht="16.5">
      <c r="B2851" s="89"/>
      <c r="C2851" s="89"/>
      <c r="D2851" s="90"/>
      <c r="E2851" s="89"/>
      <c r="F2851" s="91"/>
      <c r="G2851" s="89"/>
      <c r="H2851" s="89"/>
    </row>
    <row r="2852" spans="2:8" s="5" customFormat="1" ht="16.5">
      <c r="B2852" s="89"/>
      <c r="C2852" s="89"/>
      <c r="D2852" s="90"/>
      <c r="E2852" s="89"/>
      <c r="F2852" s="91"/>
      <c r="G2852" s="89"/>
      <c r="H2852" s="89"/>
    </row>
    <row r="2853" spans="2:8" s="5" customFormat="1" ht="16.5">
      <c r="B2853" s="89"/>
      <c r="C2853" s="89"/>
      <c r="D2853" s="90"/>
      <c r="E2853" s="89"/>
      <c r="F2853" s="91"/>
      <c r="G2853" s="89"/>
      <c r="H2853" s="89"/>
    </row>
    <row r="2854" spans="2:8" s="5" customFormat="1" ht="16.5">
      <c r="B2854" s="89"/>
      <c r="C2854" s="89"/>
      <c r="D2854" s="90"/>
      <c r="E2854" s="89"/>
      <c r="F2854" s="91"/>
      <c r="G2854" s="89"/>
      <c r="H2854" s="89"/>
    </row>
    <row r="2855" spans="2:8" s="5" customFormat="1" ht="16.5">
      <c r="B2855" s="89"/>
      <c r="C2855" s="89"/>
      <c r="D2855" s="90"/>
      <c r="E2855" s="89"/>
      <c r="F2855" s="91"/>
      <c r="G2855" s="89"/>
      <c r="H2855" s="89"/>
    </row>
    <row r="2856" spans="2:8" s="5" customFormat="1" ht="16.5">
      <c r="B2856" s="89"/>
      <c r="C2856" s="89"/>
      <c r="D2856" s="90"/>
      <c r="E2856" s="89"/>
      <c r="F2856" s="91"/>
      <c r="G2856" s="89"/>
      <c r="H2856" s="89"/>
    </row>
    <row r="2857" spans="2:8" s="5" customFormat="1" ht="16.5">
      <c r="B2857" s="89"/>
      <c r="C2857" s="89"/>
      <c r="D2857" s="90"/>
      <c r="E2857" s="89"/>
      <c r="F2857" s="91"/>
      <c r="G2857" s="89"/>
      <c r="H2857" s="89"/>
    </row>
    <row r="2858" spans="2:8" s="5" customFormat="1" ht="16.5">
      <c r="B2858" s="89"/>
      <c r="C2858" s="89"/>
      <c r="D2858" s="90"/>
      <c r="E2858" s="89"/>
      <c r="F2858" s="91"/>
      <c r="G2858" s="89"/>
      <c r="H2858" s="89"/>
    </row>
    <row r="2859" spans="2:8" s="5" customFormat="1" ht="16.5">
      <c r="B2859" s="89"/>
      <c r="C2859" s="89"/>
      <c r="D2859" s="90"/>
      <c r="E2859" s="89"/>
      <c r="F2859" s="91"/>
      <c r="G2859" s="89"/>
      <c r="H2859" s="89"/>
    </row>
    <row r="2860" spans="2:8" s="5" customFormat="1" ht="16.5">
      <c r="B2860" s="89"/>
      <c r="C2860" s="89"/>
      <c r="D2860" s="90"/>
      <c r="E2860" s="89"/>
      <c r="F2860" s="91"/>
      <c r="G2860" s="89"/>
      <c r="H2860" s="89"/>
    </row>
    <row r="2861" spans="2:8" s="5" customFormat="1" ht="16.5">
      <c r="B2861" s="89"/>
      <c r="C2861" s="89"/>
      <c r="D2861" s="90"/>
      <c r="E2861" s="89"/>
      <c r="F2861" s="91"/>
      <c r="G2861" s="89"/>
      <c r="H2861" s="89"/>
    </row>
    <row r="2862" spans="2:8" s="5" customFormat="1" ht="16.5">
      <c r="B2862" s="89"/>
      <c r="C2862" s="89"/>
      <c r="D2862" s="90"/>
      <c r="E2862" s="89"/>
      <c r="F2862" s="91"/>
      <c r="G2862" s="89"/>
      <c r="H2862" s="89"/>
    </row>
    <row r="2863" spans="2:8" s="5" customFormat="1" ht="16.5">
      <c r="B2863" s="89"/>
      <c r="C2863" s="89"/>
      <c r="D2863" s="90"/>
      <c r="E2863" s="89"/>
      <c r="F2863" s="91"/>
      <c r="G2863" s="89"/>
      <c r="H2863" s="89"/>
    </row>
    <row r="2864" spans="2:8" s="5" customFormat="1" ht="16.5">
      <c r="B2864" s="89"/>
      <c r="C2864" s="89"/>
      <c r="D2864" s="90"/>
      <c r="E2864" s="89"/>
      <c r="F2864" s="91"/>
      <c r="G2864" s="89"/>
      <c r="H2864" s="89"/>
    </row>
    <row r="2865" spans="2:8" s="5" customFormat="1" ht="16.5">
      <c r="B2865" s="89"/>
      <c r="C2865" s="89"/>
      <c r="D2865" s="90"/>
      <c r="E2865" s="89"/>
      <c r="F2865" s="91"/>
      <c r="G2865" s="89"/>
      <c r="H2865" s="89"/>
    </row>
    <row r="2866" spans="2:8" s="5" customFormat="1" ht="16.5">
      <c r="B2866" s="89"/>
      <c r="C2866" s="89"/>
      <c r="D2866" s="90"/>
      <c r="E2866" s="89"/>
      <c r="F2866" s="91"/>
      <c r="G2866" s="89"/>
      <c r="H2866" s="89"/>
    </row>
    <row r="2867" spans="2:8" s="5" customFormat="1" ht="16.5">
      <c r="B2867" s="89"/>
      <c r="C2867" s="89"/>
      <c r="D2867" s="90"/>
      <c r="E2867" s="89"/>
      <c r="F2867" s="91"/>
      <c r="G2867" s="89"/>
      <c r="H2867" s="89"/>
    </row>
    <row r="2868" spans="2:8" s="5" customFormat="1" ht="16.5">
      <c r="B2868" s="89"/>
      <c r="C2868" s="89"/>
      <c r="D2868" s="90"/>
      <c r="E2868" s="89"/>
      <c r="F2868" s="91"/>
      <c r="G2868" s="89"/>
      <c r="H2868" s="89"/>
    </row>
    <row r="2869" spans="2:8" s="5" customFormat="1" ht="16.5">
      <c r="B2869" s="89"/>
      <c r="C2869" s="89"/>
      <c r="D2869" s="90"/>
      <c r="E2869" s="89"/>
      <c r="F2869" s="91"/>
      <c r="G2869" s="89"/>
      <c r="H2869" s="89"/>
    </row>
    <row r="2870" spans="2:8" s="5" customFormat="1" ht="16.5">
      <c r="B2870" s="89"/>
      <c r="C2870" s="89"/>
      <c r="D2870" s="90"/>
      <c r="E2870" s="89"/>
      <c r="F2870" s="91"/>
      <c r="G2870" s="89"/>
      <c r="H2870" s="89"/>
    </row>
    <row r="2871" spans="2:8" s="5" customFormat="1" ht="16.5">
      <c r="B2871" s="89"/>
      <c r="C2871" s="89"/>
      <c r="D2871" s="90"/>
      <c r="E2871" s="89"/>
      <c r="F2871" s="91"/>
      <c r="G2871" s="89"/>
      <c r="H2871" s="89"/>
    </row>
    <row r="2872" spans="2:8" s="5" customFormat="1" ht="16.5">
      <c r="B2872" s="89"/>
      <c r="C2872" s="89"/>
      <c r="D2872" s="90"/>
      <c r="E2872" s="89"/>
      <c r="F2872" s="91"/>
      <c r="G2872" s="89"/>
      <c r="H2872" s="89"/>
    </row>
    <row r="2873" spans="2:8" s="5" customFormat="1" ht="16.5">
      <c r="B2873" s="89"/>
      <c r="C2873" s="89"/>
      <c r="D2873" s="90"/>
      <c r="E2873" s="89"/>
      <c r="F2873" s="91"/>
      <c r="G2873" s="89"/>
      <c r="H2873" s="89"/>
    </row>
    <row r="2874" spans="2:8" s="5" customFormat="1" ht="16.5">
      <c r="B2874" s="89"/>
      <c r="C2874" s="89"/>
      <c r="D2874" s="90"/>
      <c r="E2874" s="89"/>
      <c r="F2874" s="91"/>
      <c r="G2874" s="89"/>
      <c r="H2874" s="89"/>
    </row>
    <row r="2875" spans="2:8" s="5" customFormat="1" ht="16.5">
      <c r="B2875" s="89"/>
      <c r="C2875" s="89"/>
      <c r="D2875" s="90"/>
      <c r="E2875" s="89"/>
      <c r="F2875" s="91"/>
      <c r="G2875" s="89"/>
      <c r="H2875" s="89"/>
    </row>
    <row r="2876" spans="2:8" s="5" customFormat="1" ht="16.5">
      <c r="B2876" s="89"/>
      <c r="C2876" s="89"/>
      <c r="D2876" s="90"/>
      <c r="E2876" s="89"/>
      <c r="F2876" s="91"/>
      <c r="G2876" s="89"/>
      <c r="H2876" s="89"/>
    </row>
    <row r="2877" spans="2:8" s="5" customFormat="1" ht="16.5">
      <c r="B2877" s="89"/>
      <c r="C2877" s="89"/>
      <c r="D2877" s="90"/>
      <c r="E2877" s="89"/>
      <c r="F2877" s="91"/>
      <c r="G2877" s="89"/>
      <c r="H2877" s="89"/>
    </row>
    <row r="2878" spans="2:8" s="5" customFormat="1" ht="16.5">
      <c r="B2878" s="89"/>
      <c r="C2878" s="89"/>
      <c r="D2878" s="90"/>
      <c r="E2878" s="89"/>
      <c r="F2878" s="91"/>
      <c r="G2878" s="89"/>
      <c r="H2878" s="89"/>
    </row>
    <row r="2879" spans="2:8" s="5" customFormat="1" ht="16.5">
      <c r="B2879" s="89"/>
      <c r="C2879" s="89"/>
      <c r="D2879" s="90"/>
      <c r="E2879" s="89"/>
      <c r="F2879" s="91"/>
      <c r="G2879" s="89"/>
      <c r="H2879" s="89"/>
    </row>
    <row r="2880" spans="2:8" s="5" customFormat="1" ht="16.5">
      <c r="B2880" s="89"/>
      <c r="C2880" s="89"/>
      <c r="D2880" s="90"/>
      <c r="E2880" s="89"/>
      <c r="F2880" s="91"/>
      <c r="G2880" s="89"/>
      <c r="H2880" s="89"/>
    </row>
    <row r="2881" spans="2:8" s="5" customFormat="1" ht="16.5">
      <c r="B2881" s="89"/>
      <c r="C2881" s="89"/>
      <c r="D2881" s="90"/>
      <c r="E2881" s="89"/>
      <c r="F2881" s="91"/>
      <c r="G2881" s="89"/>
      <c r="H2881" s="89"/>
    </row>
    <row r="2882" spans="2:8" s="5" customFormat="1" ht="16.5">
      <c r="B2882" s="89"/>
      <c r="C2882" s="89"/>
      <c r="D2882" s="90"/>
      <c r="E2882" s="89"/>
      <c r="F2882" s="91"/>
      <c r="G2882" s="89"/>
      <c r="H2882" s="89"/>
    </row>
    <row r="2883" spans="2:8" s="5" customFormat="1" ht="16.5">
      <c r="B2883" s="89"/>
      <c r="C2883" s="89"/>
      <c r="D2883" s="90"/>
      <c r="E2883" s="89"/>
      <c r="F2883" s="91"/>
      <c r="G2883" s="89"/>
      <c r="H2883" s="89"/>
    </row>
    <row r="2884" spans="2:8" s="5" customFormat="1" ht="16.5">
      <c r="B2884" s="89"/>
      <c r="C2884" s="89"/>
      <c r="D2884" s="90"/>
      <c r="E2884" s="89"/>
      <c r="F2884" s="91"/>
      <c r="G2884" s="89"/>
      <c r="H2884" s="89"/>
    </row>
    <row r="2885" spans="2:8" s="5" customFormat="1" ht="16.5">
      <c r="B2885" s="89"/>
      <c r="C2885" s="89"/>
      <c r="D2885" s="90"/>
      <c r="E2885" s="89"/>
      <c r="F2885" s="91"/>
      <c r="G2885" s="89"/>
      <c r="H2885" s="89"/>
    </row>
    <row r="2886" spans="2:8" s="5" customFormat="1" ht="16.5">
      <c r="B2886" s="89"/>
      <c r="C2886" s="89"/>
      <c r="D2886" s="90"/>
      <c r="E2886" s="89"/>
      <c r="F2886" s="91"/>
      <c r="G2886" s="89"/>
      <c r="H2886" s="89"/>
    </row>
    <row r="2887" spans="2:8" s="5" customFormat="1" ht="16.5">
      <c r="B2887" s="89"/>
      <c r="C2887" s="89"/>
      <c r="D2887" s="90"/>
      <c r="E2887" s="89"/>
      <c r="F2887" s="91"/>
      <c r="G2887" s="89"/>
      <c r="H2887" s="89"/>
    </row>
    <row r="2888" spans="2:8" s="5" customFormat="1" ht="16.5">
      <c r="B2888" s="89"/>
      <c r="C2888" s="89"/>
      <c r="D2888" s="90"/>
      <c r="E2888" s="89"/>
      <c r="F2888" s="91"/>
      <c r="G2888" s="89"/>
      <c r="H2888" s="89"/>
    </row>
    <row r="2889" spans="2:8" s="5" customFormat="1" ht="16.5">
      <c r="B2889" s="89"/>
      <c r="C2889" s="89"/>
      <c r="D2889" s="90"/>
      <c r="E2889" s="89"/>
      <c r="F2889" s="91"/>
      <c r="G2889" s="89"/>
      <c r="H2889" s="89"/>
    </row>
    <row r="2890" spans="2:8" s="5" customFormat="1" ht="16.5">
      <c r="B2890" s="89"/>
      <c r="C2890" s="89"/>
      <c r="D2890" s="90"/>
      <c r="E2890" s="89"/>
      <c r="F2890" s="91"/>
      <c r="G2890" s="89"/>
      <c r="H2890" s="89"/>
    </row>
    <row r="2891" spans="2:8" s="5" customFormat="1" ht="16.5">
      <c r="B2891" s="89"/>
      <c r="C2891" s="89"/>
      <c r="D2891" s="90"/>
      <c r="E2891" s="89"/>
      <c r="F2891" s="91"/>
      <c r="G2891" s="89"/>
      <c r="H2891" s="89"/>
    </row>
    <row r="2892" spans="2:8" s="5" customFormat="1" ht="16.5">
      <c r="B2892" s="89"/>
      <c r="C2892" s="89"/>
      <c r="D2892" s="90"/>
      <c r="E2892" s="89"/>
      <c r="F2892" s="91"/>
      <c r="G2892" s="89"/>
      <c r="H2892" s="89"/>
    </row>
    <row r="2893" spans="2:8" s="5" customFormat="1" ht="16.5">
      <c r="B2893" s="89"/>
      <c r="C2893" s="89"/>
      <c r="D2893" s="90"/>
      <c r="E2893" s="89"/>
      <c r="F2893" s="91"/>
      <c r="G2893" s="89"/>
      <c r="H2893" s="89"/>
    </row>
    <row r="2894" spans="2:8" s="5" customFormat="1" ht="16.5">
      <c r="B2894" s="89"/>
      <c r="C2894" s="89"/>
      <c r="D2894" s="90"/>
      <c r="E2894" s="89"/>
      <c r="F2894" s="91"/>
      <c r="G2894" s="89"/>
      <c r="H2894" s="89"/>
    </row>
    <row r="2895" spans="2:8" s="5" customFormat="1" ht="16.5">
      <c r="B2895" s="89"/>
      <c r="C2895" s="89"/>
      <c r="D2895" s="90"/>
      <c r="E2895" s="89"/>
      <c r="F2895" s="91"/>
      <c r="G2895" s="89"/>
      <c r="H2895" s="89"/>
    </row>
    <row r="2896" spans="2:8" s="5" customFormat="1" ht="16.5">
      <c r="B2896" s="89"/>
      <c r="C2896" s="89"/>
      <c r="D2896" s="90"/>
      <c r="E2896" s="89"/>
      <c r="F2896" s="91"/>
      <c r="G2896" s="89"/>
      <c r="H2896" s="89"/>
    </row>
    <row r="2897" spans="2:8" s="5" customFormat="1" ht="16.5">
      <c r="B2897" s="89"/>
      <c r="C2897" s="89"/>
      <c r="D2897" s="90"/>
      <c r="E2897" s="89"/>
      <c r="F2897" s="91"/>
      <c r="G2897" s="89"/>
      <c r="H2897" s="89"/>
    </row>
    <row r="2898" spans="2:8" s="5" customFormat="1" ht="16.5">
      <c r="B2898" s="89"/>
      <c r="C2898" s="89"/>
      <c r="D2898" s="90"/>
      <c r="E2898" s="89"/>
      <c r="F2898" s="91"/>
      <c r="G2898" s="89"/>
      <c r="H2898" s="89"/>
    </row>
    <row r="2899" spans="2:8" s="5" customFormat="1" ht="16.5">
      <c r="B2899" s="89"/>
      <c r="C2899" s="89"/>
      <c r="D2899" s="90"/>
      <c r="E2899" s="89"/>
      <c r="F2899" s="91"/>
      <c r="G2899" s="89"/>
      <c r="H2899" s="89"/>
    </row>
    <row r="2900" spans="2:8" s="5" customFormat="1" ht="16.5">
      <c r="B2900" s="89"/>
      <c r="C2900" s="89"/>
      <c r="D2900" s="90"/>
      <c r="E2900" s="89"/>
      <c r="F2900" s="91"/>
      <c r="G2900" s="89"/>
      <c r="H2900" s="89"/>
    </row>
    <row r="2901" spans="2:8" s="5" customFormat="1" ht="16.5">
      <c r="B2901" s="89"/>
      <c r="C2901" s="89"/>
      <c r="D2901" s="90"/>
      <c r="E2901" s="89"/>
      <c r="F2901" s="91"/>
      <c r="G2901" s="89"/>
      <c r="H2901" s="89"/>
    </row>
    <row r="2902" spans="2:8" s="5" customFormat="1" ht="16.5">
      <c r="B2902" s="89"/>
      <c r="C2902" s="89"/>
      <c r="D2902" s="90"/>
      <c r="E2902" s="89"/>
      <c r="F2902" s="91"/>
      <c r="G2902" s="89"/>
      <c r="H2902" s="89"/>
    </row>
    <row r="2903" spans="2:8" s="5" customFormat="1" ht="16.5">
      <c r="B2903" s="89"/>
      <c r="C2903" s="89"/>
      <c r="D2903" s="90"/>
      <c r="E2903" s="89"/>
      <c r="F2903" s="91"/>
      <c r="G2903" s="89"/>
      <c r="H2903" s="89"/>
    </row>
    <row r="2904" spans="2:8" s="5" customFormat="1" ht="16.5">
      <c r="B2904" s="89"/>
      <c r="C2904" s="89"/>
      <c r="D2904" s="90"/>
      <c r="E2904" s="89"/>
      <c r="F2904" s="91"/>
      <c r="G2904" s="89"/>
      <c r="H2904" s="89"/>
    </row>
    <row r="2905" spans="2:8" s="5" customFormat="1" ht="16.5">
      <c r="B2905" s="89"/>
      <c r="C2905" s="89"/>
      <c r="D2905" s="90"/>
      <c r="E2905" s="89"/>
      <c r="F2905" s="91"/>
      <c r="G2905" s="89"/>
      <c r="H2905" s="89"/>
    </row>
    <row r="2906" spans="2:8" s="5" customFormat="1" ht="16.5">
      <c r="B2906" s="89"/>
      <c r="C2906" s="89"/>
      <c r="D2906" s="90"/>
      <c r="E2906" s="89"/>
      <c r="F2906" s="91"/>
      <c r="G2906" s="89"/>
      <c r="H2906" s="89"/>
    </row>
    <row r="2907" spans="2:8" s="5" customFormat="1" ht="16.5">
      <c r="B2907" s="89"/>
      <c r="C2907" s="89"/>
      <c r="D2907" s="90"/>
      <c r="E2907" s="89"/>
      <c r="F2907" s="91"/>
      <c r="G2907" s="89"/>
      <c r="H2907" s="89"/>
    </row>
    <row r="2908" spans="2:8" s="5" customFormat="1" ht="16.5">
      <c r="B2908" s="89"/>
      <c r="C2908" s="89"/>
      <c r="D2908" s="90"/>
      <c r="E2908" s="89"/>
      <c r="F2908" s="91"/>
      <c r="G2908" s="89"/>
      <c r="H2908" s="89"/>
    </row>
    <row r="2909" spans="2:8" s="5" customFormat="1" ht="16.5">
      <c r="B2909" s="89"/>
      <c r="C2909" s="89"/>
      <c r="D2909" s="90"/>
      <c r="E2909" s="89"/>
      <c r="F2909" s="91"/>
      <c r="G2909" s="89"/>
      <c r="H2909" s="89"/>
    </row>
    <row r="2910" spans="2:8" s="5" customFormat="1" ht="16.5">
      <c r="B2910" s="89"/>
      <c r="C2910" s="89"/>
      <c r="D2910" s="90"/>
      <c r="E2910" s="89"/>
      <c r="F2910" s="91"/>
      <c r="G2910" s="89"/>
      <c r="H2910" s="89"/>
    </row>
    <row r="2911" spans="2:8" s="5" customFormat="1" ht="16.5">
      <c r="B2911" s="89"/>
      <c r="C2911" s="89"/>
      <c r="D2911" s="90"/>
      <c r="E2911" s="89"/>
      <c r="F2911" s="91"/>
      <c r="G2911" s="89"/>
      <c r="H2911" s="89"/>
    </row>
    <row r="2912" spans="2:8" s="5" customFormat="1" ht="16.5">
      <c r="B2912" s="89"/>
      <c r="C2912" s="89"/>
      <c r="D2912" s="90"/>
      <c r="E2912" s="89"/>
      <c r="F2912" s="91"/>
      <c r="G2912" s="89"/>
      <c r="H2912" s="89"/>
    </row>
    <row r="2913" spans="2:8" s="5" customFormat="1" ht="16.5">
      <c r="B2913" s="89"/>
      <c r="C2913" s="89"/>
      <c r="D2913" s="90"/>
      <c r="E2913" s="89"/>
      <c r="F2913" s="91"/>
      <c r="G2913" s="89"/>
      <c r="H2913" s="89"/>
    </row>
    <row r="2914" spans="2:8" s="5" customFormat="1" ht="16.5">
      <c r="B2914" s="89"/>
      <c r="C2914" s="89"/>
      <c r="D2914" s="90"/>
      <c r="E2914" s="89"/>
      <c r="F2914" s="91"/>
      <c r="G2914" s="89"/>
      <c r="H2914" s="89"/>
    </row>
    <row r="2915" spans="2:8" s="5" customFormat="1" ht="16.5">
      <c r="B2915" s="89"/>
      <c r="C2915" s="89"/>
      <c r="D2915" s="90"/>
      <c r="E2915" s="89"/>
      <c r="F2915" s="91"/>
      <c r="G2915" s="89"/>
      <c r="H2915" s="89"/>
    </row>
    <row r="2916" spans="2:8" s="5" customFormat="1" ht="16.5">
      <c r="B2916" s="89"/>
      <c r="C2916" s="89"/>
      <c r="D2916" s="90"/>
      <c r="E2916" s="89"/>
      <c r="F2916" s="91"/>
      <c r="G2916" s="89"/>
      <c r="H2916" s="89"/>
    </row>
    <row r="2917" spans="2:8" s="5" customFormat="1" ht="16.5">
      <c r="B2917" s="89"/>
      <c r="C2917" s="89"/>
      <c r="D2917" s="90"/>
      <c r="E2917" s="89"/>
      <c r="F2917" s="91"/>
      <c r="G2917" s="89"/>
      <c r="H2917" s="89"/>
    </row>
    <row r="2918" spans="2:8" s="5" customFormat="1" ht="16.5">
      <c r="B2918" s="89"/>
      <c r="C2918" s="89"/>
      <c r="D2918" s="90"/>
      <c r="E2918" s="89"/>
      <c r="F2918" s="91"/>
      <c r="G2918" s="89"/>
      <c r="H2918" s="89"/>
    </row>
    <row r="2919" spans="2:8" s="5" customFormat="1" ht="16.5">
      <c r="B2919" s="89"/>
      <c r="C2919" s="89"/>
      <c r="D2919" s="90"/>
      <c r="E2919" s="89"/>
      <c r="F2919" s="91"/>
      <c r="G2919" s="89"/>
      <c r="H2919" s="89"/>
    </row>
    <row r="2920" spans="2:8" s="5" customFormat="1" ht="16.5">
      <c r="B2920" s="89"/>
      <c r="C2920" s="89"/>
      <c r="D2920" s="90"/>
      <c r="E2920" s="89"/>
      <c r="F2920" s="91"/>
      <c r="G2920" s="89"/>
      <c r="H2920" s="89"/>
    </row>
    <row r="2921" spans="2:8" s="5" customFormat="1" ht="16.5">
      <c r="B2921" s="89"/>
      <c r="C2921" s="89"/>
      <c r="D2921" s="90"/>
      <c r="E2921" s="89"/>
      <c r="F2921" s="91"/>
      <c r="G2921" s="89"/>
      <c r="H2921" s="89"/>
    </row>
    <row r="2922" spans="2:8" s="5" customFormat="1" ht="16.5">
      <c r="B2922" s="89"/>
      <c r="C2922" s="89"/>
      <c r="D2922" s="90"/>
      <c r="E2922" s="89"/>
      <c r="F2922" s="91"/>
      <c r="G2922" s="89"/>
      <c r="H2922" s="89"/>
    </row>
    <row r="2923" spans="2:8" s="5" customFormat="1" ht="16.5">
      <c r="B2923" s="89"/>
      <c r="C2923" s="89"/>
      <c r="D2923" s="90"/>
      <c r="E2923" s="89"/>
      <c r="F2923" s="91"/>
      <c r="G2923" s="89"/>
      <c r="H2923" s="89"/>
    </row>
    <row r="2924" spans="2:8" s="5" customFormat="1" ht="16.5">
      <c r="B2924" s="89"/>
      <c r="C2924" s="89"/>
      <c r="D2924" s="90"/>
      <c r="E2924" s="89"/>
      <c r="F2924" s="91"/>
      <c r="G2924" s="89"/>
      <c r="H2924" s="89"/>
    </row>
    <row r="2925" spans="2:8" s="5" customFormat="1" ht="16.5">
      <c r="B2925" s="89"/>
      <c r="C2925" s="89"/>
      <c r="D2925" s="90"/>
      <c r="E2925" s="89"/>
      <c r="F2925" s="91"/>
      <c r="G2925" s="89"/>
      <c r="H2925" s="89"/>
    </row>
    <row r="2926" spans="2:8" s="5" customFormat="1" ht="16.5">
      <c r="B2926" s="89"/>
      <c r="C2926" s="89"/>
      <c r="D2926" s="90"/>
      <c r="E2926" s="89"/>
      <c r="F2926" s="91"/>
      <c r="G2926" s="89"/>
      <c r="H2926" s="89"/>
    </row>
    <row r="2927" spans="2:8" s="5" customFormat="1" ht="16.5">
      <c r="B2927" s="89"/>
      <c r="C2927" s="89"/>
      <c r="D2927" s="90"/>
      <c r="E2927" s="89"/>
      <c r="F2927" s="91"/>
      <c r="G2927" s="89"/>
      <c r="H2927" s="89"/>
    </row>
    <row r="2928" spans="2:8" s="5" customFormat="1" ht="16.5">
      <c r="B2928" s="89"/>
      <c r="C2928" s="89"/>
      <c r="D2928" s="90"/>
      <c r="E2928" s="89"/>
      <c r="F2928" s="91"/>
      <c r="G2928" s="89"/>
      <c r="H2928" s="89"/>
    </row>
    <row r="2929" spans="2:8" s="5" customFormat="1" ht="16.5">
      <c r="B2929" s="89"/>
      <c r="C2929" s="89"/>
      <c r="D2929" s="90"/>
      <c r="E2929" s="89"/>
      <c r="F2929" s="91"/>
      <c r="G2929" s="89"/>
      <c r="H2929" s="89"/>
    </row>
    <row r="2930" spans="2:8" s="5" customFormat="1" ht="16.5">
      <c r="B2930" s="89"/>
      <c r="C2930" s="89"/>
      <c r="D2930" s="90"/>
      <c r="E2930" s="89"/>
      <c r="F2930" s="91"/>
      <c r="G2930" s="89"/>
      <c r="H2930" s="89"/>
    </row>
    <row r="2931" spans="2:8" s="5" customFormat="1" ht="16.5">
      <c r="B2931" s="89"/>
      <c r="C2931" s="89"/>
      <c r="D2931" s="90"/>
      <c r="E2931" s="89"/>
      <c r="F2931" s="91"/>
      <c r="G2931" s="89"/>
      <c r="H2931" s="89"/>
    </row>
    <row r="2932" spans="2:8" s="5" customFormat="1" ht="16.5">
      <c r="B2932" s="89"/>
      <c r="C2932" s="89"/>
      <c r="D2932" s="90"/>
      <c r="E2932" s="89"/>
      <c r="F2932" s="91"/>
      <c r="G2932" s="89"/>
      <c r="H2932" s="89"/>
    </row>
    <row r="2933" spans="2:8" s="5" customFormat="1" ht="16.5">
      <c r="B2933" s="89"/>
      <c r="C2933" s="89"/>
      <c r="D2933" s="90"/>
      <c r="E2933" s="89"/>
      <c r="F2933" s="91"/>
      <c r="G2933" s="89"/>
      <c r="H2933" s="89"/>
    </row>
    <row r="2934" spans="2:8" s="5" customFormat="1" ht="16.5">
      <c r="B2934" s="89"/>
      <c r="C2934" s="89"/>
      <c r="D2934" s="90"/>
      <c r="E2934" s="89"/>
      <c r="F2934" s="91"/>
      <c r="G2934" s="89"/>
      <c r="H2934" s="89"/>
    </row>
    <row r="2935" spans="2:8" s="5" customFormat="1" ht="16.5">
      <c r="B2935" s="89"/>
      <c r="C2935" s="89"/>
      <c r="D2935" s="90"/>
      <c r="E2935" s="89"/>
      <c r="F2935" s="91"/>
      <c r="G2935" s="89"/>
      <c r="H2935" s="89"/>
    </row>
    <row r="2936" spans="2:8" s="5" customFormat="1" ht="16.5">
      <c r="B2936" s="89"/>
      <c r="C2936" s="89"/>
      <c r="D2936" s="90"/>
      <c r="E2936" s="89"/>
      <c r="F2936" s="91"/>
      <c r="G2936" s="89"/>
      <c r="H2936" s="89"/>
    </row>
    <row r="2937" spans="2:8" s="5" customFormat="1" ht="16.5">
      <c r="B2937" s="89"/>
      <c r="C2937" s="89"/>
      <c r="D2937" s="90"/>
      <c r="E2937" s="89"/>
      <c r="F2937" s="91"/>
      <c r="G2937" s="89"/>
      <c r="H2937" s="89"/>
    </row>
    <row r="2938" spans="2:8" s="5" customFormat="1" ht="16.5">
      <c r="B2938" s="89"/>
      <c r="C2938" s="89"/>
      <c r="D2938" s="90"/>
      <c r="E2938" s="89"/>
      <c r="F2938" s="91"/>
      <c r="G2938" s="89"/>
      <c r="H2938" s="89"/>
    </row>
    <row r="2939" spans="2:8" s="5" customFormat="1" ht="16.5">
      <c r="B2939" s="89"/>
      <c r="C2939" s="89"/>
      <c r="D2939" s="90"/>
      <c r="E2939" s="89"/>
      <c r="F2939" s="91"/>
      <c r="G2939" s="89"/>
      <c r="H2939" s="89"/>
    </row>
    <row r="2940" spans="2:8" s="5" customFormat="1" ht="16.5">
      <c r="B2940" s="89"/>
      <c r="C2940" s="89"/>
      <c r="D2940" s="90"/>
      <c r="E2940" s="89"/>
      <c r="F2940" s="91"/>
      <c r="G2940" s="89"/>
      <c r="H2940" s="89"/>
    </row>
    <row r="2941" spans="2:8" s="5" customFormat="1" ht="16.5">
      <c r="B2941" s="89"/>
      <c r="C2941" s="89"/>
      <c r="D2941" s="90"/>
      <c r="E2941" s="89"/>
      <c r="F2941" s="91"/>
      <c r="G2941" s="89"/>
      <c r="H2941" s="89"/>
    </row>
    <row r="2942" spans="2:8" s="5" customFormat="1" ht="16.5">
      <c r="B2942" s="89"/>
      <c r="C2942" s="89"/>
      <c r="D2942" s="90"/>
      <c r="E2942" s="89"/>
      <c r="F2942" s="91"/>
      <c r="G2942" s="89"/>
      <c r="H2942" s="89"/>
    </row>
    <row r="2943" spans="2:8" s="5" customFormat="1" ht="16.5">
      <c r="B2943" s="89"/>
      <c r="C2943" s="89"/>
      <c r="D2943" s="90"/>
      <c r="E2943" s="89"/>
      <c r="F2943" s="91"/>
      <c r="G2943" s="89"/>
      <c r="H2943" s="89"/>
    </row>
    <row r="2944" spans="2:8" s="5" customFormat="1" ht="16.5">
      <c r="B2944" s="89"/>
      <c r="C2944" s="89"/>
      <c r="D2944" s="90"/>
      <c r="E2944" s="89"/>
      <c r="F2944" s="91"/>
      <c r="G2944" s="89"/>
      <c r="H2944" s="89"/>
    </row>
    <row r="2945" spans="2:8" s="5" customFormat="1" ht="16.5">
      <c r="B2945" s="89"/>
      <c r="C2945" s="89"/>
      <c r="D2945" s="90"/>
      <c r="E2945" s="89"/>
      <c r="F2945" s="91"/>
      <c r="G2945" s="89"/>
      <c r="H2945" s="89"/>
    </row>
    <row r="2946" spans="2:8" s="5" customFormat="1" ht="16.5">
      <c r="B2946" s="89"/>
      <c r="C2946" s="89"/>
      <c r="D2946" s="90"/>
      <c r="E2946" s="89"/>
      <c r="F2946" s="91"/>
      <c r="G2946" s="89"/>
      <c r="H2946" s="89"/>
    </row>
    <row r="2947" spans="2:8" s="5" customFormat="1" ht="16.5">
      <c r="B2947" s="89"/>
      <c r="C2947" s="89"/>
      <c r="D2947" s="90"/>
      <c r="E2947" s="89"/>
      <c r="F2947" s="91"/>
      <c r="G2947" s="89"/>
      <c r="H2947" s="89"/>
    </row>
    <row r="2948" spans="2:8" s="5" customFormat="1" ht="16.5">
      <c r="B2948" s="89"/>
      <c r="C2948" s="89"/>
      <c r="D2948" s="90"/>
      <c r="E2948" s="89"/>
      <c r="F2948" s="91"/>
      <c r="G2948" s="89"/>
      <c r="H2948" s="89"/>
    </row>
    <row r="2949" spans="2:8" s="5" customFormat="1" ht="16.5">
      <c r="B2949" s="89"/>
      <c r="C2949" s="89"/>
      <c r="D2949" s="90"/>
      <c r="E2949" s="89"/>
      <c r="F2949" s="91"/>
      <c r="G2949" s="89"/>
      <c r="H2949" s="89"/>
    </row>
    <row r="2950" spans="2:8" s="5" customFormat="1" ht="16.5">
      <c r="B2950" s="89"/>
      <c r="C2950" s="89"/>
      <c r="D2950" s="90"/>
      <c r="E2950" s="89"/>
      <c r="F2950" s="91"/>
      <c r="G2950" s="89"/>
      <c r="H2950" s="89"/>
    </row>
    <row r="2951" spans="2:8" s="5" customFormat="1" ht="16.5">
      <c r="B2951" s="89"/>
      <c r="C2951" s="89"/>
      <c r="D2951" s="90"/>
      <c r="E2951" s="89"/>
      <c r="F2951" s="91"/>
      <c r="G2951" s="89"/>
      <c r="H2951" s="89"/>
    </row>
    <row r="2952" spans="2:8" s="5" customFormat="1" ht="16.5">
      <c r="B2952" s="89"/>
      <c r="C2952" s="89"/>
      <c r="D2952" s="90"/>
      <c r="E2952" s="89"/>
      <c r="F2952" s="91"/>
      <c r="G2952" s="89"/>
      <c r="H2952" s="89"/>
    </row>
    <row r="2953" spans="2:8" s="5" customFormat="1" ht="16.5">
      <c r="B2953" s="89"/>
      <c r="C2953" s="89"/>
      <c r="D2953" s="90"/>
      <c r="E2953" s="89"/>
      <c r="F2953" s="91"/>
      <c r="G2953" s="89"/>
      <c r="H2953" s="89"/>
    </row>
    <row r="2954" spans="2:8" s="5" customFormat="1" ht="16.5">
      <c r="B2954" s="89"/>
      <c r="C2954" s="89"/>
      <c r="D2954" s="90"/>
      <c r="E2954" s="89"/>
      <c r="F2954" s="91"/>
      <c r="G2954" s="89"/>
      <c r="H2954" s="89"/>
    </row>
    <row r="2955" spans="2:8" s="5" customFormat="1" ht="16.5">
      <c r="B2955" s="89"/>
      <c r="C2955" s="89"/>
      <c r="D2955" s="90"/>
      <c r="E2955" s="89"/>
      <c r="F2955" s="91"/>
      <c r="G2955" s="89"/>
      <c r="H2955" s="89"/>
    </row>
    <row r="2956" spans="2:8" s="5" customFormat="1" ht="16.5">
      <c r="B2956" s="89"/>
      <c r="C2956" s="89"/>
      <c r="D2956" s="90"/>
      <c r="E2956" s="89"/>
      <c r="F2956" s="91"/>
      <c r="G2956" s="89"/>
      <c r="H2956" s="89"/>
    </row>
    <row r="2957" spans="2:8" s="5" customFormat="1" ht="16.5">
      <c r="B2957" s="89"/>
      <c r="C2957" s="89"/>
      <c r="D2957" s="90"/>
      <c r="E2957" s="89"/>
      <c r="F2957" s="91"/>
      <c r="G2957" s="89"/>
      <c r="H2957" s="89"/>
    </row>
    <row r="2958" spans="2:8" s="5" customFormat="1" ht="16.5">
      <c r="B2958" s="89"/>
      <c r="C2958" s="89"/>
      <c r="D2958" s="90"/>
      <c r="E2958" s="89"/>
      <c r="F2958" s="91"/>
      <c r="G2958" s="89"/>
      <c r="H2958" s="89"/>
    </row>
    <row r="2959" spans="2:8" s="5" customFormat="1" ht="16.5">
      <c r="B2959" s="89"/>
      <c r="C2959" s="89"/>
      <c r="D2959" s="90"/>
      <c r="E2959" s="89"/>
      <c r="F2959" s="91"/>
      <c r="G2959" s="89"/>
      <c r="H2959" s="89"/>
    </row>
    <row r="2960" spans="2:8" s="5" customFormat="1" ht="16.5">
      <c r="B2960" s="89"/>
      <c r="C2960" s="89"/>
      <c r="D2960" s="90"/>
      <c r="E2960" s="89"/>
      <c r="F2960" s="91"/>
      <c r="G2960" s="89"/>
      <c r="H2960" s="89"/>
    </row>
    <row r="2961" spans="2:8" s="5" customFormat="1" ht="16.5">
      <c r="B2961" s="89"/>
      <c r="C2961" s="89"/>
      <c r="D2961" s="90"/>
      <c r="E2961" s="89"/>
      <c r="F2961" s="91"/>
      <c r="G2961" s="89"/>
      <c r="H2961" s="89"/>
    </row>
    <row r="2962" spans="2:8" s="5" customFormat="1" ht="16.5">
      <c r="B2962" s="89"/>
      <c r="C2962" s="89"/>
      <c r="D2962" s="90"/>
      <c r="E2962" s="89"/>
      <c r="F2962" s="91"/>
      <c r="G2962" s="89"/>
      <c r="H2962" s="89"/>
    </row>
    <row r="2963" spans="2:8" s="5" customFormat="1" ht="16.5">
      <c r="B2963" s="89"/>
      <c r="C2963" s="89"/>
      <c r="D2963" s="90"/>
      <c r="E2963" s="89"/>
      <c r="F2963" s="91"/>
      <c r="G2963" s="89"/>
      <c r="H2963" s="89"/>
    </row>
    <row r="2964" spans="2:8" s="5" customFormat="1" ht="16.5">
      <c r="B2964" s="89"/>
      <c r="C2964" s="89"/>
      <c r="D2964" s="90"/>
      <c r="E2964" s="89"/>
      <c r="F2964" s="91"/>
      <c r="G2964" s="89"/>
      <c r="H2964" s="89"/>
    </row>
    <row r="2965" spans="2:8" s="5" customFormat="1" ht="16.5">
      <c r="B2965" s="89"/>
      <c r="C2965" s="89"/>
      <c r="D2965" s="90"/>
      <c r="E2965" s="89"/>
      <c r="F2965" s="91"/>
      <c r="G2965" s="89"/>
      <c r="H2965" s="89"/>
    </row>
    <row r="2966" spans="2:8" s="5" customFormat="1" ht="16.5">
      <c r="B2966" s="89"/>
      <c r="C2966" s="89"/>
      <c r="D2966" s="90"/>
      <c r="E2966" s="89"/>
      <c r="F2966" s="91"/>
      <c r="G2966" s="89"/>
      <c r="H2966" s="89"/>
    </row>
    <row r="2967" spans="2:8" s="5" customFormat="1" ht="16.5">
      <c r="B2967" s="89"/>
      <c r="C2967" s="89"/>
      <c r="D2967" s="90"/>
      <c r="E2967" s="89"/>
      <c r="F2967" s="91"/>
      <c r="G2967" s="89"/>
      <c r="H2967" s="89"/>
    </row>
    <row r="2968" spans="2:8" s="5" customFormat="1" ht="16.5">
      <c r="B2968" s="89"/>
      <c r="C2968" s="89"/>
      <c r="D2968" s="90"/>
      <c r="E2968" s="89"/>
      <c r="F2968" s="91"/>
      <c r="G2968" s="89"/>
      <c r="H2968" s="89"/>
    </row>
    <row r="2969" spans="2:8" s="5" customFormat="1" ht="16.5">
      <c r="B2969" s="89"/>
      <c r="C2969" s="89"/>
      <c r="D2969" s="90"/>
      <c r="E2969" s="89"/>
      <c r="F2969" s="91"/>
      <c r="G2969" s="89"/>
      <c r="H2969" s="89"/>
    </row>
    <row r="2970" spans="2:8" s="5" customFormat="1" ht="16.5">
      <c r="B2970" s="89"/>
      <c r="C2970" s="89"/>
      <c r="D2970" s="90"/>
      <c r="E2970" s="89"/>
      <c r="F2970" s="91"/>
      <c r="G2970" s="89"/>
      <c r="H2970" s="89"/>
    </row>
    <row r="2971" spans="2:8" s="5" customFormat="1" ht="16.5">
      <c r="B2971" s="89"/>
      <c r="C2971" s="89"/>
      <c r="D2971" s="90"/>
      <c r="E2971" s="89"/>
      <c r="F2971" s="91"/>
      <c r="G2971" s="89"/>
      <c r="H2971" s="89"/>
    </row>
    <row r="2972" spans="2:8" s="5" customFormat="1" ht="16.5">
      <c r="B2972" s="89"/>
      <c r="C2972" s="89"/>
      <c r="D2972" s="90"/>
      <c r="E2972" s="89"/>
      <c r="F2972" s="91"/>
      <c r="G2972" s="89"/>
      <c r="H2972" s="89"/>
    </row>
    <row r="2973" spans="2:8" s="5" customFormat="1" ht="16.5">
      <c r="B2973" s="89"/>
      <c r="C2973" s="89"/>
      <c r="D2973" s="90"/>
      <c r="E2973" s="89"/>
      <c r="F2973" s="91"/>
      <c r="G2973" s="89"/>
      <c r="H2973" s="89"/>
    </row>
    <row r="2974" spans="2:8" s="5" customFormat="1" ht="16.5">
      <c r="B2974" s="89"/>
      <c r="C2974" s="89"/>
      <c r="D2974" s="90"/>
      <c r="E2974" s="89"/>
      <c r="F2974" s="91"/>
      <c r="G2974" s="89"/>
      <c r="H2974" s="89"/>
    </row>
    <row r="2975" spans="2:8" s="5" customFormat="1" ht="16.5">
      <c r="B2975" s="89"/>
      <c r="C2975" s="89"/>
      <c r="D2975" s="90"/>
      <c r="E2975" s="89"/>
      <c r="F2975" s="91"/>
      <c r="G2975" s="89"/>
      <c r="H2975" s="89"/>
    </row>
    <row r="2976" spans="2:8" s="5" customFormat="1" ht="16.5">
      <c r="B2976" s="89"/>
      <c r="C2976" s="89"/>
      <c r="D2976" s="90"/>
      <c r="E2976" s="89"/>
      <c r="F2976" s="91"/>
      <c r="G2976" s="89"/>
      <c r="H2976" s="89"/>
    </row>
    <row r="2977" spans="2:8" s="5" customFormat="1" ht="16.5">
      <c r="B2977" s="89"/>
      <c r="C2977" s="89"/>
      <c r="D2977" s="90"/>
      <c r="E2977" s="89"/>
      <c r="F2977" s="91"/>
      <c r="G2977" s="89"/>
      <c r="H2977" s="89"/>
    </row>
    <row r="2978" spans="2:8" s="5" customFormat="1" ht="16.5">
      <c r="B2978" s="89"/>
      <c r="C2978" s="89"/>
      <c r="D2978" s="90"/>
      <c r="E2978" s="89"/>
      <c r="F2978" s="91"/>
      <c r="G2978" s="89"/>
      <c r="H2978" s="89"/>
    </row>
    <row r="2979" spans="2:8" s="5" customFormat="1" ht="16.5">
      <c r="B2979" s="89"/>
      <c r="C2979" s="89"/>
      <c r="D2979" s="90"/>
      <c r="E2979" s="89"/>
      <c r="F2979" s="91"/>
      <c r="G2979" s="89"/>
      <c r="H2979" s="89"/>
    </row>
    <row r="2980" spans="2:8" s="5" customFormat="1" ht="16.5">
      <c r="B2980" s="89"/>
      <c r="C2980" s="89"/>
      <c r="D2980" s="90"/>
      <c r="E2980" s="89"/>
      <c r="F2980" s="91"/>
      <c r="G2980" s="89"/>
      <c r="H2980" s="89"/>
    </row>
    <row r="2981" spans="2:8" s="5" customFormat="1" ht="16.5">
      <c r="B2981" s="89"/>
      <c r="C2981" s="89"/>
      <c r="D2981" s="90"/>
      <c r="E2981" s="89"/>
      <c r="F2981" s="91"/>
      <c r="G2981" s="89"/>
      <c r="H2981" s="89"/>
    </row>
    <row r="2982" spans="2:8" s="5" customFormat="1" ht="16.5">
      <c r="B2982" s="89"/>
      <c r="C2982" s="89"/>
      <c r="D2982" s="90"/>
      <c r="E2982" s="89"/>
      <c r="F2982" s="91"/>
      <c r="G2982" s="89"/>
      <c r="H2982" s="89"/>
    </row>
    <row r="2983" spans="2:8" s="5" customFormat="1" ht="16.5">
      <c r="B2983" s="89"/>
      <c r="C2983" s="89"/>
      <c r="D2983" s="90"/>
      <c r="E2983" s="89"/>
      <c r="F2983" s="91"/>
      <c r="G2983" s="89"/>
      <c r="H2983" s="89"/>
    </row>
    <row r="2984" spans="2:8" s="5" customFormat="1" ht="16.5">
      <c r="B2984" s="89"/>
      <c r="C2984" s="89"/>
      <c r="D2984" s="90"/>
      <c r="E2984" s="89"/>
      <c r="F2984" s="91"/>
      <c r="G2984" s="89"/>
      <c r="H2984" s="89"/>
    </row>
    <row r="2985" spans="2:8" s="5" customFormat="1" ht="16.5">
      <c r="B2985" s="89"/>
      <c r="C2985" s="89"/>
      <c r="D2985" s="90"/>
      <c r="E2985" s="89"/>
      <c r="F2985" s="91"/>
      <c r="G2985" s="89"/>
      <c r="H2985" s="89"/>
    </row>
    <row r="2986" spans="2:8" s="5" customFormat="1" ht="16.5">
      <c r="B2986" s="89"/>
      <c r="C2986" s="89"/>
      <c r="D2986" s="90"/>
      <c r="E2986" s="89"/>
      <c r="F2986" s="91"/>
      <c r="G2986" s="89"/>
      <c r="H2986" s="89"/>
    </row>
    <row r="2987" spans="2:8" s="5" customFormat="1" ht="16.5">
      <c r="B2987" s="89"/>
      <c r="C2987" s="89"/>
      <c r="D2987" s="90"/>
      <c r="E2987" s="89"/>
      <c r="F2987" s="91"/>
      <c r="G2987" s="89"/>
      <c r="H2987" s="89"/>
    </row>
    <row r="2988" spans="2:8" s="5" customFormat="1" ht="16.5">
      <c r="B2988" s="89"/>
      <c r="C2988" s="89"/>
      <c r="D2988" s="90"/>
      <c r="E2988" s="89"/>
      <c r="F2988" s="91"/>
      <c r="G2988" s="89"/>
      <c r="H2988" s="89"/>
    </row>
    <row r="2989" spans="2:8" s="5" customFormat="1" ht="16.5">
      <c r="B2989" s="89"/>
      <c r="C2989" s="89"/>
      <c r="D2989" s="90"/>
      <c r="E2989" s="89"/>
      <c r="F2989" s="91"/>
      <c r="G2989" s="89"/>
      <c r="H2989" s="89"/>
    </row>
    <row r="2990" spans="2:8" s="5" customFormat="1" ht="16.5">
      <c r="B2990" s="89"/>
      <c r="C2990" s="89"/>
      <c r="D2990" s="90"/>
      <c r="E2990" s="89"/>
      <c r="F2990" s="91"/>
      <c r="G2990" s="89"/>
      <c r="H2990" s="89"/>
    </row>
    <row r="2991" spans="2:8" s="5" customFormat="1" ht="16.5">
      <c r="B2991" s="89"/>
      <c r="C2991" s="89"/>
      <c r="D2991" s="90"/>
      <c r="E2991" s="89"/>
      <c r="F2991" s="91"/>
      <c r="G2991" s="89"/>
      <c r="H2991" s="89"/>
    </row>
    <row r="2992" spans="2:8" s="5" customFormat="1" ht="16.5">
      <c r="B2992" s="89"/>
      <c r="C2992" s="89"/>
      <c r="D2992" s="90"/>
      <c r="E2992" s="89"/>
      <c r="F2992" s="91"/>
      <c r="G2992" s="89"/>
      <c r="H2992" s="89"/>
    </row>
    <row r="2993" spans="2:8" s="5" customFormat="1" ht="16.5">
      <c r="B2993" s="89"/>
      <c r="C2993" s="89"/>
      <c r="D2993" s="90"/>
      <c r="E2993" s="89"/>
      <c r="F2993" s="91"/>
      <c r="G2993" s="89"/>
      <c r="H2993" s="89"/>
    </row>
    <row r="2994" spans="2:8" s="5" customFormat="1" ht="16.5">
      <c r="B2994" s="89"/>
      <c r="C2994" s="89"/>
      <c r="D2994" s="90"/>
      <c r="E2994" s="89"/>
      <c r="F2994" s="91"/>
      <c r="G2994" s="89"/>
      <c r="H2994" s="89"/>
    </row>
    <row r="2995" spans="2:8" s="5" customFormat="1" ht="16.5">
      <c r="B2995" s="89"/>
      <c r="C2995" s="89"/>
      <c r="D2995" s="90"/>
      <c r="E2995" s="89"/>
      <c r="F2995" s="91"/>
      <c r="G2995" s="89"/>
      <c r="H2995" s="89"/>
    </row>
    <row r="2996" spans="2:8" s="5" customFormat="1" ht="16.5">
      <c r="B2996" s="89"/>
      <c r="C2996" s="89"/>
      <c r="D2996" s="90"/>
      <c r="E2996" s="89"/>
      <c r="F2996" s="91"/>
      <c r="G2996" s="89"/>
      <c r="H2996" s="89"/>
    </row>
    <row r="2997" spans="2:8" s="5" customFormat="1" ht="16.5">
      <c r="B2997" s="89"/>
      <c r="C2997" s="89"/>
      <c r="D2997" s="90"/>
      <c r="E2997" s="89"/>
      <c r="F2997" s="91"/>
      <c r="G2997" s="89"/>
      <c r="H2997" s="89"/>
    </row>
    <row r="2998" spans="2:8" s="5" customFormat="1" ht="16.5">
      <c r="B2998" s="89"/>
      <c r="C2998" s="89"/>
      <c r="D2998" s="90"/>
      <c r="E2998" s="89"/>
      <c r="F2998" s="91"/>
      <c r="G2998" s="89"/>
      <c r="H2998" s="89"/>
    </row>
    <row r="2999" spans="2:8" s="5" customFormat="1" ht="16.5">
      <c r="B2999" s="89"/>
      <c r="C2999" s="89"/>
      <c r="D2999" s="90"/>
      <c r="E2999" s="89"/>
      <c r="F2999" s="91"/>
      <c r="G2999" s="89"/>
      <c r="H2999" s="89"/>
    </row>
    <row r="3000" spans="2:8" s="5" customFormat="1" ht="16.5">
      <c r="B3000" s="89"/>
      <c r="C3000" s="89"/>
      <c r="D3000" s="90"/>
      <c r="E3000" s="89"/>
      <c r="F3000" s="91"/>
      <c r="G3000" s="89"/>
      <c r="H3000" s="89"/>
    </row>
    <row r="3001" spans="2:8" s="5" customFormat="1" ht="16.5">
      <c r="B3001" s="89"/>
      <c r="C3001" s="89"/>
      <c r="D3001" s="90"/>
      <c r="E3001" s="89"/>
      <c r="F3001" s="91"/>
      <c r="G3001" s="89"/>
      <c r="H3001" s="89"/>
    </row>
    <row r="3002" spans="2:8" s="5" customFormat="1" ht="16.5">
      <c r="B3002" s="89"/>
      <c r="C3002" s="89"/>
      <c r="D3002" s="90"/>
      <c r="E3002" s="89"/>
      <c r="F3002" s="91"/>
      <c r="G3002" s="89"/>
      <c r="H3002" s="89"/>
    </row>
    <row r="3003" spans="2:8" s="5" customFormat="1" ht="16.5">
      <c r="B3003" s="89"/>
      <c r="C3003" s="89"/>
      <c r="D3003" s="90"/>
      <c r="E3003" s="89"/>
      <c r="F3003" s="91"/>
      <c r="G3003" s="89"/>
      <c r="H3003" s="89"/>
    </row>
    <row r="3004" spans="2:8" s="5" customFormat="1" ht="16.5">
      <c r="B3004" s="89"/>
      <c r="C3004" s="89"/>
      <c r="D3004" s="90"/>
      <c r="E3004" s="89"/>
      <c r="F3004" s="91"/>
      <c r="G3004" s="89"/>
      <c r="H3004" s="89"/>
    </row>
    <row r="3005" spans="2:8" s="5" customFormat="1" ht="16.5">
      <c r="B3005" s="89"/>
      <c r="C3005" s="89"/>
      <c r="D3005" s="90"/>
      <c r="E3005" s="89"/>
      <c r="F3005" s="91"/>
      <c r="G3005" s="89"/>
      <c r="H3005" s="89"/>
    </row>
    <row r="3006" spans="2:8" s="5" customFormat="1" ht="16.5">
      <c r="B3006" s="89"/>
      <c r="C3006" s="89"/>
      <c r="D3006" s="90"/>
      <c r="E3006" s="89"/>
      <c r="F3006" s="91"/>
      <c r="G3006" s="89"/>
      <c r="H3006" s="89"/>
    </row>
    <row r="3007" spans="2:8" s="5" customFormat="1" ht="16.5">
      <c r="B3007" s="89"/>
      <c r="C3007" s="89"/>
      <c r="D3007" s="90"/>
      <c r="E3007" s="89"/>
      <c r="F3007" s="91"/>
      <c r="G3007" s="89"/>
      <c r="H3007" s="89"/>
    </row>
    <row r="3008" spans="2:8" s="5" customFormat="1" ht="16.5">
      <c r="B3008" s="89"/>
      <c r="C3008" s="89"/>
      <c r="D3008" s="90"/>
      <c r="E3008" s="89"/>
      <c r="F3008" s="91"/>
      <c r="G3008" s="89"/>
      <c r="H3008" s="89"/>
    </row>
    <row r="3009" spans="2:8" s="5" customFormat="1" ht="16.5">
      <c r="B3009" s="89"/>
      <c r="C3009" s="89"/>
      <c r="D3009" s="90"/>
      <c r="E3009" s="89"/>
      <c r="F3009" s="91"/>
      <c r="G3009" s="89"/>
      <c r="H3009" s="89"/>
    </row>
    <row r="3010" spans="2:8" s="5" customFormat="1" ht="16.5">
      <c r="B3010" s="89"/>
      <c r="C3010" s="89"/>
      <c r="D3010" s="90"/>
      <c r="E3010" s="89"/>
      <c r="F3010" s="91"/>
      <c r="G3010" s="89"/>
      <c r="H3010" s="89"/>
    </row>
    <row r="3011" spans="2:8" s="5" customFormat="1" ht="16.5">
      <c r="B3011" s="89"/>
      <c r="C3011" s="89"/>
      <c r="D3011" s="90"/>
      <c r="E3011" s="89"/>
      <c r="F3011" s="91"/>
      <c r="G3011" s="89"/>
      <c r="H3011" s="89"/>
    </row>
    <row r="3012" spans="2:8" s="5" customFormat="1" ht="16.5">
      <c r="B3012" s="89"/>
      <c r="C3012" s="89"/>
      <c r="D3012" s="90"/>
      <c r="E3012" s="89"/>
      <c r="F3012" s="91"/>
      <c r="G3012" s="89"/>
      <c r="H3012" s="89"/>
    </row>
    <row r="3013" spans="2:8" s="5" customFormat="1" ht="16.5">
      <c r="B3013" s="89"/>
      <c r="C3013" s="89"/>
      <c r="D3013" s="90"/>
      <c r="E3013" s="89"/>
      <c r="F3013" s="91"/>
      <c r="G3013" s="89"/>
      <c r="H3013" s="89"/>
    </row>
    <row r="3014" spans="2:8" s="5" customFormat="1" ht="16.5">
      <c r="B3014" s="89"/>
      <c r="C3014" s="89"/>
      <c r="D3014" s="90"/>
      <c r="E3014" s="89"/>
      <c r="F3014" s="91"/>
      <c r="G3014" s="89"/>
      <c r="H3014" s="89"/>
    </row>
    <row r="3015" spans="2:8" s="5" customFormat="1" ht="16.5">
      <c r="B3015" s="89"/>
      <c r="C3015" s="89"/>
      <c r="D3015" s="90"/>
      <c r="E3015" s="89"/>
      <c r="F3015" s="91"/>
      <c r="G3015" s="89"/>
      <c r="H3015" s="89"/>
    </row>
    <row r="3016" spans="2:8" s="5" customFormat="1" ht="16.5">
      <c r="B3016" s="89"/>
      <c r="C3016" s="89"/>
      <c r="D3016" s="90"/>
      <c r="E3016" s="89"/>
      <c r="F3016" s="91"/>
      <c r="G3016" s="89"/>
      <c r="H3016" s="89"/>
    </row>
    <row r="3017" spans="2:8" s="5" customFormat="1" ht="16.5">
      <c r="B3017" s="89"/>
      <c r="C3017" s="89"/>
      <c r="D3017" s="90"/>
      <c r="E3017" s="89"/>
      <c r="F3017" s="91"/>
      <c r="G3017" s="89"/>
      <c r="H3017" s="89"/>
    </row>
    <row r="3018" spans="2:8" s="5" customFormat="1" ht="16.5">
      <c r="B3018" s="89"/>
      <c r="C3018" s="89"/>
      <c r="D3018" s="90"/>
      <c r="E3018" s="89"/>
      <c r="F3018" s="91"/>
      <c r="G3018" s="89"/>
      <c r="H3018" s="89"/>
    </row>
    <row r="3019" spans="2:8" s="5" customFormat="1" ht="16.5">
      <c r="B3019" s="89"/>
      <c r="C3019" s="89"/>
      <c r="D3019" s="90"/>
      <c r="E3019" s="89"/>
      <c r="F3019" s="91"/>
      <c r="G3019" s="89"/>
      <c r="H3019" s="89"/>
    </row>
    <row r="3020" spans="2:8" s="5" customFormat="1" ht="16.5">
      <c r="B3020" s="89"/>
      <c r="C3020" s="89"/>
      <c r="D3020" s="90"/>
      <c r="E3020" s="89"/>
      <c r="F3020" s="91"/>
      <c r="G3020" s="89"/>
      <c r="H3020" s="89"/>
    </row>
    <row r="3021" spans="2:8" s="5" customFormat="1" ht="16.5">
      <c r="B3021" s="89"/>
      <c r="C3021" s="89"/>
      <c r="D3021" s="90"/>
      <c r="E3021" s="89"/>
      <c r="F3021" s="91"/>
      <c r="G3021" s="89"/>
      <c r="H3021" s="89"/>
    </row>
    <row r="3022" spans="2:8" s="5" customFormat="1" ht="16.5">
      <c r="B3022" s="89"/>
      <c r="C3022" s="89"/>
      <c r="D3022" s="90"/>
      <c r="E3022" s="89"/>
      <c r="F3022" s="91"/>
      <c r="G3022" s="89"/>
      <c r="H3022" s="89"/>
    </row>
    <row r="3023" spans="2:8" s="5" customFormat="1" ht="16.5">
      <c r="B3023" s="89"/>
      <c r="C3023" s="89"/>
      <c r="D3023" s="90"/>
      <c r="E3023" s="89"/>
      <c r="F3023" s="91"/>
      <c r="G3023" s="89"/>
      <c r="H3023" s="89"/>
    </row>
    <row r="3024" spans="2:8" s="5" customFormat="1" ht="16.5">
      <c r="B3024" s="89"/>
      <c r="C3024" s="89"/>
      <c r="D3024" s="90"/>
      <c r="E3024" s="89"/>
      <c r="F3024" s="91"/>
      <c r="G3024" s="89"/>
      <c r="H3024" s="89"/>
    </row>
    <row r="3025" spans="2:8" s="5" customFormat="1" ht="16.5">
      <c r="B3025" s="89"/>
      <c r="C3025" s="89"/>
      <c r="D3025" s="90"/>
      <c r="E3025" s="89"/>
      <c r="F3025" s="91"/>
      <c r="G3025" s="89"/>
      <c r="H3025" s="89"/>
    </row>
    <row r="3026" spans="2:8" s="5" customFormat="1" ht="16.5">
      <c r="B3026" s="89"/>
      <c r="C3026" s="89"/>
      <c r="D3026" s="90"/>
      <c r="E3026" s="89"/>
      <c r="F3026" s="91"/>
      <c r="G3026" s="89"/>
      <c r="H3026" s="89"/>
    </row>
    <row r="3027" spans="2:8" s="5" customFormat="1" ht="16.5">
      <c r="B3027" s="89"/>
      <c r="C3027" s="89"/>
      <c r="D3027" s="90"/>
      <c r="E3027" s="89"/>
      <c r="F3027" s="91"/>
      <c r="G3027" s="89"/>
      <c r="H3027" s="89"/>
    </row>
    <row r="3028" spans="2:8" s="5" customFormat="1" ht="16.5">
      <c r="B3028" s="89"/>
      <c r="C3028" s="89"/>
      <c r="D3028" s="90"/>
      <c r="E3028" s="89"/>
      <c r="F3028" s="91"/>
      <c r="G3028" s="89"/>
      <c r="H3028" s="89"/>
    </row>
    <row r="3029" spans="2:8" s="5" customFormat="1" ht="16.5">
      <c r="B3029" s="89"/>
      <c r="C3029" s="89"/>
      <c r="D3029" s="90"/>
      <c r="E3029" s="89"/>
      <c r="F3029" s="91"/>
      <c r="G3029" s="89"/>
      <c r="H3029" s="89"/>
    </row>
    <row r="3030" spans="2:8" s="5" customFormat="1" ht="16.5">
      <c r="B3030" s="89"/>
      <c r="C3030" s="89"/>
      <c r="D3030" s="90"/>
      <c r="E3030" s="89"/>
      <c r="F3030" s="91"/>
      <c r="G3030" s="89"/>
      <c r="H3030" s="89"/>
    </row>
    <row r="3031" spans="2:8" s="5" customFormat="1" ht="16.5">
      <c r="B3031" s="89"/>
      <c r="C3031" s="89"/>
      <c r="D3031" s="90"/>
      <c r="E3031" s="89"/>
      <c r="F3031" s="91"/>
      <c r="G3031" s="89"/>
      <c r="H3031" s="89"/>
    </row>
    <row r="3032" spans="2:8" s="5" customFormat="1" ht="16.5">
      <c r="B3032" s="89"/>
      <c r="C3032" s="89"/>
      <c r="D3032" s="90"/>
      <c r="E3032" s="89"/>
      <c r="F3032" s="91"/>
      <c r="G3032" s="89"/>
      <c r="H3032" s="89"/>
    </row>
    <row r="3033" spans="2:8" s="5" customFormat="1" ht="16.5">
      <c r="B3033" s="89"/>
      <c r="C3033" s="89"/>
      <c r="D3033" s="90"/>
      <c r="E3033" s="89"/>
      <c r="F3033" s="91"/>
      <c r="G3033" s="89"/>
      <c r="H3033" s="89"/>
    </row>
    <row r="3034" spans="2:8" s="5" customFormat="1" ht="16.5">
      <c r="B3034" s="89"/>
      <c r="C3034" s="89"/>
      <c r="D3034" s="90"/>
      <c r="E3034" s="89"/>
      <c r="F3034" s="91"/>
      <c r="G3034" s="89"/>
      <c r="H3034" s="89"/>
    </row>
    <row r="3035" spans="2:8" s="5" customFormat="1" ht="16.5">
      <c r="B3035" s="89"/>
      <c r="C3035" s="89"/>
      <c r="D3035" s="90"/>
      <c r="E3035" s="89"/>
      <c r="F3035" s="91"/>
      <c r="G3035" s="89"/>
      <c r="H3035" s="89"/>
    </row>
    <row r="3036" spans="2:8" s="5" customFormat="1" ht="16.5">
      <c r="B3036" s="89"/>
      <c r="C3036" s="89"/>
      <c r="D3036" s="90"/>
      <c r="E3036" s="89"/>
      <c r="F3036" s="91"/>
      <c r="G3036" s="89"/>
      <c r="H3036" s="89"/>
    </row>
    <row r="3037" spans="2:8" s="5" customFormat="1" ht="16.5">
      <c r="B3037" s="89"/>
      <c r="C3037" s="89"/>
      <c r="D3037" s="90"/>
      <c r="E3037" s="89"/>
      <c r="F3037" s="91"/>
      <c r="G3037" s="89"/>
      <c r="H3037" s="89"/>
    </row>
    <row r="3038" spans="2:8" s="5" customFormat="1" ht="16.5">
      <c r="B3038" s="89"/>
      <c r="C3038" s="89"/>
      <c r="D3038" s="90"/>
      <c r="E3038" s="89"/>
      <c r="F3038" s="91"/>
      <c r="G3038" s="89"/>
      <c r="H3038" s="89"/>
    </row>
    <row r="3039" spans="2:8" s="5" customFormat="1" ht="16.5">
      <c r="B3039" s="89"/>
      <c r="C3039" s="89"/>
      <c r="D3039" s="90"/>
      <c r="E3039" s="89"/>
      <c r="F3039" s="91"/>
      <c r="G3039" s="89"/>
      <c r="H3039" s="89"/>
    </row>
    <row r="3040" spans="2:8" s="5" customFormat="1" ht="16.5">
      <c r="B3040" s="89"/>
      <c r="C3040" s="89"/>
      <c r="D3040" s="90"/>
      <c r="E3040" s="89"/>
      <c r="F3040" s="91"/>
      <c r="G3040" s="89"/>
      <c r="H3040" s="89"/>
    </row>
    <row r="3041" spans="2:8" s="5" customFormat="1" ht="16.5">
      <c r="B3041" s="89"/>
      <c r="C3041" s="89"/>
      <c r="D3041" s="90"/>
      <c r="E3041" s="89"/>
      <c r="F3041" s="91"/>
      <c r="G3041" s="89"/>
      <c r="H3041" s="89"/>
    </row>
    <row r="3042" spans="2:8" s="5" customFormat="1" ht="16.5">
      <c r="B3042" s="89"/>
      <c r="C3042" s="89"/>
      <c r="D3042" s="90"/>
      <c r="E3042" s="89"/>
      <c r="F3042" s="91"/>
      <c r="G3042" s="89"/>
      <c r="H3042" s="89"/>
    </row>
    <row r="3043" spans="2:8" s="5" customFormat="1" ht="16.5">
      <c r="B3043" s="89"/>
      <c r="C3043" s="89"/>
      <c r="D3043" s="90"/>
      <c r="E3043" s="89"/>
      <c r="F3043" s="91"/>
      <c r="G3043" s="89"/>
      <c r="H3043" s="89"/>
    </row>
    <row r="3044" spans="2:8" s="5" customFormat="1" ht="16.5">
      <c r="B3044" s="89"/>
      <c r="C3044" s="89"/>
      <c r="D3044" s="90"/>
      <c r="E3044" s="89"/>
      <c r="F3044" s="91"/>
      <c r="G3044" s="89"/>
      <c r="H3044" s="89"/>
    </row>
    <row r="3045" spans="2:8" s="5" customFormat="1" ht="16.5">
      <c r="B3045" s="89"/>
      <c r="C3045" s="89"/>
      <c r="D3045" s="90"/>
      <c r="E3045" s="89"/>
      <c r="F3045" s="91"/>
      <c r="G3045" s="89"/>
      <c r="H3045" s="89"/>
    </row>
    <row r="3046" spans="2:8" s="5" customFormat="1" ht="16.5">
      <c r="B3046" s="89"/>
      <c r="C3046" s="89"/>
      <c r="D3046" s="90"/>
      <c r="E3046" s="89"/>
      <c r="F3046" s="91"/>
      <c r="G3046" s="89"/>
      <c r="H3046" s="89"/>
    </row>
    <row r="3047" spans="2:8" s="5" customFormat="1" ht="16.5">
      <c r="B3047" s="89"/>
      <c r="C3047" s="89"/>
      <c r="D3047" s="90"/>
      <c r="E3047" s="89"/>
      <c r="F3047" s="91"/>
      <c r="G3047" s="89"/>
      <c r="H3047" s="89"/>
    </row>
    <row r="3048" spans="2:8" s="5" customFormat="1" ht="16.5">
      <c r="B3048" s="89"/>
      <c r="C3048" s="89"/>
      <c r="D3048" s="90"/>
      <c r="E3048" s="89"/>
      <c r="F3048" s="91"/>
      <c r="G3048" s="89"/>
      <c r="H3048" s="89"/>
    </row>
    <row r="3049" spans="2:8" s="5" customFormat="1" ht="16.5">
      <c r="B3049" s="89"/>
      <c r="C3049" s="89"/>
      <c r="D3049" s="90"/>
      <c r="E3049" s="89"/>
      <c r="F3049" s="91"/>
      <c r="G3049" s="89"/>
      <c r="H3049" s="89"/>
    </row>
    <row r="3050" spans="2:8" s="5" customFormat="1" ht="16.5">
      <c r="B3050" s="89"/>
      <c r="C3050" s="89"/>
      <c r="D3050" s="90"/>
      <c r="E3050" s="89"/>
      <c r="F3050" s="91"/>
      <c r="G3050" s="89"/>
      <c r="H3050" s="89"/>
    </row>
    <row r="3051" spans="2:8" s="5" customFormat="1" ht="16.5">
      <c r="B3051" s="89"/>
      <c r="C3051" s="89"/>
      <c r="D3051" s="90"/>
      <c r="E3051" s="89"/>
      <c r="F3051" s="91"/>
      <c r="G3051" s="89"/>
      <c r="H3051" s="89"/>
    </row>
    <row r="3052" spans="2:8" s="5" customFormat="1" ht="16.5">
      <c r="B3052" s="89"/>
      <c r="C3052" s="89"/>
      <c r="D3052" s="90"/>
      <c r="E3052" s="89"/>
      <c r="F3052" s="91"/>
      <c r="G3052" s="89"/>
      <c r="H3052" s="89"/>
    </row>
    <row r="3053" spans="2:8" s="5" customFormat="1" ht="16.5">
      <c r="B3053" s="89"/>
      <c r="C3053" s="89"/>
      <c r="D3053" s="90"/>
      <c r="E3053" s="89"/>
      <c r="F3053" s="91"/>
      <c r="G3053" s="89"/>
      <c r="H3053" s="89"/>
    </row>
    <row r="3054" spans="2:8" s="5" customFormat="1" ht="16.5">
      <c r="B3054" s="89"/>
      <c r="C3054" s="89"/>
      <c r="D3054" s="90"/>
      <c r="E3054" s="89"/>
      <c r="F3054" s="91"/>
      <c r="G3054" s="89"/>
      <c r="H3054" s="89"/>
    </row>
    <row r="3055" spans="2:8" s="5" customFormat="1" ht="16.5">
      <c r="B3055" s="89"/>
      <c r="C3055" s="89"/>
      <c r="D3055" s="90"/>
      <c r="E3055" s="89"/>
      <c r="F3055" s="91"/>
      <c r="G3055" s="89"/>
      <c r="H3055" s="89"/>
    </row>
    <row r="3056" spans="2:8" s="5" customFormat="1" ht="16.5">
      <c r="B3056" s="89"/>
      <c r="C3056" s="89"/>
      <c r="D3056" s="90"/>
      <c r="E3056" s="89"/>
      <c r="F3056" s="91"/>
      <c r="G3056" s="89"/>
      <c r="H3056" s="89"/>
    </row>
    <row r="3057" spans="2:8" s="5" customFormat="1" ht="16.5">
      <c r="B3057" s="89"/>
      <c r="C3057" s="89"/>
      <c r="D3057" s="90"/>
      <c r="E3057" s="89"/>
      <c r="F3057" s="91"/>
      <c r="G3057" s="89"/>
      <c r="H3057" s="89"/>
    </row>
    <row r="3058" spans="2:8" s="5" customFormat="1" ht="16.5">
      <c r="B3058" s="89"/>
      <c r="C3058" s="89"/>
      <c r="D3058" s="90"/>
      <c r="E3058" s="89"/>
      <c r="F3058" s="91"/>
      <c r="G3058" s="89"/>
      <c r="H3058" s="89"/>
    </row>
    <row r="3059" spans="2:8" s="5" customFormat="1" ht="16.5">
      <c r="B3059" s="89"/>
      <c r="C3059" s="89"/>
      <c r="D3059" s="90"/>
      <c r="E3059" s="89"/>
      <c r="F3059" s="91"/>
      <c r="G3059" s="89"/>
      <c r="H3059" s="89"/>
    </row>
    <row r="3060" spans="2:8" s="5" customFormat="1" ht="16.5">
      <c r="B3060" s="89"/>
      <c r="C3060" s="89"/>
      <c r="D3060" s="90"/>
      <c r="E3060" s="89"/>
      <c r="F3060" s="91"/>
      <c r="G3060" s="89"/>
      <c r="H3060" s="89"/>
    </row>
    <row r="3061" spans="2:8" s="5" customFormat="1" ht="16.5">
      <c r="B3061" s="89"/>
      <c r="C3061" s="89"/>
      <c r="D3061" s="90"/>
      <c r="E3061" s="89"/>
      <c r="F3061" s="91"/>
      <c r="G3061" s="89"/>
      <c r="H3061" s="89"/>
    </row>
    <row r="3062" spans="2:8" s="5" customFormat="1" ht="16.5">
      <c r="B3062" s="89"/>
      <c r="C3062" s="89"/>
      <c r="D3062" s="90"/>
      <c r="E3062" s="89"/>
      <c r="F3062" s="91"/>
      <c r="G3062" s="89"/>
      <c r="H3062" s="89"/>
    </row>
    <row r="3063" spans="2:8" s="5" customFormat="1" ht="16.5">
      <c r="B3063" s="89"/>
      <c r="C3063" s="89"/>
      <c r="D3063" s="90"/>
      <c r="E3063" s="89"/>
      <c r="F3063" s="91"/>
      <c r="G3063" s="89"/>
      <c r="H3063" s="89"/>
    </row>
    <row r="3064" spans="2:8" s="5" customFormat="1" ht="16.5">
      <c r="B3064" s="89"/>
      <c r="C3064" s="89"/>
      <c r="D3064" s="90"/>
      <c r="E3064" s="89"/>
      <c r="F3064" s="91"/>
      <c r="G3064" s="89"/>
      <c r="H3064" s="89"/>
    </row>
    <row r="3065" spans="2:8" s="5" customFormat="1" ht="16.5">
      <c r="B3065" s="89"/>
      <c r="C3065" s="89"/>
      <c r="D3065" s="90"/>
      <c r="E3065" s="89"/>
      <c r="F3065" s="91"/>
      <c r="G3065" s="89"/>
      <c r="H3065" s="89"/>
    </row>
    <row r="3066" spans="2:8" s="5" customFormat="1" ht="16.5">
      <c r="B3066" s="89"/>
      <c r="C3066" s="89"/>
      <c r="D3066" s="90"/>
      <c r="E3066" s="89"/>
      <c r="F3066" s="91"/>
      <c r="G3066" s="89"/>
      <c r="H3066" s="89"/>
    </row>
    <row r="3067" spans="2:8" s="5" customFormat="1" ht="16.5">
      <c r="B3067" s="89"/>
      <c r="C3067" s="89"/>
      <c r="D3067" s="90"/>
      <c r="E3067" s="89"/>
      <c r="F3067" s="91"/>
      <c r="G3067" s="89"/>
      <c r="H3067" s="89"/>
    </row>
    <row r="3068" spans="2:8" s="5" customFormat="1" ht="16.5">
      <c r="B3068" s="89"/>
      <c r="C3068" s="89"/>
      <c r="D3068" s="90"/>
      <c r="E3068" s="89"/>
      <c r="F3068" s="91"/>
      <c r="G3068" s="89"/>
      <c r="H3068" s="89"/>
    </row>
    <row r="3069" spans="2:8" s="5" customFormat="1" ht="16.5">
      <c r="B3069" s="89"/>
      <c r="C3069" s="89"/>
      <c r="D3069" s="90"/>
      <c r="E3069" s="89"/>
      <c r="F3069" s="91"/>
      <c r="G3069" s="89"/>
      <c r="H3069" s="89"/>
    </row>
    <row r="3070" spans="2:8" s="5" customFormat="1" ht="16.5">
      <c r="B3070" s="89"/>
      <c r="C3070" s="89"/>
      <c r="D3070" s="90"/>
      <c r="E3070" s="89"/>
      <c r="F3070" s="91"/>
      <c r="G3070" s="89"/>
      <c r="H3070" s="89"/>
    </row>
    <row r="3071" spans="2:8" s="5" customFormat="1" ht="16.5">
      <c r="B3071" s="89"/>
      <c r="C3071" s="89"/>
      <c r="D3071" s="90"/>
      <c r="E3071" s="89"/>
      <c r="F3071" s="91"/>
      <c r="G3071" s="89"/>
      <c r="H3071" s="89"/>
    </row>
    <row r="3072" spans="2:8" s="5" customFormat="1" ht="16.5">
      <c r="B3072" s="89"/>
      <c r="C3072" s="89"/>
      <c r="D3072" s="90"/>
      <c r="E3072" s="89"/>
      <c r="F3072" s="91"/>
      <c r="G3072" s="89"/>
      <c r="H3072" s="89"/>
    </row>
    <row r="3073" spans="2:8" s="5" customFormat="1" ht="16.5">
      <c r="B3073" s="89"/>
      <c r="C3073" s="89"/>
      <c r="D3073" s="90"/>
      <c r="E3073" s="89"/>
      <c r="F3073" s="91"/>
      <c r="G3073" s="89"/>
      <c r="H3073" s="89"/>
    </row>
    <row r="3074" spans="2:8" s="5" customFormat="1" ht="16.5">
      <c r="B3074" s="89"/>
      <c r="C3074" s="89"/>
      <c r="D3074" s="90"/>
      <c r="E3074" s="89"/>
      <c r="F3074" s="91"/>
      <c r="G3074" s="89"/>
      <c r="H3074" s="89"/>
    </row>
    <row r="3075" spans="2:8" s="5" customFormat="1" ht="16.5">
      <c r="B3075" s="89"/>
      <c r="C3075" s="89"/>
      <c r="D3075" s="90"/>
      <c r="E3075" s="89"/>
      <c r="F3075" s="91"/>
      <c r="G3075" s="89"/>
      <c r="H3075" s="89"/>
    </row>
    <row r="3076" spans="2:8" s="5" customFormat="1" ht="16.5">
      <c r="B3076" s="89"/>
      <c r="C3076" s="89"/>
      <c r="D3076" s="90"/>
      <c r="E3076" s="89"/>
      <c r="F3076" s="91"/>
      <c r="G3076" s="89"/>
      <c r="H3076" s="89"/>
    </row>
    <row r="3077" spans="2:8" s="5" customFormat="1" ht="16.5">
      <c r="B3077" s="89"/>
      <c r="C3077" s="89"/>
      <c r="D3077" s="90"/>
      <c r="E3077" s="89"/>
      <c r="F3077" s="91"/>
      <c r="G3077" s="89"/>
      <c r="H3077" s="89"/>
    </row>
    <row r="3078" spans="2:8" s="5" customFormat="1" ht="16.5">
      <c r="B3078" s="89"/>
      <c r="C3078" s="89"/>
      <c r="D3078" s="90"/>
      <c r="E3078" s="89"/>
      <c r="F3078" s="91"/>
      <c r="G3078" s="89"/>
      <c r="H3078" s="89"/>
    </row>
    <row r="3079" spans="2:8" s="5" customFormat="1" ht="16.5">
      <c r="B3079" s="89"/>
      <c r="C3079" s="89"/>
      <c r="D3079" s="90"/>
      <c r="E3079" s="89"/>
      <c r="F3079" s="91"/>
      <c r="G3079" s="89"/>
      <c r="H3079" s="89"/>
    </row>
    <row r="3080" spans="2:8" s="5" customFormat="1" ht="16.5">
      <c r="B3080" s="89"/>
      <c r="C3080" s="89"/>
      <c r="D3080" s="90"/>
      <c r="E3080" s="89"/>
      <c r="F3080" s="91"/>
      <c r="G3080" s="89"/>
      <c r="H3080" s="89"/>
    </row>
    <row r="3081" spans="2:8" s="5" customFormat="1" ht="16.5">
      <c r="B3081" s="89"/>
      <c r="C3081" s="89"/>
      <c r="D3081" s="90"/>
      <c r="E3081" s="89"/>
      <c r="F3081" s="91"/>
      <c r="G3081" s="89"/>
      <c r="H3081" s="89"/>
    </row>
    <row r="3082" spans="2:8" s="5" customFormat="1" ht="16.5">
      <c r="B3082" s="89"/>
      <c r="C3082" s="89"/>
      <c r="D3082" s="90"/>
      <c r="E3082" s="89"/>
      <c r="F3082" s="91"/>
      <c r="G3082" s="89"/>
      <c r="H3082" s="89"/>
    </row>
    <row r="3083" spans="2:8" s="5" customFormat="1" ht="16.5">
      <c r="B3083" s="89"/>
      <c r="C3083" s="89"/>
      <c r="D3083" s="90"/>
      <c r="E3083" s="89"/>
      <c r="F3083" s="91"/>
      <c r="G3083" s="89"/>
      <c r="H3083" s="89"/>
    </row>
    <row r="3084" spans="2:8" s="5" customFormat="1" ht="16.5">
      <c r="B3084" s="89"/>
      <c r="C3084" s="89"/>
      <c r="D3084" s="90"/>
      <c r="E3084" s="89"/>
      <c r="F3084" s="91"/>
      <c r="G3084" s="89"/>
      <c r="H3084" s="89"/>
    </row>
    <row r="3085" spans="2:8" s="5" customFormat="1" ht="16.5">
      <c r="B3085" s="89"/>
      <c r="C3085" s="89"/>
      <c r="D3085" s="90"/>
      <c r="E3085" s="89"/>
      <c r="F3085" s="91"/>
      <c r="G3085" s="89"/>
      <c r="H3085" s="89"/>
    </row>
    <row r="3086" spans="2:8" s="5" customFormat="1" ht="16.5">
      <c r="B3086" s="89"/>
      <c r="C3086" s="89"/>
      <c r="D3086" s="90"/>
      <c r="E3086" s="89"/>
      <c r="F3086" s="91"/>
      <c r="G3086" s="89"/>
      <c r="H3086" s="89"/>
    </row>
    <row r="3087" spans="2:8" s="5" customFormat="1" ht="16.5">
      <c r="B3087" s="89"/>
      <c r="C3087" s="89"/>
      <c r="D3087" s="90"/>
      <c r="E3087" s="89"/>
      <c r="F3087" s="91"/>
      <c r="G3087" s="89"/>
      <c r="H3087" s="89"/>
    </row>
    <row r="3088" spans="2:8" s="5" customFormat="1" ht="16.5">
      <c r="B3088" s="89"/>
      <c r="C3088" s="89"/>
      <c r="D3088" s="90"/>
      <c r="E3088" s="89"/>
      <c r="F3088" s="91"/>
      <c r="G3088" s="89"/>
      <c r="H3088" s="89"/>
    </row>
    <row r="3089" spans="2:8" s="5" customFormat="1" ht="16.5">
      <c r="B3089" s="89"/>
      <c r="C3089" s="89"/>
      <c r="D3089" s="90"/>
      <c r="E3089" s="89"/>
      <c r="F3089" s="91"/>
      <c r="G3089" s="89"/>
      <c r="H3089" s="89"/>
    </row>
    <row r="3090" spans="2:8" s="5" customFormat="1" ht="16.5">
      <c r="B3090" s="89"/>
      <c r="C3090" s="89"/>
      <c r="D3090" s="90"/>
      <c r="E3090" s="89"/>
      <c r="F3090" s="91"/>
      <c r="G3090" s="89"/>
      <c r="H3090" s="89"/>
    </row>
    <row r="3091" spans="2:8" s="5" customFormat="1" ht="16.5">
      <c r="B3091" s="89"/>
      <c r="C3091" s="89"/>
      <c r="D3091" s="90"/>
      <c r="E3091" s="89"/>
      <c r="F3091" s="91"/>
      <c r="G3091" s="89"/>
      <c r="H3091" s="89"/>
    </row>
    <row r="3092" spans="2:8" s="5" customFormat="1" ht="16.5">
      <c r="B3092" s="89"/>
      <c r="C3092" s="89"/>
      <c r="D3092" s="90"/>
      <c r="E3092" s="89"/>
      <c r="F3092" s="91"/>
      <c r="G3092" s="89"/>
      <c r="H3092" s="89"/>
    </row>
    <row r="3093" spans="2:8" s="5" customFormat="1" ht="16.5">
      <c r="B3093" s="89"/>
      <c r="C3093" s="89"/>
      <c r="D3093" s="90"/>
      <c r="E3093" s="89"/>
      <c r="F3093" s="91"/>
      <c r="G3093" s="89"/>
      <c r="H3093" s="89"/>
    </row>
    <row r="3094" spans="2:8" s="5" customFormat="1" ht="16.5">
      <c r="B3094" s="89"/>
      <c r="C3094" s="89"/>
      <c r="D3094" s="90"/>
      <c r="E3094" s="89"/>
      <c r="F3094" s="91"/>
      <c r="G3094" s="89"/>
      <c r="H3094" s="89"/>
    </row>
    <row r="3095" spans="2:8" s="5" customFormat="1" ht="16.5">
      <c r="B3095" s="89"/>
      <c r="C3095" s="89"/>
      <c r="D3095" s="90"/>
      <c r="E3095" s="89"/>
      <c r="F3095" s="91"/>
      <c r="G3095" s="89"/>
      <c r="H3095" s="89"/>
    </row>
    <row r="3096" spans="2:8" s="5" customFormat="1" ht="16.5">
      <c r="B3096" s="89"/>
      <c r="C3096" s="89"/>
      <c r="D3096" s="90"/>
      <c r="E3096" s="89"/>
      <c r="F3096" s="91"/>
      <c r="G3096" s="89"/>
      <c r="H3096" s="89"/>
    </row>
    <row r="3097" spans="2:8" s="5" customFormat="1" ht="16.5">
      <c r="B3097" s="89"/>
      <c r="C3097" s="89"/>
      <c r="D3097" s="90"/>
      <c r="E3097" s="89"/>
      <c r="F3097" s="91"/>
      <c r="G3097" s="89"/>
      <c r="H3097" s="89"/>
    </row>
    <row r="3098" spans="2:8" s="5" customFormat="1" ht="16.5">
      <c r="B3098" s="89"/>
      <c r="C3098" s="89"/>
      <c r="D3098" s="90"/>
      <c r="E3098" s="89"/>
      <c r="F3098" s="91"/>
      <c r="G3098" s="89"/>
      <c r="H3098" s="89"/>
    </row>
    <row r="3099" spans="2:8" s="5" customFormat="1" ht="16.5">
      <c r="B3099" s="89"/>
      <c r="C3099" s="89"/>
      <c r="D3099" s="90"/>
      <c r="E3099" s="89"/>
      <c r="F3099" s="91"/>
      <c r="G3099" s="89"/>
      <c r="H3099" s="89"/>
    </row>
    <row r="3100" spans="2:8" s="5" customFormat="1" ht="16.5">
      <c r="B3100" s="89"/>
      <c r="C3100" s="89"/>
      <c r="D3100" s="90"/>
      <c r="E3100" s="89"/>
      <c r="F3100" s="91"/>
      <c r="G3100" s="89"/>
      <c r="H3100" s="89"/>
    </row>
    <row r="3101" spans="2:8" s="5" customFormat="1" ht="16.5">
      <c r="B3101" s="89"/>
      <c r="C3101" s="89"/>
      <c r="D3101" s="90"/>
      <c r="E3101" s="89"/>
      <c r="F3101" s="91"/>
      <c r="G3101" s="89"/>
      <c r="H3101" s="89"/>
    </row>
    <row r="3102" spans="2:8" s="5" customFormat="1" ht="16.5">
      <c r="B3102" s="89"/>
      <c r="C3102" s="89"/>
      <c r="D3102" s="90"/>
      <c r="E3102" s="89"/>
      <c r="F3102" s="91"/>
      <c r="G3102" s="89"/>
      <c r="H3102" s="89"/>
    </row>
    <row r="3103" spans="2:8" s="5" customFormat="1" ht="16.5">
      <c r="B3103" s="89"/>
      <c r="C3103" s="89"/>
      <c r="D3103" s="90"/>
      <c r="E3103" s="89"/>
      <c r="F3103" s="91"/>
      <c r="G3103" s="89"/>
      <c r="H3103" s="89"/>
    </row>
    <row r="3104" spans="2:8" s="5" customFormat="1" ht="16.5">
      <c r="B3104" s="89"/>
      <c r="C3104" s="89"/>
      <c r="D3104" s="90"/>
      <c r="E3104" s="89"/>
      <c r="F3104" s="91"/>
      <c r="G3104" s="89"/>
      <c r="H3104" s="89"/>
    </row>
    <row r="3105" spans="2:8" s="5" customFormat="1" ht="16.5">
      <c r="B3105" s="89"/>
      <c r="C3105" s="89"/>
      <c r="D3105" s="90"/>
      <c r="E3105" s="89"/>
      <c r="F3105" s="91"/>
      <c r="G3105" s="89"/>
      <c r="H3105" s="89"/>
    </row>
    <row r="3106" spans="2:8" s="5" customFormat="1" ht="16.5">
      <c r="B3106" s="89"/>
      <c r="C3106" s="89"/>
      <c r="D3106" s="90"/>
      <c r="E3106" s="89"/>
      <c r="F3106" s="91"/>
      <c r="G3106" s="89"/>
      <c r="H3106" s="89"/>
    </row>
    <row r="3107" spans="2:8" s="5" customFormat="1" ht="16.5">
      <c r="B3107" s="89"/>
      <c r="C3107" s="89"/>
      <c r="D3107" s="90"/>
      <c r="E3107" s="89"/>
      <c r="F3107" s="91"/>
      <c r="G3107" s="89"/>
      <c r="H3107" s="89"/>
    </row>
    <row r="3108" spans="2:8" s="5" customFormat="1" ht="16.5">
      <c r="B3108" s="89"/>
      <c r="C3108" s="89"/>
      <c r="D3108" s="90"/>
      <c r="E3108" s="89"/>
      <c r="F3108" s="91"/>
      <c r="G3108" s="89"/>
      <c r="H3108" s="89"/>
    </row>
    <row r="3109" spans="2:8" s="5" customFormat="1" ht="16.5">
      <c r="B3109" s="89"/>
      <c r="C3109" s="89"/>
      <c r="D3109" s="90"/>
      <c r="E3109" s="89"/>
      <c r="F3109" s="91"/>
      <c r="G3109" s="89"/>
      <c r="H3109" s="89"/>
    </row>
    <row r="3110" spans="2:8" s="5" customFormat="1" ht="16.5">
      <c r="B3110" s="89"/>
      <c r="C3110" s="89"/>
      <c r="D3110" s="90"/>
      <c r="E3110" s="89"/>
      <c r="F3110" s="91"/>
      <c r="G3110" s="89"/>
      <c r="H3110" s="89"/>
    </row>
    <row r="3111" spans="2:8" s="5" customFormat="1" ht="16.5">
      <c r="B3111" s="89"/>
      <c r="C3111" s="89"/>
      <c r="D3111" s="90"/>
      <c r="E3111" s="89"/>
      <c r="F3111" s="91"/>
      <c r="G3111" s="89"/>
      <c r="H3111" s="89"/>
    </row>
    <row r="3112" spans="2:8" s="5" customFormat="1" ht="16.5">
      <c r="B3112" s="89"/>
      <c r="C3112" s="89"/>
      <c r="D3112" s="90"/>
      <c r="E3112" s="89"/>
      <c r="F3112" s="91"/>
      <c r="G3112" s="89"/>
      <c r="H3112" s="89"/>
    </row>
    <row r="3113" spans="2:8" s="5" customFormat="1" ht="16.5">
      <c r="B3113" s="89"/>
      <c r="C3113" s="89"/>
      <c r="D3113" s="90"/>
      <c r="E3113" s="89"/>
      <c r="F3113" s="91"/>
      <c r="G3113" s="89"/>
      <c r="H3113" s="89"/>
    </row>
    <row r="3114" spans="2:8" s="5" customFormat="1" ht="16.5">
      <c r="B3114" s="89"/>
      <c r="C3114" s="89"/>
      <c r="D3114" s="90"/>
      <c r="E3114" s="89"/>
      <c r="F3114" s="91"/>
      <c r="G3114" s="89"/>
      <c r="H3114" s="89"/>
    </row>
    <row r="3115" spans="2:8" s="5" customFormat="1" ht="16.5">
      <c r="B3115" s="89"/>
      <c r="C3115" s="89"/>
      <c r="D3115" s="90"/>
      <c r="E3115" s="89"/>
      <c r="F3115" s="91"/>
      <c r="G3115" s="89"/>
      <c r="H3115" s="89"/>
    </row>
    <row r="3116" spans="2:8" s="5" customFormat="1" ht="16.5">
      <c r="B3116" s="89"/>
      <c r="C3116" s="89"/>
      <c r="D3116" s="90"/>
      <c r="E3116" s="89"/>
      <c r="F3116" s="91"/>
      <c r="G3116" s="89"/>
      <c r="H3116" s="89"/>
    </row>
    <row r="3117" spans="2:8" s="5" customFormat="1" ht="16.5">
      <c r="B3117" s="89"/>
      <c r="C3117" s="89"/>
      <c r="D3117" s="90"/>
      <c r="E3117" s="89"/>
      <c r="F3117" s="91"/>
      <c r="G3117" s="89"/>
      <c r="H3117" s="89"/>
    </row>
    <row r="3118" spans="2:8" s="5" customFormat="1" ht="16.5">
      <c r="B3118" s="89"/>
      <c r="C3118" s="89"/>
      <c r="D3118" s="90"/>
      <c r="E3118" s="89"/>
      <c r="F3118" s="91"/>
      <c r="G3118" s="89"/>
      <c r="H3118" s="89"/>
    </row>
    <row r="3119" spans="2:8" s="5" customFormat="1" ht="16.5">
      <c r="B3119" s="89"/>
      <c r="C3119" s="89"/>
      <c r="D3119" s="90"/>
      <c r="E3119" s="89"/>
      <c r="F3119" s="91"/>
      <c r="G3119" s="89"/>
      <c r="H3119" s="89"/>
    </row>
    <row r="3120" spans="2:8" s="5" customFormat="1" ht="16.5">
      <c r="B3120" s="89"/>
      <c r="C3120" s="89"/>
      <c r="D3120" s="90"/>
      <c r="E3120" s="89"/>
      <c r="F3120" s="91"/>
      <c r="G3120" s="89"/>
      <c r="H3120" s="89"/>
    </row>
    <row r="3121" spans="2:8" s="5" customFormat="1" ht="16.5">
      <c r="B3121" s="89"/>
      <c r="C3121" s="89"/>
      <c r="D3121" s="90"/>
      <c r="E3121" s="89"/>
      <c r="F3121" s="91"/>
      <c r="G3121" s="89"/>
      <c r="H3121" s="89"/>
    </row>
    <row r="3122" spans="2:8" s="5" customFormat="1" ht="16.5">
      <c r="B3122" s="89"/>
      <c r="C3122" s="89"/>
      <c r="D3122" s="90"/>
      <c r="E3122" s="89"/>
      <c r="F3122" s="91"/>
      <c r="G3122" s="89"/>
      <c r="H3122" s="89"/>
    </row>
    <row r="3123" spans="2:8" s="5" customFormat="1" ht="16.5">
      <c r="B3123" s="89"/>
      <c r="C3123" s="89"/>
      <c r="D3123" s="90"/>
      <c r="E3123" s="89"/>
      <c r="F3123" s="91"/>
      <c r="G3123" s="89"/>
      <c r="H3123" s="89"/>
    </row>
    <row r="3124" spans="2:8" s="5" customFormat="1" ht="16.5">
      <c r="B3124" s="89"/>
      <c r="C3124" s="89"/>
      <c r="D3124" s="90"/>
      <c r="E3124" s="89"/>
      <c r="F3124" s="91"/>
      <c r="G3124" s="89"/>
      <c r="H3124" s="89"/>
    </row>
    <row r="3125" spans="2:8" s="5" customFormat="1" ht="16.5">
      <c r="B3125" s="89"/>
      <c r="C3125" s="89"/>
      <c r="D3125" s="90"/>
      <c r="E3125" s="89"/>
      <c r="F3125" s="91"/>
      <c r="G3125" s="89"/>
      <c r="H3125" s="89"/>
    </row>
    <row r="3126" spans="2:8" s="5" customFormat="1" ht="16.5">
      <c r="B3126" s="89"/>
      <c r="C3126" s="89"/>
      <c r="D3126" s="90"/>
      <c r="E3126" s="89"/>
      <c r="F3126" s="91"/>
      <c r="G3126" s="89"/>
      <c r="H3126" s="89"/>
    </row>
    <row r="3127" spans="2:8" s="5" customFormat="1" ht="16.5">
      <c r="B3127" s="89"/>
      <c r="C3127" s="89"/>
      <c r="D3127" s="90"/>
      <c r="E3127" s="89"/>
      <c r="F3127" s="91"/>
      <c r="G3127" s="89"/>
      <c r="H3127" s="89"/>
    </row>
    <row r="3128" spans="2:8" s="5" customFormat="1" ht="16.5">
      <c r="B3128" s="89"/>
      <c r="C3128" s="89"/>
      <c r="D3128" s="90"/>
      <c r="E3128" s="89"/>
      <c r="F3128" s="91"/>
      <c r="G3128" s="89"/>
      <c r="H3128" s="89"/>
    </row>
    <row r="3129" spans="2:8" s="5" customFormat="1" ht="16.5">
      <c r="B3129" s="89"/>
      <c r="C3129" s="89"/>
      <c r="D3129" s="90"/>
      <c r="E3129" s="89"/>
      <c r="F3129" s="91"/>
      <c r="G3129" s="89"/>
      <c r="H3129" s="89"/>
    </row>
    <row r="3130" spans="2:8" s="5" customFormat="1" ht="16.5">
      <c r="B3130" s="89"/>
      <c r="C3130" s="89"/>
      <c r="D3130" s="90"/>
      <c r="E3130" s="89"/>
      <c r="F3130" s="91"/>
      <c r="G3130" s="89"/>
      <c r="H3130" s="89"/>
    </row>
    <row r="3131" spans="2:8" s="5" customFormat="1" ht="16.5">
      <c r="B3131" s="89"/>
      <c r="C3131" s="89"/>
      <c r="D3131" s="90"/>
      <c r="E3131" s="89"/>
      <c r="F3131" s="91"/>
      <c r="G3131" s="89"/>
      <c r="H3131" s="89"/>
    </row>
    <row r="3132" spans="2:8" s="5" customFormat="1" ht="16.5">
      <c r="B3132" s="89"/>
      <c r="C3132" s="89"/>
      <c r="D3132" s="90"/>
      <c r="E3132" s="89"/>
      <c r="F3132" s="91"/>
      <c r="G3132" s="89"/>
      <c r="H3132" s="89"/>
    </row>
    <row r="3133" spans="2:8" s="5" customFormat="1" ht="16.5">
      <c r="B3133" s="89"/>
      <c r="C3133" s="89"/>
      <c r="D3133" s="90"/>
      <c r="E3133" s="89"/>
      <c r="F3133" s="91"/>
      <c r="G3133" s="89"/>
      <c r="H3133" s="89"/>
    </row>
    <row r="3134" spans="2:8" s="5" customFormat="1" ht="16.5">
      <c r="B3134" s="89"/>
      <c r="C3134" s="89"/>
      <c r="D3134" s="90"/>
      <c r="E3134" s="89"/>
      <c r="F3134" s="91"/>
      <c r="G3134" s="89"/>
      <c r="H3134" s="89"/>
    </row>
    <row r="3135" spans="2:8" s="5" customFormat="1" ht="16.5">
      <c r="B3135" s="89"/>
      <c r="C3135" s="89"/>
      <c r="D3135" s="90"/>
      <c r="E3135" s="89"/>
      <c r="F3135" s="91"/>
      <c r="G3135" s="89"/>
      <c r="H3135" s="89"/>
    </row>
    <row r="3136" spans="2:8" s="5" customFormat="1" ht="16.5">
      <c r="B3136" s="89"/>
      <c r="C3136" s="89"/>
      <c r="D3136" s="90"/>
      <c r="E3136" s="89"/>
      <c r="F3136" s="91"/>
      <c r="G3136" s="89"/>
      <c r="H3136" s="89"/>
    </row>
    <row r="3137" spans="2:8" s="5" customFormat="1" ht="16.5">
      <c r="B3137" s="89"/>
      <c r="C3137" s="89"/>
      <c r="D3137" s="90"/>
      <c r="E3137" s="89"/>
      <c r="F3137" s="91"/>
      <c r="G3137" s="89"/>
      <c r="H3137" s="89"/>
    </row>
    <row r="3138" spans="2:8" s="5" customFormat="1" ht="16.5">
      <c r="B3138" s="89"/>
      <c r="C3138" s="89"/>
      <c r="D3138" s="90"/>
      <c r="E3138" s="89"/>
      <c r="F3138" s="91"/>
      <c r="G3138" s="89"/>
      <c r="H3138" s="89"/>
    </row>
    <row r="3139" spans="2:8" s="5" customFormat="1" ht="16.5">
      <c r="B3139" s="89"/>
      <c r="C3139" s="89"/>
      <c r="D3139" s="90"/>
      <c r="E3139" s="89"/>
      <c r="F3139" s="91"/>
      <c r="G3139" s="89"/>
      <c r="H3139" s="89"/>
    </row>
    <row r="3140" spans="2:8" s="5" customFormat="1" ht="16.5">
      <c r="B3140" s="89"/>
      <c r="C3140" s="89"/>
      <c r="D3140" s="90"/>
      <c r="E3140" s="89"/>
      <c r="F3140" s="91"/>
      <c r="G3140" s="89"/>
      <c r="H3140" s="89"/>
    </row>
    <row r="3141" spans="2:8" s="5" customFormat="1" ht="16.5">
      <c r="B3141" s="89"/>
      <c r="C3141" s="89"/>
      <c r="D3141" s="90"/>
      <c r="E3141" s="89"/>
      <c r="F3141" s="91"/>
      <c r="G3141" s="89"/>
      <c r="H3141" s="89"/>
    </row>
    <row r="3142" spans="2:8" s="5" customFormat="1" ht="16.5">
      <c r="B3142" s="89"/>
      <c r="C3142" s="89"/>
      <c r="D3142" s="90"/>
      <c r="E3142" s="89"/>
      <c r="F3142" s="91"/>
      <c r="G3142" s="89"/>
      <c r="H3142" s="89"/>
    </row>
    <row r="3143" spans="2:8" s="5" customFormat="1" ht="16.5">
      <c r="B3143" s="89"/>
      <c r="C3143" s="89"/>
      <c r="D3143" s="90"/>
      <c r="E3143" s="89"/>
      <c r="F3143" s="91"/>
      <c r="G3143" s="89"/>
      <c r="H3143" s="89"/>
    </row>
    <row r="3144" spans="2:8" s="5" customFormat="1" ht="16.5">
      <c r="B3144" s="89"/>
      <c r="C3144" s="89"/>
      <c r="D3144" s="90"/>
      <c r="E3144" s="89"/>
      <c r="F3144" s="91"/>
      <c r="G3144" s="89"/>
      <c r="H3144" s="89"/>
    </row>
    <row r="3145" spans="2:8" s="5" customFormat="1" ht="16.5">
      <c r="B3145" s="89"/>
      <c r="C3145" s="89"/>
      <c r="D3145" s="90"/>
      <c r="E3145" s="89"/>
      <c r="F3145" s="91"/>
      <c r="G3145" s="89"/>
      <c r="H3145" s="89"/>
    </row>
    <row r="3146" spans="2:8" s="5" customFormat="1" ht="16.5">
      <c r="B3146" s="89"/>
      <c r="C3146" s="89"/>
      <c r="D3146" s="90"/>
      <c r="E3146" s="89"/>
      <c r="F3146" s="91"/>
      <c r="G3146" s="89"/>
      <c r="H3146" s="89"/>
    </row>
    <row r="3147" spans="2:8" s="5" customFormat="1" ht="16.5">
      <c r="B3147" s="89"/>
      <c r="C3147" s="89"/>
      <c r="D3147" s="90"/>
      <c r="E3147" s="89"/>
      <c r="F3147" s="91"/>
      <c r="G3147" s="89"/>
      <c r="H3147" s="89"/>
    </row>
    <row r="3148" spans="2:8" s="5" customFormat="1" ht="16.5">
      <c r="B3148" s="89"/>
      <c r="C3148" s="89"/>
      <c r="D3148" s="90"/>
      <c r="E3148" s="89"/>
      <c r="F3148" s="91"/>
      <c r="G3148" s="89"/>
      <c r="H3148" s="89"/>
    </row>
    <row r="3149" spans="2:8" s="5" customFormat="1" ht="16.5">
      <c r="B3149" s="89"/>
      <c r="C3149" s="89"/>
      <c r="D3149" s="90"/>
      <c r="E3149" s="89"/>
      <c r="F3149" s="91"/>
      <c r="G3149" s="89"/>
      <c r="H3149" s="89"/>
    </row>
    <row r="3150" spans="2:8" s="5" customFormat="1" ht="16.5">
      <c r="B3150" s="89"/>
      <c r="C3150" s="89"/>
      <c r="D3150" s="90"/>
      <c r="E3150" s="89"/>
      <c r="F3150" s="91"/>
      <c r="G3150" s="89"/>
      <c r="H3150" s="89"/>
    </row>
    <row r="3151" spans="2:8" s="5" customFormat="1" ht="16.5">
      <c r="B3151" s="89"/>
      <c r="C3151" s="89"/>
      <c r="D3151" s="90"/>
      <c r="E3151" s="89"/>
      <c r="F3151" s="91"/>
      <c r="G3151" s="89"/>
      <c r="H3151" s="89"/>
    </row>
    <row r="3152" spans="2:8" s="5" customFormat="1" ht="16.5">
      <c r="B3152" s="89"/>
      <c r="C3152" s="89"/>
      <c r="D3152" s="90"/>
      <c r="E3152" s="89"/>
      <c r="F3152" s="91"/>
      <c r="G3152" s="89"/>
      <c r="H3152" s="89"/>
    </row>
    <row r="3153" spans="2:8" s="5" customFormat="1" ht="16.5">
      <c r="B3153" s="89"/>
      <c r="C3153" s="89"/>
      <c r="D3153" s="90"/>
      <c r="E3153" s="89"/>
      <c r="F3153" s="91"/>
      <c r="G3153" s="89"/>
      <c r="H3153" s="89"/>
    </row>
    <row r="3154" spans="2:8" s="5" customFormat="1" ht="16.5">
      <c r="B3154" s="89"/>
      <c r="C3154" s="89"/>
      <c r="D3154" s="90"/>
      <c r="E3154" s="89"/>
      <c r="F3154" s="91"/>
      <c r="G3154" s="89"/>
      <c r="H3154" s="89"/>
    </row>
    <row r="3155" spans="2:8" s="5" customFormat="1" ht="16.5">
      <c r="B3155" s="89"/>
      <c r="C3155" s="89"/>
      <c r="D3155" s="90"/>
      <c r="E3155" s="89"/>
      <c r="F3155" s="91"/>
      <c r="G3155" s="89"/>
      <c r="H3155" s="89"/>
    </row>
    <row r="3156" spans="2:8" s="5" customFormat="1" ht="16.5">
      <c r="B3156" s="89"/>
      <c r="C3156" s="89"/>
      <c r="D3156" s="90"/>
      <c r="E3156" s="89"/>
      <c r="F3156" s="91"/>
      <c r="G3156" s="89"/>
      <c r="H3156" s="89"/>
    </row>
    <row r="3157" spans="2:8" s="5" customFormat="1" ht="16.5">
      <c r="B3157" s="89"/>
      <c r="C3157" s="89"/>
      <c r="D3157" s="90"/>
      <c r="E3157" s="89"/>
      <c r="F3157" s="91"/>
      <c r="G3157" s="89"/>
      <c r="H3157" s="89"/>
    </row>
    <row r="3158" spans="2:8" s="5" customFormat="1" ht="16.5">
      <c r="B3158" s="89"/>
      <c r="C3158" s="89"/>
      <c r="D3158" s="90"/>
      <c r="E3158" s="89"/>
      <c r="F3158" s="91"/>
      <c r="G3158" s="89"/>
      <c r="H3158" s="89"/>
    </row>
    <row r="3159" spans="2:8" s="5" customFormat="1" ht="16.5">
      <c r="B3159" s="89"/>
      <c r="C3159" s="89"/>
      <c r="D3159" s="90"/>
      <c r="E3159" s="89"/>
      <c r="F3159" s="91"/>
      <c r="G3159" s="89"/>
      <c r="H3159" s="89"/>
    </row>
    <row r="3160" spans="2:8" s="5" customFormat="1" ht="16.5">
      <c r="B3160" s="89"/>
      <c r="C3160" s="89"/>
      <c r="D3160" s="90"/>
      <c r="E3160" s="89"/>
      <c r="F3160" s="91"/>
      <c r="G3160" s="89"/>
      <c r="H3160" s="89"/>
    </row>
    <row r="3161" spans="2:8" s="5" customFormat="1" ht="16.5">
      <c r="B3161" s="89"/>
      <c r="C3161" s="89"/>
      <c r="D3161" s="90"/>
      <c r="E3161" s="89"/>
      <c r="F3161" s="91"/>
      <c r="G3161" s="89"/>
      <c r="H3161" s="89"/>
    </row>
    <row r="3162" spans="2:8" s="5" customFormat="1" ht="16.5">
      <c r="B3162" s="89"/>
      <c r="C3162" s="89"/>
      <c r="D3162" s="90"/>
      <c r="E3162" s="89"/>
      <c r="F3162" s="91"/>
      <c r="G3162" s="89"/>
      <c r="H3162" s="89"/>
    </row>
    <row r="3163" spans="2:8" s="5" customFormat="1" ht="16.5">
      <c r="B3163" s="89"/>
      <c r="C3163" s="89"/>
      <c r="D3163" s="90"/>
      <c r="E3163" s="89"/>
      <c r="F3163" s="91"/>
      <c r="G3163" s="89"/>
      <c r="H3163" s="89"/>
    </row>
    <row r="3164" spans="2:8" s="5" customFormat="1" ht="16.5">
      <c r="B3164" s="89"/>
      <c r="C3164" s="89"/>
      <c r="D3164" s="90"/>
      <c r="E3164" s="89"/>
      <c r="F3164" s="91"/>
      <c r="G3164" s="89"/>
      <c r="H3164" s="89"/>
    </row>
    <row r="3165" spans="2:8" s="5" customFormat="1" ht="16.5">
      <c r="B3165" s="89"/>
      <c r="C3165" s="89"/>
      <c r="D3165" s="90"/>
      <c r="E3165" s="89"/>
      <c r="F3165" s="91"/>
      <c r="G3165" s="89"/>
      <c r="H3165" s="89"/>
    </row>
    <row r="3166" spans="2:8" s="5" customFormat="1" ht="16.5">
      <c r="B3166" s="89"/>
      <c r="C3166" s="89"/>
      <c r="D3166" s="90"/>
      <c r="E3166" s="89"/>
      <c r="F3166" s="91"/>
      <c r="G3166" s="89"/>
      <c r="H3166" s="89"/>
    </row>
    <row r="3167" spans="2:8" s="5" customFormat="1" ht="16.5">
      <c r="B3167" s="89"/>
      <c r="C3167" s="89"/>
      <c r="D3167" s="90"/>
      <c r="E3167" s="89"/>
      <c r="F3167" s="91"/>
      <c r="G3167" s="89"/>
      <c r="H3167" s="89"/>
    </row>
    <row r="3168" spans="2:8" s="5" customFormat="1" ht="16.5">
      <c r="B3168" s="89"/>
      <c r="C3168" s="89"/>
      <c r="D3168" s="90"/>
      <c r="E3168" s="89"/>
      <c r="F3168" s="91"/>
      <c r="G3168" s="89"/>
      <c r="H3168" s="89"/>
    </row>
    <row r="3169" spans="2:8" s="5" customFormat="1" ht="16.5">
      <c r="B3169" s="89"/>
      <c r="C3169" s="89"/>
      <c r="D3169" s="90"/>
      <c r="E3169" s="89"/>
      <c r="F3169" s="91"/>
      <c r="G3169" s="89"/>
      <c r="H3169" s="89"/>
    </row>
    <row r="3170" spans="2:8" s="5" customFormat="1" ht="16.5">
      <c r="B3170" s="89"/>
      <c r="C3170" s="89"/>
      <c r="D3170" s="90"/>
      <c r="E3170" s="89"/>
      <c r="F3170" s="91"/>
      <c r="G3170" s="89"/>
      <c r="H3170" s="89"/>
    </row>
    <row r="3171" spans="2:8" s="5" customFormat="1" ht="16.5">
      <c r="B3171" s="89"/>
      <c r="C3171" s="89"/>
      <c r="D3171" s="90"/>
      <c r="E3171" s="89"/>
      <c r="F3171" s="91"/>
      <c r="G3171" s="89"/>
      <c r="H3171" s="89"/>
    </row>
    <row r="3172" spans="2:8" s="5" customFormat="1" ht="16.5">
      <c r="B3172" s="89"/>
      <c r="C3172" s="89"/>
      <c r="D3172" s="90"/>
      <c r="E3172" s="89"/>
      <c r="F3172" s="91"/>
      <c r="G3172" s="89"/>
      <c r="H3172" s="89"/>
    </row>
    <row r="3173" spans="2:8" s="5" customFormat="1" ht="16.5">
      <c r="B3173" s="89"/>
      <c r="C3173" s="89"/>
      <c r="D3173" s="90"/>
      <c r="E3173" s="89"/>
      <c r="F3173" s="91"/>
      <c r="G3173" s="89"/>
      <c r="H3173" s="89"/>
    </row>
    <row r="3174" spans="2:8" s="5" customFormat="1" ht="16.5">
      <c r="B3174" s="89"/>
      <c r="C3174" s="89"/>
      <c r="D3174" s="90"/>
      <c r="E3174" s="89"/>
      <c r="F3174" s="91"/>
      <c r="G3174" s="89"/>
      <c r="H3174" s="89"/>
    </row>
    <row r="3175" spans="2:8" s="5" customFormat="1" ht="16.5">
      <c r="B3175" s="89"/>
      <c r="C3175" s="89"/>
      <c r="D3175" s="90"/>
      <c r="E3175" s="89"/>
      <c r="F3175" s="91"/>
      <c r="G3175" s="89"/>
      <c r="H3175" s="89"/>
    </row>
    <row r="3176" spans="2:8" s="5" customFormat="1" ht="16.5">
      <c r="B3176" s="89"/>
      <c r="C3176" s="89"/>
      <c r="D3176" s="90"/>
      <c r="E3176" s="89"/>
      <c r="F3176" s="91"/>
      <c r="G3176" s="89"/>
      <c r="H3176" s="89"/>
    </row>
    <row r="3177" spans="2:8" s="5" customFormat="1" ht="16.5">
      <c r="B3177" s="89"/>
      <c r="C3177" s="89"/>
      <c r="D3177" s="90"/>
      <c r="E3177" s="89"/>
      <c r="F3177" s="91"/>
      <c r="G3177" s="89"/>
      <c r="H3177" s="89"/>
    </row>
    <row r="3178" spans="2:8" s="5" customFormat="1" ht="16.5">
      <c r="B3178" s="89"/>
      <c r="C3178" s="89"/>
      <c r="D3178" s="90"/>
      <c r="E3178" s="89"/>
      <c r="F3178" s="91"/>
      <c r="G3178" s="89"/>
      <c r="H3178" s="89"/>
    </row>
    <row r="3179" spans="2:8" s="5" customFormat="1" ht="16.5">
      <c r="B3179" s="89"/>
      <c r="C3179" s="89"/>
      <c r="D3179" s="90"/>
      <c r="E3179" s="89"/>
      <c r="F3179" s="91"/>
      <c r="G3179" s="89"/>
      <c r="H3179" s="89"/>
    </row>
    <row r="3180" spans="2:8" s="5" customFormat="1" ht="16.5">
      <c r="B3180" s="89"/>
      <c r="C3180" s="89"/>
      <c r="D3180" s="90"/>
      <c r="E3180" s="89"/>
      <c r="F3180" s="91"/>
      <c r="G3180" s="89"/>
      <c r="H3180" s="89"/>
    </row>
    <row r="3181" spans="2:8" s="5" customFormat="1" ht="16.5">
      <c r="B3181" s="89"/>
      <c r="C3181" s="89"/>
      <c r="D3181" s="90"/>
      <c r="E3181" s="89"/>
      <c r="F3181" s="91"/>
      <c r="G3181" s="89"/>
      <c r="H3181" s="89"/>
    </row>
    <row r="3182" spans="2:8" s="5" customFormat="1" ht="16.5">
      <c r="B3182" s="89"/>
      <c r="C3182" s="89"/>
      <c r="D3182" s="90"/>
      <c r="E3182" s="89"/>
      <c r="F3182" s="91"/>
      <c r="G3182" s="89"/>
      <c r="H3182" s="89"/>
    </row>
    <row r="3183" spans="2:8" s="5" customFormat="1" ht="16.5">
      <c r="B3183" s="89"/>
      <c r="C3183" s="89"/>
      <c r="D3183" s="90"/>
      <c r="E3183" s="89"/>
      <c r="F3183" s="91"/>
      <c r="G3183" s="89"/>
      <c r="H3183" s="89"/>
    </row>
    <row r="3184" spans="2:8" s="5" customFormat="1" ht="16.5">
      <c r="B3184" s="89"/>
      <c r="C3184" s="89"/>
      <c r="D3184" s="90"/>
      <c r="E3184" s="89"/>
      <c r="F3184" s="91"/>
      <c r="G3184" s="89"/>
      <c r="H3184" s="89"/>
    </row>
    <row r="3185" spans="2:8" s="5" customFormat="1" ht="16.5">
      <c r="B3185" s="89"/>
      <c r="C3185" s="89"/>
      <c r="D3185" s="90"/>
      <c r="E3185" s="89"/>
      <c r="F3185" s="91"/>
      <c r="G3185" s="89"/>
      <c r="H3185" s="89"/>
    </row>
    <row r="3186" spans="2:8" s="5" customFormat="1" ht="16.5">
      <c r="B3186" s="89"/>
      <c r="C3186" s="89"/>
      <c r="D3186" s="90"/>
      <c r="E3186" s="89"/>
      <c r="F3186" s="91"/>
      <c r="G3186" s="89"/>
      <c r="H3186" s="89"/>
    </row>
    <row r="3187" spans="2:8" s="5" customFormat="1" ht="16.5">
      <c r="B3187" s="89"/>
      <c r="C3187" s="89"/>
      <c r="D3187" s="90"/>
      <c r="E3187" s="89"/>
      <c r="F3187" s="91"/>
      <c r="G3187" s="89"/>
      <c r="H3187" s="89"/>
    </row>
    <row r="3188" spans="2:8" s="5" customFormat="1" ht="16.5">
      <c r="B3188" s="89"/>
      <c r="C3188" s="89"/>
      <c r="D3188" s="90"/>
      <c r="E3188" s="89"/>
      <c r="F3188" s="91"/>
      <c r="G3188" s="89"/>
      <c r="H3188" s="89"/>
    </row>
    <row r="3189" spans="2:8" s="5" customFormat="1" ht="16.5">
      <c r="B3189" s="89"/>
      <c r="C3189" s="89"/>
      <c r="D3189" s="90"/>
      <c r="E3189" s="89"/>
      <c r="F3189" s="91"/>
      <c r="G3189" s="89"/>
      <c r="H3189" s="89"/>
    </row>
    <row r="3190" spans="2:8" s="5" customFormat="1" ht="16.5">
      <c r="B3190" s="89"/>
      <c r="C3190" s="89"/>
      <c r="D3190" s="90"/>
      <c r="E3190" s="89"/>
      <c r="F3190" s="91"/>
      <c r="G3190" s="89"/>
      <c r="H3190" s="89"/>
    </row>
    <row r="3191" spans="2:8" s="5" customFormat="1" ht="16.5">
      <c r="B3191" s="89"/>
      <c r="C3191" s="89"/>
      <c r="D3191" s="90"/>
      <c r="E3191" s="89"/>
      <c r="F3191" s="91"/>
      <c r="G3191" s="89"/>
      <c r="H3191" s="89"/>
    </row>
    <row r="3192" spans="2:8" s="5" customFormat="1" ht="16.5">
      <c r="B3192" s="89"/>
      <c r="C3192" s="89"/>
      <c r="D3192" s="90"/>
      <c r="E3192" s="89"/>
      <c r="F3192" s="91"/>
      <c r="G3192" s="89"/>
      <c r="H3192" s="89"/>
    </row>
    <row r="3193" spans="2:8" s="5" customFormat="1" ht="16.5">
      <c r="B3193" s="89"/>
      <c r="C3193" s="89"/>
      <c r="D3193" s="90"/>
      <c r="E3193" s="89"/>
      <c r="F3193" s="91"/>
      <c r="G3193" s="89"/>
      <c r="H3193" s="89"/>
    </row>
    <row r="3194" spans="2:8" s="5" customFormat="1" ht="16.5">
      <c r="B3194" s="89"/>
      <c r="C3194" s="89"/>
      <c r="D3194" s="90"/>
      <c r="E3194" s="89"/>
      <c r="F3194" s="91"/>
      <c r="G3194" s="89"/>
      <c r="H3194" s="89"/>
    </row>
    <row r="3195" spans="2:8" s="5" customFormat="1" ht="16.5">
      <c r="B3195" s="89"/>
      <c r="C3195" s="89"/>
      <c r="D3195" s="90"/>
      <c r="E3195" s="89"/>
      <c r="F3195" s="91"/>
      <c r="G3195" s="89"/>
      <c r="H3195" s="89"/>
    </row>
    <row r="3196" spans="2:8" s="5" customFormat="1" ht="16.5">
      <c r="B3196" s="89"/>
      <c r="C3196" s="89"/>
      <c r="D3196" s="90"/>
      <c r="E3196" s="89"/>
      <c r="F3196" s="91"/>
      <c r="G3196" s="89"/>
      <c r="H3196" s="89"/>
    </row>
    <row r="3197" spans="2:8" s="5" customFormat="1" ht="16.5">
      <c r="B3197" s="89"/>
      <c r="C3197" s="89"/>
      <c r="D3197" s="90"/>
      <c r="E3197" s="89"/>
      <c r="F3197" s="91"/>
      <c r="G3197" s="89"/>
      <c r="H3197" s="89"/>
    </row>
    <row r="3198" spans="2:8" s="5" customFormat="1" ht="16.5">
      <c r="B3198" s="89"/>
      <c r="C3198" s="89"/>
      <c r="D3198" s="90"/>
      <c r="E3198" s="89"/>
      <c r="F3198" s="91"/>
      <c r="G3198" s="89"/>
      <c r="H3198" s="89"/>
    </row>
    <row r="3199" spans="2:8" s="5" customFormat="1" ht="16.5">
      <c r="B3199" s="89"/>
      <c r="C3199" s="89"/>
      <c r="D3199" s="90"/>
      <c r="E3199" s="89"/>
      <c r="F3199" s="91"/>
      <c r="G3199" s="89"/>
      <c r="H3199" s="89"/>
    </row>
    <row r="3200" spans="2:8" s="5" customFormat="1" ht="16.5">
      <c r="B3200" s="89"/>
      <c r="C3200" s="89"/>
      <c r="D3200" s="90"/>
      <c r="E3200" s="89"/>
      <c r="F3200" s="91"/>
      <c r="G3200" s="89"/>
      <c r="H3200" s="89"/>
    </row>
    <row r="3201" spans="2:8" s="5" customFormat="1" ht="16.5">
      <c r="B3201" s="89"/>
      <c r="C3201" s="89"/>
      <c r="D3201" s="90"/>
      <c r="E3201" s="89"/>
      <c r="F3201" s="91"/>
      <c r="G3201" s="89"/>
      <c r="H3201" s="89"/>
    </row>
    <row r="3202" spans="2:8" s="5" customFormat="1" ht="16.5">
      <c r="B3202" s="89"/>
      <c r="C3202" s="89"/>
      <c r="D3202" s="90"/>
      <c r="E3202" s="89"/>
      <c r="F3202" s="91"/>
      <c r="G3202" s="89"/>
      <c r="H3202" s="89"/>
    </row>
    <row r="3203" spans="2:8" s="5" customFormat="1" ht="16.5">
      <c r="B3203" s="89"/>
      <c r="C3203" s="89"/>
      <c r="D3203" s="90"/>
      <c r="E3203" s="89"/>
      <c r="F3203" s="91"/>
      <c r="G3203" s="89"/>
      <c r="H3203" s="89"/>
    </row>
    <row r="3204" spans="2:8" s="5" customFormat="1" ht="16.5">
      <c r="B3204" s="89"/>
      <c r="C3204" s="89"/>
      <c r="D3204" s="90"/>
      <c r="E3204" s="89"/>
      <c r="F3204" s="91"/>
      <c r="G3204" s="89"/>
      <c r="H3204" s="89"/>
    </row>
    <row r="3205" spans="2:8" s="5" customFormat="1" ht="16.5">
      <c r="B3205" s="89"/>
      <c r="C3205" s="89"/>
      <c r="D3205" s="90"/>
      <c r="E3205" s="89"/>
      <c r="F3205" s="91"/>
      <c r="G3205" s="89"/>
      <c r="H3205" s="89"/>
    </row>
    <row r="3206" spans="2:8" s="5" customFormat="1" ht="16.5">
      <c r="B3206" s="89"/>
      <c r="C3206" s="89"/>
      <c r="D3206" s="90"/>
      <c r="E3206" s="89"/>
      <c r="F3206" s="91"/>
      <c r="G3206" s="89"/>
      <c r="H3206" s="89"/>
    </row>
    <row r="3207" spans="2:8" s="5" customFormat="1" ht="16.5">
      <c r="B3207" s="89"/>
      <c r="C3207" s="89"/>
      <c r="D3207" s="90"/>
      <c r="E3207" s="89"/>
      <c r="F3207" s="91"/>
      <c r="G3207" s="89"/>
      <c r="H3207" s="89"/>
    </row>
    <row r="3208" spans="2:8" s="5" customFormat="1" ht="16.5">
      <c r="B3208" s="89"/>
      <c r="C3208" s="89"/>
      <c r="D3208" s="90"/>
      <c r="E3208" s="89"/>
      <c r="F3208" s="91"/>
      <c r="G3208" s="89"/>
      <c r="H3208" s="89"/>
    </row>
    <row r="3209" spans="2:8" s="5" customFormat="1" ht="16.5">
      <c r="B3209" s="89"/>
      <c r="C3209" s="89"/>
      <c r="D3209" s="90"/>
      <c r="E3209" s="89"/>
      <c r="F3209" s="91"/>
      <c r="G3209" s="89"/>
      <c r="H3209" s="89"/>
    </row>
    <row r="3210" spans="2:8" s="5" customFormat="1" ht="16.5">
      <c r="B3210" s="89"/>
      <c r="C3210" s="89"/>
      <c r="D3210" s="90"/>
      <c r="E3210" s="89"/>
      <c r="F3210" s="91"/>
      <c r="G3210" s="89"/>
      <c r="H3210" s="89"/>
    </row>
    <row r="3211" spans="2:8" s="5" customFormat="1" ht="16.5">
      <c r="B3211" s="89"/>
      <c r="C3211" s="89"/>
      <c r="D3211" s="90"/>
      <c r="E3211" s="89"/>
      <c r="F3211" s="91"/>
      <c r="G3211" s="89"/>
      <c r="H3211" s="89"/>
    </row>
    <row r="3212" spans="2:8" s="5" customFormat="1" ht="16.5">
      <c r="B3212" s="89"/>
      <c r="C3212" s="89"/>
      <c r="D3212" s="90"/>
      <c r="E3212" s="89"/>
      <c r="F3212" s="91"/>
      <c r="G3212" s="89"/>
      <c r="H3212" s="89"/>
    </row>
    <row r="3213" spans="2:8" s="5" customFormat="1" ht="16.5">
      <c r="B3213" s="89"/>
      <c r="C3213" s="89"/>
      <c r="D3213" s="90"/>
      <c r="E3213" s="89"/>
      <c r="F3213" s="91"/>
      <c r="G3213" s="89"/>
      <c r="H3213" s="89"/>
    </row>
    <row r="3214" spans="2:8" s="5" customFormat="1" ht="16.5">
      <c r="B3214" s="89"/>
      <c r="C3214" s="89"/>
      <c r="D3214" s="90"/>
      <c r="E3214" s="89"/>
      <c r="F3214" s="91"/>
      <c r="G3214" s="89"/>
      <c r="H3214" s="89"/>
    </row>
    <row r="3215" spans="2:8" s="5" customFormat="1" ht="16.5">
      <c r="B3215" s="89"/>
      <c r="C3215" s="89"/>
      <c r="D3215" s="90"/>
      <c r="E3215" s="89"/>
      <c r="F3215" s="91"/>
      <c r="G3215" s="89"/>
      <c r="H3215" s="89"/>
    </row>
    <row r="3216" spans="2:8" s="5" customFormat="1" ht="16.5">
      <c r="B3216" s="89"/>
      <c r="C3216" s="89"/>
      <c r="D3216" s="90"/>
      <c r="E3216" s="89"/>
      <c r="F3216" s="91"/>
      <c r="G3216" s="89"/>
      <c r="H3216" s="89"/>
    </row>
    <row r="3217" spans="2:8" s="5" customFormat="1" ht="16.5">
      <c r="B3217" s="89"/>
      <c r="C3217" s="89"/>
      <c r="D3217" s="90"/>
      <c r="E3217" s="89"/>
      <c r="F3217" s="91"/>
      <c r="G3217" s="89"/>
      <c r="H3217" s="89"/>
    </row>
    <row r="3218" spans="2:8" s="5" customFormat="1" ht="16.5">
      <c r="B3218" s="89"/>
      <c r="C3218" s="89"/>
      <c r="D3218" s="90"/>
      <c r="E3218" s="89"/>
      <c r="F3218" s="91"/>
      <c r="G3218" s="89"/>
      <c r="H3218" s="89"/>
    </row>
    <row r="3219" spans="2:8" s="5" customFormat="1" ht="16.5">
      <c r="B3219" s="89"/>
      <c r="C3219" s="89"/>
      <c r="D3219" s="90"/>
      <c r="E3219" s="89"/>
      <c r="F3219" s="91"/>
      <c r="G3219" s="89"/>
      <c r="H3219" s="89"/>
    </row>
    <row r="3220" spans="2:8" s="5" customFormat="1" ht="16.5">
      <c r="B3220" s="89"/>
      <c r="C3220" s="89"/>
      <c r="D3220" s="90"/>
      <c r="E3220" s="89"/>
      <c r="F3220" s="91"/>
      <c r="G3220" s="89"/>
      <c r="H3220" s="89"/>
    </row>
    <row r="3221" spans="2:8" s="5" customFormat="1" ht="16.5">
      <c r="B3221" s="89"/>
      <c r="C3221" s="89"/>
      <c r="D3221" s="90"/>
      <c r="E3221" s="89"/>
      <c r="F3221" s="91"/>
      <c r="G3221" s="89"/>
      <c r="H3221" s="89"/>
    </row>
    <row r="3222" spans="2:8" s="5" customFormat="1" ht="16.5">
      <c r="B3222" s="89"/>
      <c r="C3222" s="89"/>
      <c r="D3222" s="90"/>
      <c r="E3222" s="89"/>
      <c r="F3222" s="91"/>
      <c r="G3222" s="89"/>
      <c r="H3222" s="89"/>
    </row>
    <row r="3223" spans="2:8" s="5" customFormat="1" ht="16.5">
      <c r="B3223" s="89"/>
      <c r="C3223" s="89"/>
      <c r="D3223" s="90"/>
      <c r="E3223" s="89"/>
      <c r="F3223" s="91"/>
      <c r="G3223" s="89"/>
      <c r="H3223" s="89"/>
    </row>
    <row r="3224" spans="2:8" s="5" customFormat="1" ht="16.5">
      <c r="B3224" s="89"/>
      <c r="C3224" s="89"/>
      <c r="D3224" s="90"/>
      <c r="E3224" s="89"/>
      <c r="F3224" s="91"/>
      <c r="G3224" s="89"/>
      <c r="H3224" s="89"/>
    </row>
    <row r="3225" spans="2:8" s="5" customFormat="1" ht="16.5">
      <c r="B3225" s="89"/>
      <c r="C3225" s="89"/>
      <c r="D3225" s="90"/>
      <c r="E3225" s="89"/>
      <c r="F3225" s="91"/>
      <c r="G3225" s="89"/>
      <c r="H3225" s="89"/>
    </row>
    <row r="3226" spans="2:8" s="5" customFormat="1" ht="16.5">
      <c r="B3226" s="89"/>
      <c r="C3226" s="89"/>
      <c r="D3226" s="90"/>
      <c r="E3226" s="89"/>
      <c r="F3226" s="91"/>
      <c r="G3226" s="89"/>
      <c r="H3226" s="89"/>
    </row>
    <row r="3227" spans="2:8" s="5" customFormat="1" ht="16.5">
      <c r="B3227" s="89"/>
      <c r="C3227" s="89"/>
      <c r="D3227" s="90"/>
      <c r="E3227" s="89"/>
      <c r="F3227" s="91"/>
      <c r="G3227" s="89"/>
      <c r="H3227" s="89"/>
    </row>
    <row r="3228" spans="2:8" s="5" customFormat="1" ht="16.5">
      <c r="B3228" s="89"/>
      <c r="C3228" s="89"/>
      <c r="D3228" s="90"/>
      <c r="E3228" s="89"/>
      <c r="F3228" s="91"/>
      <c r="G3228" s="89"/>
      <c r="H3228" s="89"/>
    </row>
    <row r="3229" spans="2:8" s="5" customFormat="1" ht="16.5">
      <c r="B3229" s="89"/>
      <c r="C3229" s="89"/>
      <c r="D3229" s="90"/>
      <c r="E3229" s="89"/>
      <c r="F3229" s="91"/>
      <c r="G3229" s="89"/>
      <c r="H3229" s="89"/>
    </row>
    <row r="3230" spans="2:8" s="5" customFormat="1" ht="16.5">
      <c r="B3230" s="89"/>
      <c r="C3230" s="89"/>
      <c r="D3230" s="90"/>
      <c r="E3230" s="89"/>
      <c r="F3230" s="91"/>
      <c r="G3230" s="89"/>
      <c r="H3230" s="89"/>
    </row>
    <row r="3231" spans="2:8" s="5" customFormat="1" ht="16.5">
      <c r="B3231" s="89"/>
      <c r="C3231" s="89"/>
      <c r="D3231" s="90"/>
      <c r="E3231" s="89"/>
      <c r="F3231" s="91"/>
      <c r="G3231" s="89"/>
      <c r="H3231" s="89"/>
    </row>
    <row r="3232" spans="2:8" s="5" customFormat="1" ht="16.5">
      <c r="B3232" s="89"/>
      <c r="C3232" s="89"/>
      <c r="D3232" s="90"/>
      <c r="E3232" s="89"/>
      <c r="F3232" s="91"/>
      <c r="G3232" s="89"/>
      <c r="H3232" s="89"/>
    </row>
    <row r="3233" spans="2:8" s="5" customFormat="1" ht="16.5">
      <c r="B3233" s="89"/>
      <c r="C3233" s="89"/>
      <c r="D3233" s="90"/>
      <c r="E3233" s="89"/>
      <c r="F3233" s="91"/>
      <c r="G3233" s="89"/>
      <c r="H3233" s="89"/>
    </row>
    <row r="3234" spans="2:8" s="5" customFormat="1" ht="16.5">
      <c r="B3234" s="89"/>
      <c r="C3234" s="89"/>
      <c r="D3234" s="90"/>
      <c r="E3234" s="89"/>
      <c r="F3234" s="91"/>
      <c r="G3234" s="89"/>
      <c r="H3234" s="89"/>
    </row>
    <row r="3235" spans="2:8" s="5" customFormat="1" ht="16.5">
      <c r="B3235" s="89"/>
      <c r="C3235" s="89"/>
      <c r="D3235" s="90"/>
      <c r="E3235" s="89"/>
      <c r="F3235" s="91"/>
      <c r="G3235" s="89"/>
      <c r="H3235" s="89"/>
    </row>
    <row r="3236" spans="2:8" s="5" customFormat="1" ht="16.5">
      <c r="B3236" s="89"/>
      <c r="C3236" s="89"/>
      <c r="D3236" s="90"/>
      <c r="E3236" s="89"/>
      <c r="F3236" s="91"/>
      <c r="G3236" s="89"/>
      <c r="H3236" s="89"/>
    </row>
    <row r="3237" spans="2:8" s="5" customFormat="1" ht="16.5">
      <c r="B3237" s="89"/>
      <c r="C3237" s="89"/>
      <c r="D3237" s="90"/>
      <c r="E3237" s="89"/>
      <c r="F3237" s="91"/>
      <c r="G3237" s="89"/>
      <c r="H3237" s="89"/>
    </row>
    <row r="3238" spans="2:8" s="5" customFormat="1" ht="16.5">
      <c r="B3238" s="89"/>
      <c r="C3238" s="89"/>
      <c r="D3238" s="90"/>
      <c r="E3238" s="89"/>
      <c r="F3238" s="91"/>
      <c r="G3238" s="89"/>
      <c r="H3238" s="89"/>
    </row>
    <row r="3239" spans="2:8" s="5" customFormat="1" ht="16.5">
      <c r="B3239" s="89"/>
      <c r="C3239" s="89"/>
      <c r="D3239" s="90"/>
      <c r="E3239" s="89"/>
      <c r="F3239" s="91"/>
      <c r="G3239" s="89"/>
      <c r="H3239" s="89"/>
    </row>
    <row r="3240" spans="2:8" s="5" customFormat="1" ht="16.5">
      <c r="B3240" s="89"/>
      <c r="C3240" s="89"/>
      <c r="D3240" s="90"/>
      <c r="E3240" s="89"/>
      <c r="F3240" s="91"/>
      <c r="G3240" s="89"/>
      <c r="H3240" s="89"/>
    </row>
    <row r="3241" spans="2:8" s="5" customFormat="1" ht="16.5">
      <c r="B3241" s="89"/>
      <c r="C3241" s="89"/>
      <c r="D3241" s="90"/>
      <c r="E3241" s="89"/>
      <c r="F3241" s="91"/>
      <c r="G3241" s="89"/>
      <c r="H3241" s="89"/>
    </row>
    <row r="3242" spans="2:8" s="5" customFormat="1" ht="16.5">
      <c r="B3242" s="89"/>
      <c r="C3242" s="89"/>
      <c r="D3242" s="90"/>
      <c r="E3242" s="89"/>
      <c r="F3242" s="91"/>
      <c r="G3242" s="89"/>
      <c r="H3242" s="89"/>
    </row>
    <row r="3243" spans="2:8" s="5" customFormat="1" ht="16.5">
      <c r="B3243" s="89"/>
      <c r="C3243" s="89"/>
      <c r="D3243" s="90"/>
      <c r="E3243" s="89"/>
      <c r="F3243" s="91"/>
      <c r="G3243" s="89"/>
      <c r="H3243" s="89"/>
    </row>
    <row r="3244" spans="2:8" s="5" customFormat="1" ht="16.5">
      <c r="B3244" s="89"/>
      <c r="C3244" s="89"/>
      <c r="D3244" s="90"/>
      <c r="E3244" s="89"/>
      <c r="F3244" s="91"/>
      <c r="G3244" s="89"/>
      <c r="H3244" s="89"/>
    </row>
    <row r="3245" spans="2:8" s="5" customFormat="1" ht="16.5">
      <c r="B3245" s="89"/>
      <c r="C3245" s="89"/>
      <c r="D3245" s="90"/>
      <c r="E3245" s="89"/>
      <c r="F3245" s="91"/>
      <c r="G3245" s="89"/>
      <c r="H3245" s="89"/>
    </row>
    <row r="3246" spans="2:8" s="5" customFormat="1" ht="16.5">
      <c r="B3246" s="89"/>
      <c r="C3246" s="89"/>
      <c r="D3246" s="90"/>
      <c r="E3246" s="89"/>
      <c r="F3246" s="91"/>
      <c r="G3246" s="89"/>
      <c r="H3246" s="89"/>
    </row>
    <row r="3247" spans="2:8" s="5" customFormat="1" ht="16.5">
      <c r="B3247" s="89"/>
      <c r="C3247" s="89"/>
      <c r="D3247" s="90"/>
      <c r="E3247" s="89"/>
      <c r="F3247" s="91"/>
      <c r="G3247" s="89"/>
      <c r="H3247" s="89"/>
    </row>
    <row r="3248" spans="2:8" s="5" customFormat="1" ht="16.5">
      <c r="B3248" s="89"/>
      <c r="C3248" s="89"/>
      <c r="D3248" s="90"/>
      <c r="E3248" s="89"/>
      <c r="F3248" s="91"/>
      <c r="G3248" s="89"/>
      <c r="H3248" s="89"/>
    </row>
    <row r="3249" spans="2:8" s="5" customFormat="1" ht="16.5">
      <c r="B3249" s="89"/>
      <c r="C3249" s="89"/>
      <c r="D3249" s="90"/>
      <c r="E3249" s="89"/>
      <c r="F3249" s="91"/>
      <c r="G3249" s="89"/>
      <c r="H3249" s="89"/>
    </row>
    <row r="3250" spans="2:8" s="5" customFormat="1" ht="16.5">
      <c r="B3250" s="89"/>
      <c r="C3250" s="89"/>
      <c r="D3250" s="90"/>
      <c r="E3250" s="89"/>
      <c r="F3250" s="91"/>
      <c r="G3250" s="89"/>
      <c r="H3250" s="89"/>
    </row>
    <row r="3251" spans="2:8" s="5" customFormat="1" ht="16.5">
      <c r="B3251" s="89"/>
      <c r="C3251" s="89"/>
      <c r="D3251" s="90"/>
      <c r="E3251" s="89"/>
      <c r="F3251" s="91"/>
      <c r="G3251" s="89"/>
      <c r="H3251" s="89"/>
    </row>
    <row r="3252" spans="2:8" s="5" customFormat="1" ht="16.5">
      <c r="B3252" s="89"/>
      <c r="C3252" s="89"/>
      <c r="D3252" s="90"/>
      <c r="E3252" s="89"/>
      <c r="F3252" s="91"/>
      <c r="G3252" s="89"/>
      <c r="H3252" s="89"/>
    </row>
    <row r="3253" spans="2:8" s="5" customFormat="1" ht="16.5">
      <c r="B3253" s="89"/>
      <c r="C3253" s="89"/>
      <c r="D3253" s="90"/>
      <c r="E3253" s="89"/>
      <c r="F3253" s="91"/>
      <c r="G3253" s="89"/>
      <c r="H3253" s="89"/>
    </row>
    <row r="3254" spans="2:8" s="5" customFormat="1" ht="16.5">
      <c r="B3254" s="89"/>
      <c r="C3254" s="89"/>
      <c r="D3254" s="90"/>
      <c r="E3254" s="89"/>
      <c r="F3254" s="91"/>
      <c r="G3254" s="89"/>
      <c r="H3254" s="89"/>
    </row>
    <row r="3255" spans="2:8" s="5" customFormat="1" ht="16.5">
      <c r="B3255" s="89"/>
      <c r="C3255" s="89"/>
      <c r="D3255" s="90"/>
      <c r="E3255" s="89"/>
      <c r="F3255" s="91"/>
      <c r="G3255" s="89"/>
      <c r="H3255" s="89"/>
    </row>
    <row r="3256" spans="2:8" s="5" customFormat="1" ht="16.5">
      <c r="B3256" s="89"/>
      <c r="C3256" s="89"/>
      <c r="D3256" s="90"/>
      <c r="E3256" s="89"/>
      <c r="F3256" s="91"/>
      <c r="G3256" s="89"/>
      <c r="H3256" s="89"/>
    </row>
    <row r="3257" spans="2:8" s="5" customFormat="1" ht="16.5">
      <c r="B3257" s="89"/>
      <c r="C3257" s="89"/>
      <c r="D3257" s="90"/>
      <c r="E3257" s="89"/>
      <c r="F3257" s="91"/>
      <c r="G3257" s="89"/>
      <c r="H3257" s="89"/>
    </row>
    <row r="3258" spans="2:8" s="5" customFormat="1" ht="16.5">
      <c r="B3258" s="89"/>
      <c r="C3258" s="89"/>
      <c r="D3258" s="90"/>
      <c r="E3258" s="89"/>
      <c r="F3258" s="91"/>
      <c r="G3258" s="89"/>
      <c r="H3258" s="89"/>
    </row>
    <row r="3259" spans="2:8" s="5" customFormat="1" ht="16.5">
      <c r="B3259" s="89"/>
      <c r="C3259" s="89"/>
      <c r="D3259" s="90"/>
      <c r="E3259" s="89"/>
      <c r="F3259" s="91"/>
      <c r="G3259" s="89"/>
      <c r="H3259" s="89"/>
    </row>
    <row r="3260" spans="2:8" s="5" customFormat="1" ht="16.5">
      <c r="B3260" s="89"/>
      <c r="C3260" s="89"/>
      <c r="D3260" s="90"/>
      <c r="E3260" s="89"/>
      <c r="F3260" s="91"/>
      <c r="G3260" s="89"/>
      <c r="H3260" s="89"/>
    </row>
    <row r="3261" spans="2:8" s="5" customFormat="1" ht="16.5">
      <c r="B3261" s="89"/>
      <c r="C3261" s="89"/>
      <c r="D3261" s="90"/>
      <c r="E3261" s="89"/>
      <c r="F3261" s="91"/>
      <c r="G3261" s="89"/>
      <c r="H3261" s="89"/>
    </row>
    <row r="3262" spans="2:8" s="5" customFormat="1" ht="16.5">
      <c r="B3262" s="89"/>
      <c r="C3262" s="89"/>
      <c r="D3262" s="90"/>
      <c r="E3262" s="89"/>
      <c r="F3262" s="91"/>
      <c r="G3262" s="89"/>
      <c r="H3262" s="89"/>
    </row>
    <row r="3263" spans="2:8" s="5" customFormat="1" ht="16.5">
      <c r="B3263" s="89"/>
      <c r="C3263" s="89"/>
      <c r="D3263" s="90"/>
      <c r="E3263" s="89"/>
      <c r="F3263" s="91"/>
      <c r="G3263" s="89"/>
      <c r="H3263" s="89"/>
    </row>
    <row r="3264" spans="2:8" s="5" customFormat="1" ht="16.5">
      <c r="B3264" s="89"/>
      <c r="C3264" s="89"/>
      <c r="D3264" s="90"/>
      <c r="E3264" s="89"/>
      <c r="F3264" s="91"/>
      <c r="G3264" s="89"/>
      <c r="H3264" s="89"/>
    </row>
    <row r="3265" spans="2:8" s="5" customFormat="1" ht="16.5">
      <c r="B3265" s="89"/>
      <c r="C3265" s="89"/>
      <c r="D3265" s="90"/>
      <c r="E3265" s="89"/>
      <c r="F3265" s="91"/>
      <c r="G3265" s="89"/>
      <c r="H3265" s="89"/>
    </row>
    <row r="3266" spans="2:8" s="5" customFormat="1" ht="16.5">
      <c r="B3266" s="89"/>
      <c r="C3266" s="89"/>
      <c r="D3266" s="90"/>
      <c r="E3266" s="89"/>
      <c r="F3266" s="91"/>
      <c r="G3266" s="89"/>
      <c r="H3266" s="89"/>
    </row>
    <row r="3267" spans="2:8" s="5" customFormat="1" ht="16.5">
      <c r="B3267" s="89"/>
      <c r="C3267" s="89"/>
      <c r="D3267" s="90"/>
      <c r="E3267" s="89"/>
      <c r="F3267" s="91"/>
      <c r="G3267" s="89"/>
      <c r="H3267" s="89"/>
    </row>
    <row r="3268" spans="2:8" s="5" customFormat="1" ht="16.5">
      <c r="B3268" s="89"/>
      <c r="C3268" s="89"/>
      <c r="D3268" s="90"/>
      <c r="E3268" s="89"/>
      <c r="F3268" s="91"/>
      <c r="G3268" s="89"/>
      <c r="H3268" s="89"/>
    </row>
    <row r="3269" spans="2:8" s="5" customFormat="1" ht="16.5">
      <c r="B3269" s="89"/>
      <c r="C3269" s="89"/>
      <c r="D3269" s="90"/>
      <c r="E3269" s="89"/>
      <c r="F3269" s="91"/>
      <c r="G3269" s="89"/>
      <c r="H3269" s="89"/>
    </row>
    <row r="3270" spans="2:8" s="5" customFormat="1" ht="16.5">
      <c r="B3270" s="89"/>
      <c r="C3270" s="89"/>
      <c r="D3270" s="90"/>
      <c r="E3270" s="89"/>
      <c r="F3270" s="91"/>
      <c r="G3270" s="89"/>
      <c r="H3270" s="89"/>
    </row>
    <row r="3271" spans="2:8" s="5" customFormat="1" ht="16.5">
      <c r="B3271" s="89"/>
      <c r="C3271" s="89"/>
      <c r="D3271" s="90"/>
      <c r="E3271" s="89"/>
      <c r="F3271" s="91"/>
      <c r="G3271" s="89"/>
      <c r="H3271" s="89"/>
    </row>
    <row r="3272" spans="2:8" s="5" customFormat="1" ht="16.5">
      <c r="B3272" s="89"/>
      <c r="C3272" s="89"/>
      <c r="D3272" s="90"/>
      <c r="E3272" s="89"/>
      <c r="F3272" s="91"/>
      <c r="G3272" s="89"/>
      <c r="H3272" s="89"/>
    </row>
    <row r="3273" spans="2:8" s="5" customFormat="1" ht="16.5">
      <c r="B3273" s="89"/>
      <c r="C3273" s="89"/>
      <c r="D3273" s="90"/>
      <c r="E3273" s="89"/>
      <c r="F3273" s="91"/>
      <c r="G3273" s="89"/>
      <c r="H3273" s="89"/>
    </row>
    <row r="3274" spans="2:8" s="5" customFormat="1" ht="16.5">
      <c r="B3274" s="89"/>
      <c r="C3274" s="89"/>
      <c r="D3274" s="90"/>
      <c r="E3274" s="89"/>
      <c r="F3274" s="91"/>
      <c r="G3274" s="89"/>
      <c r="H3274" s="89"/>
    </row>
    <row r="3275" spans="2:8" s="5" customFormat="1" ht="16.5">
      <c r="B3275" s="89"/>
      <c r="C3275" s="89"/>
      <c r="D3275" s="90"/>
      <c r="E3275" s="89"/>
      <c r="F3275" s="91"/>
      <c r="G3275" s="89"/>
      <c r="H3275" s="89"/>
    </row>
    <row r="3276" spans="2:8" s="5" customFormat="1" ht="16.5">
      <c r="B3276" s="89"/>
      <c r="C3276" s="89"/>
      <c r="D3276" s="90"/>
      <c r="E3276" s="89"/>
      <c r="F3276" s="91"/>
      <c r="G3276" s="89"/>
      <c r="H3276" s="89"/>
    </row>
    <row r="3277" spans="2:8" s="5" customFormat="1" ht="16.5">
      <c r="B3277" s="89"/>
      <c r="C3277" s="89"/>
      <c r="D3277" s="90"/>
      <c r="E3277" s="89"/>
      <c r="F3277" s="91"/>
      <c r="G3277" s="89"/>
      <c r="H3277" s="89"/>
    </row>
    <row r="3278" spans="2:8" s="5" customFormat="1" ht="16.5">
      <c r="B3278" s="89"/>
      <c r="C3278" s="89"/>
      <c r="D3278" s="90"/>
      <c r="E3278" s="89"/>
      <c r="F3278" s="91"/>
      <c r="G3278" s="89"/>
      <c r="H3278" s="89"/>
    </row>
    <row r="3279" spans="2:8" s="5" customFormat="1" ht="16.5">
      <c r="B3279" s="89"/>
      <c r="C3279" s="89"/>
      <c r="D3279" s="90"/>
      <c r="E3279" s="89"/>
      <c r="F3279" s="91"/>
      <c r="G3279" s="89"/>
      <c r="H3279" s="89"/>
    </row>
    <row r="3280" spans="2:8" s="5" customFormat="1" ht="16.5">
      <c r="B3280" s="89"/>
      <c r="C3280" s="89"/>
      <c r="D3280" s="90"/>
      <c r="E3280" s="89"/>
      <c r="F3280" s="91"/>
      <c r="G3280" s="89"/>
      <c r="H3280" s="89"/>
    </row>
    <row r="3281" spans="2:8" s="5" customFormat="1" ht="16.5">
      <c r="B3281" s="89"/>
      <c r="C3281" s="89"/>
      <c r="D3281" s="90"/>
      <c r="E3281" s="89"/>
      <c r="F3281" s="91"/>
      <c r="G3281" s="89"/>
      <c r="H3281" s="89"/>
    </row>
    <row r="3282" spans="2:8" s="5" customFormat="1" ht="16.5">
      <c r="B3282" s="89"/>
      <c r="C3282" s="89"/>
      <c r="D3282" s="90"/>
      <c r="E3282" s="89"/>
      <c r="F3282" s="91"/>
      <c r="G3282" s="89"/>
      <c r="H3282" s="89"/>
    </row>
    <row r="3283" spans="2:8" s="5" customFormat="1" ht="16.5">
      <c r="B3283" s="89"/>
      <c r="C3283" s="89"/>
      <c r="D3283" s="90"/>
      <c r="E3283" s="89"/>
      <c r="F3283" s="91"/>
      <c r="G3283" s="89"/>
      <c r="H3283" s="89"/>
    </row>
    <row r="3284" spans="2:8" s="5" customFormat="1" ht="16.5">
      <c r="B3284" s="89"/>
      <c r="C3284" s="89"/>
      <c r="D3284" s="90"/>
      <c r="E3284" s="89"/>
      <c r="F3284" s="91"/>
      <c r="G3284" s="89"/>
      <c r="H3284" s="89"/>
    </row>
    <row r="3285" spans="2:8" s="5" customFormat="1" ht="16.5">
      <c r="B3285" s="89"/>
      <c r="C3285" s="89"/>
      <c r="D3285" s="90"/>
      <c r="E3285" s="89"/>
      <c r="F3285" s="91"/>
      <c r="G3285" s="89"/>
      <c r="H3285" s="89"/>
    </row>
    <row r="3286" spans="2:8" s="5" customFormat="1" ht="16.5">
      <c r="B3286" s="89"/>
      <c r="C3286" s="89"/>
      <c r="D3286" s="90"/>
      <c r="E3286" s="89"/>
      <c r="F3286" s="91"/>
      <c r="G3286" s="89"/>
      <c r="H3286" s="89"/>
    </row>
    <row r="3287" spans="2:8" s="5" customFormat="1" ht="16.5">
      <c r="B3287" s="89"/>
      <c r="C3287" s="89"/>
      <c r="D3287" s="90"/>
      <c r="E3287" s="89"/>
      <c r="F3287" s="91"/>
      <c r="G3287" s="89"/>
      <c r="H3287" s="89"/>
    </row>
    <row r="3288" spans="2:8" s="5" customFormat="1" ht="16.5">
      <c r="B3288" s="89"/>
      <c r="C3288" s="89"/>
      <c r="D3288" s="90"/>
      <c r="E3288" s="89"/>
      <c r="F3288" s="91"/>
      <c r="G3288" s="89"/>
      <c r="H3288" s="89"/>
    </row>
    <row r="3289" spans="2:8" s="5" customFormat="1" ht="16.5">
      <c r="B3289" s="89"/>
      <c r="C3289" s="89"/>
      <c r="D3289" s="90"/>
      <c r="E3289" s="89"/>
      <c r="F3289" s="91"/>
      <c r="G3289" s="89"/>
      <c r="H3289" s="89"/>
    </row>
    <row r="3290" spans="2:8" s="5" customFormat="1" ht="16.5">
      <c r="B3290" s="89"/>
      <c r="C3290" s="89"/>
      <c r="D3290" s="90"/>
      <c r="E3290" s="89"/>
      <c r="F3290" s="91"/>
      <c r="G3290" s="89"/>
      <c r="H3290" s="89"/>
    </row>
    <row r="3291" spans="2:8" s="5" customFormat="1" ht="16.5">
      <c r="B3291" s="89"/>
      <c r="C3291" s="89"/>
      <c r="D3291" s="90"/>
      <c r="E3291" s="89"/>
      <c r="F3291" s="91"/>
      <c r="G3291" s="89"/>
      <c r="H3291" s="89"/>
    </row>
    <row r="3292" spans="2:8" s="5" customFormat="1" ht="16.5">
      <c r="B3292" s="89"/>
      <c r="C3292" s="89"/>
      <c r="D3292" s="90"/>
      <c r="E3292" s="89"/>
      <c r="F3292" s="91"/>
      <c r="G3292" s="89"/>
      <c r="H3292" s="89"/>
    </row>
    <row r="3293" spans="2:8" s="5" customFormat="1" ht="16.5">
      <c r="B3293" s="89"/>
      <c r="C3293" s="89"/>
      <c r="D3293" s="90"/>
      <c r="E3293" s="89"/>
      <c r="F3293" s="91"/>
      <c r="G3293" s="89"/>
      <c r="H3293" s="89"/>
    </row>
    <row r="3294" spans="2:8" s="5" customFormat="1" ht="16.5">
      <c r="B3294" s="89"/>
      <c r="C3294" s="89"/>
      <c r="D3294" s="90"/>
      <c r="E3294" s="89"/>
      <c r="F3294" s="91"/>
      <c r="G3294" s="89"/>
      <c r="H3294" s="89"/>
    </row>
    <row r="3295" spans="2:8" s="5" customFormat="1" ht="16.5">
      <c r="B3295" s="89"/>
      <c r="C3295" s="89"/>
      <c r="D3295" s="90"/>
      <c r="E3295" s="89"/>
      <c r="F3295" s="91"/>
      <c r="G3295" s="89"/>
      <c r="H3295" s="89"/>
    </row>
    <row r="3296" spans="2:8" s="5" customFormat="1" ht="16.5">
      <c r="B3296" s="89"/>
      <c r="C3296" s="89"/>
      <c r="D3296" s="90"/>
      <c r="E3296" s="89"/>
      <c r="F3296" s="91"/>
      <c r="G3296" s="89"/>
      <c r="H3296" s="89"/>
    </row>
    <row r="3297" spans="2:8" s="5" customFormat="1" ht="16.5">
      <c r="B3297" s="89"/>
      <c r="C3297" s="89"/>
      <c r="D3297" s="90"/>
      <c r="E3297" s="89"/>
      <c r="F3297" s="91"/>
      <c r="G3297" s="89"/>
      <c r="H3297" s="89"/>
    </row>
    <row r="3298" spans="2:8" s="5" customFormat="1" ht="16.5">
      <c r="B3298" s="89"/>
      <c r="C3298" s="89"/>
      <c r="D3298" s="90"/>
      <c r="E3298" s="89"/>
      <c r="F3298" s="91"/>
      <c r="G3298" s="89"/>
      <c r="H3298" s="89"/>
    </row>
    <row r="3299" spans="2:8" s="5" customFormat="1" ht="16.5">
      <c r="B3299" s="89"/>
      <c r="C3299" s="89"/>
      <c r="D3299" s="90"/>
      <c r="E3299" s="89"/>
      <c r="F3299" s="91"/>
      <c r="G3299" s="89"/>
      <c r="H3299" s="89"/>
    </row>
    <row r="3300" spans="2:8" s="5" customFormat="1" ht="16.5">
      <c r="B3300" s="89"/>
      <c r="C3300" s="89"/>
      <c r="D3300" s="90"/>
      <c r="E3300" s="89"/>
      <c r="F3300" s="91"/>
      <c r="G3300" s="89"/>
      <c r="H3300" s="89"/>
    </row>
    <row r="3301" spans="2:8" s="5" customFormat="1" ht="16.5">
      <c r="B3301" s="89"/>
      <c r="C3301" s="89"/>
      <c r="D3301" s="90"/>
      <c r="E3301" s="89"/>
      <c r="F3301" s="91"/>
      <c r="G3301" s="89"/>
      <c r="H3301" s="89"/>
    </row>
    <row r="3302" spans="2:8" s="5" customFormat="1" ht="16.5">
      <c r="B3302" s="89"/>
      <c r="C3302" s="89"/>
      <c r="D3302" s="90"/>
      <c r="E3302" s="89"/>
      <c r="F3302" s="91"/>
      <c r="G3302" s="89"/>
      <c r="H3302" s="89"/>
    </row>
    <row r="3303" spans="2:8" s="5" customFormat="1" ht="16.5">
      <c r="B3303" s="89"/>
      <c r="C3303" s="89"/>
      <c r="D3303" s="90"/>
      <c r="E3303" s="89"/>
      <c r="F3303" s="91"/>
      <c r="G3303" s="89"/>
      <c r="H3303" s="89"/>
    </row>
    <row r="3304" spans="2:8" s="5" customFormat="1" ht="16.5">
      <c r="B3304" s="89"/>
      <c r="C3304" s="89"/>
      <c r="D3304" s="90"/>
      <c r="E3304" s="89"/>
      <c r="F3304" s="91"/>
      <c r="G3304" s="89"/>
      <c r="H3304" s="89"/>
    </row>
    <row r="3305" spans="2:8" s="5" customFormat="1" ht="16.5">
      <c r="B3305" s="89"/>
      <c r="C3305" s="89"/>
      <c r="D3305" s="90"/>
      <c r="E3305" s="89"/>
      <c r="F3305" s="91"/>
      <c r="G3305" s="89"/>
      <c r="H3305" s="89"/>
    </row>
    <row r="3306" spans="2:8" s="5" customFormat="1" ht="16.5">
      <c r="B3306" s="89"/>
      <c r="C3306" s="89"/>
      <c r="D3306" s="90"/>
      <c r="E3306" s="89"/>
      <c r="F3306" s="91"/>
      <c r="G3306" s="89"/>
      <c r="H3306" s="89"/>
    </row>
    <row r="3307" spans="2:8" s="5" customFormat="1" ht="16.5">
      <c r="B3307" s="89"/>
      <c r="C3307" s="89"/>
      <c r="D3307" s="90"/>
      <c r="E3307" s="89"/>
      <c r="F3307" s="91"/>
      <c r="G3307" s="89"/>
      <c r="H3307" s="89"/>
    </row>
    <row r="3308" spans="2:8" s="5" customFormat="1" ht="16.5">
      <c r="B3308" s="89"/>
      <c r="C3308" s="89"/>
      <c r="D3308" s="90"/>
      <c r="E3308" s="89"/>
      <c r="F3308" s="91"/>
      <c r="G3308" s="89"/>
      <c r="H3308" s="89"/>
    </row>
    <row r="3309" spans="2:8" s="5" customFormat="1" ht="16.5">
      <c r="B3309" s="89"/>
      <c r="C3309" s="89"/>
      <c r="D3309" s="90"/>
      <c r="E3309" s="89"/>
      <c r="F3309" s="91"/>
      <c r="G3309" s="89"/>
      <c r="H3309" s="89"/>
    </row>
    <row r="3310" spans="2:8" s="5" customFormat="1" ht="16.5">
      <c r="B3310" s="89"/>
      <c r="C3310" s="89"/>
      <c r="D3310" s="90"/>
      <c r="E3310" s="89"/>
      <c r="F3310" s="91"/>
      <c r="G3310" s="89"/>
      <c r="H3310" s="89"/>
    </row>
    <row r="3311" spans="2:8" s="5" customFormat="1" ht="16.5">
      <c r="B3311" s="89"/>
      <c r="C3311" s="89"/>
      <c r="D3311" s="90"/>
      <c r="E3311" s="89"/>
      <c r="F3311" s="91"/>
      <c r="G3311" s="89"/>
      <c r="H3311" s="89"/>
    </row>
    <row r="3312" spans="2:8" s="5" customFormat="1" ht="16.5">
      <c r="B3312" s="89"/>
      <c r="C3312" s="89"/>
      <c r="D3312" s="90"/>
      <c r="E3312" s="89"/>
      <c r="F3312" s="91"/>
      <c r="G3312" s="89"/>
      <c r="H3312" s="89"/>
    </row>
    <row r="3313" spans="2:8" s="5" customFormat="1" ht="16.5">
      <c r="B3313" s="89"/>
      <c r="C3313" s="89"/>
      <c r="D3313" s="90"/>
      <c r="E3313" s="89"/>
      <c r="F3313" s="91"/>
      <c r="G3313" s="89"/>
      <c r="H3313" s="89"/>
    </row>
    <row r="3314" spans="2:8" s="5" customFormat="1" ht="16.5">
      <c r="B3314" s="89"/>
      <c r="C3314" s="89"/>
      <c r="D3314" s="90"/>
      <c r="E3314" s="89"/>
      <c r="F3314" s="91"/>
      <c r="G3314" s="89"/>
      <c r="H3314" s="89"/>
    </row>
    <row r="3315" spans="2:8" s="5" customFormat="1" ht="16.5">
      <c r="B3315" s="89"/>
      <c r="C3315" s="89"/>
      <c r="D3315" s="90"/>
      <c r="E3315" s="89"/>
      <c r="F3315" s="91"/>
      <c r="G3315" s="89"/>
      <c r="H3315" s="89"/>
    </row>
    <row r="3316" spans="2:8" s="5" customFormat="1" ht="16.5">
      <c r="B3316" s="89"/>
      <c r="C3316" s="89"/>
      <c r="D3316" s="90"/>
      <c r="E3316" s="89"/>
      <c r="F3316" s="91"/>
      <c r="G3316" s="89"/>
      <c r="H3316" s="89"/>
    </row>
    <row r="3317" spans="2:8" s="5" customFormat="1" ht="16.5">
      <c r="B3317" s="89"/>
      <c r="C3317" s="89"/>
      <c r="D3317" s="90"/>
      <c r="E3317" s="89"/>
      <c r="F3317" s="91"/>
      <c r="G3317" s="89"/>
      <c r="H3317" s="89"/>
    </row>
    <row r="3318" spans="2:8" s="5" customFormat="1" ht="16.5">
      <c r="B3318" s="89"/>
      <c r="C3318" s="89"/>
      <c r="D3318" s="90"/>
      <c r="E3318" s="89"/>
      <c r="F3318" s="91"/>
      <c r="G3318" s="89"/>
      <c r="H3318" s="89"/>
    </row>
    <row r="3319" spans="2:8" s="5" customFormat="1" ht="16.5">
      <c r="B3319" s="89"/>
      <c r="C3319" s="89"/>
      <c r="D3319" s="90"/>
      <c r="E3319" s="89"/>
      <c r="F3319" s="91"/>
      <c r="G3319" s="89"/>
      <c r="H3319" s="89"/>
    </row>
    <row r="3320" spans="2:8" s="5" customFormat="1" ht="16.5">
      <c r="B3320" s="89"/>
      <c r="C3320" s="89"/>
      <c r="D3320" s="90"/>
      <c r="E3320" s="89"/>
      <c r="F3320" s="91"/>
      <c r="G3320" s="89"/>
      <c r="H3320" s="89"/>
    </row>
    <row r="3321" spans="2:8" s="5" customFormat="1" ht="16.5">
      <c r="B3321" s="89"/>
      <c r="C3321" s="89"/>
      <c r="D3321" s="90"/>
      <c r="E3321" s="89"/>
      <c r="F3321" s="91"/>
      <c r="G3321" s="89"/>
      <c r="H3321" s="89"/>
    </row>
    <row r="3322" spans="2:8" s="5" customFormat="1" ht="16.5">
      <c r="B3322" s="89"/>
      <c r="C3322" s="89"/>
      <c r="D3322" s="90"/>
      <c r="E3322" s="89"/>
      <c r="F3322" s="91"/>
      <c r="G3322" s="89"/>
      <c r="H3322" s="89"/>
    </row>
    <row r="3323" spans="2:8" s="5" customFormat="1" ht="16.5">
      <c r="B3323" s="89"/>
      <c r="C3323" s="89"/>
      <c r="D3323" s="90"/>
      <c r="E3323" s="89"/>
      <c r="F3323" s="91"/>
      <c r="G3323" s="89"/>
      <c r="H3323" s="89"/>
    </row>
    <row r="3324" spans="2:8" s="5" customFormat="1" ht="16.5">
      <c r="B3324" s="89"/>
      <c r="C3324" s="89"/>
      <c r="D3324" s="90"/>
      <c r="E3324" s="89"/>
      <c r="F3324" s="91"/>
      <c r="G3324" s="89"/>
      <c r="H3324" s="89"/>
    </row>
    <row r="3325" spans="2:8" s="5" customFormat="1" ht="16.5">
      <c r="B3325" s="89"/>
      <c r="C3325" s="89"/>
      <c r="D3325" s="90"/>
      <c r="E3325" s="89"/>
      <c r="F3325" s="91"/>
      <c r="G3325" s="89"/>
      <c r="H3325" s="89"/>
    </row>
    <row r="3326" spans="2:8" s="5" customFormat="1" ht="16.5">
      <c r="B3326" s="89"/>
      <c r="C3326" s="89"/>
      <c r="D3326" s="90"/>
      <c r="E3326" s="89"/>
      <c r="F3326" s="91"/>
      <c r="G3326" s="89"/>
      <c r="H3326" s="89"/>
    </row>
    <row r="3327" spans="2:8" s="5" customFormat="1" ht="16.5">
      <c r="B3327" s="89"/>
      <c r="C3327" s="89"/>
      <c r="D3327" s="90"/>
      <c r="E3327" s="89"/>
      <c r="F3327" s="91"/>
      <c r="G3327" s="89"/>
      <c r="H3327" s="89"/>
    </row>
    <row r="3328" spans="2:8" s="5" customFormat="1" ht="16.5">
      <c r="B3328" s="89"/>
      <c r="C3328" s="89"/>
      <c r="D3328" s="90"/>
      <c r="E3328" s="89"/>
      <c r="F3328" s="91"/>
      <c r="G3328" s="89"/>
      <c r="H3328" s="89"/>
    </row>
    <row r="3329" spans="2:8" s="5" customFormat="1" ht="16.5">
      <c r="B3329" s="89"/>
      <c r="C3329" s="89"/>
      <c r="D3329" s="90"/>
      <c r="E3329" s="89"/>
      <c r="F3329" s="91"/>
      <c r="G3329" s="89"/>
      <c r="H3329" s="89"/>
    </row>
    <row r="3330" spans="2:8" s="5" customFormat="1" ht="16.5">
      <c r="B3330" s="89"/>
      <c r="C3330" s="89"/>
      <c r="D3330" s="90"/>
      <c r="E3330" s="89"/>
      <c r="F3330" s="91"/>
      <c r="G3330" s="89"/>
      <c r="H3330" s="89"/>
    </row>
    <row r="3331" spans="2:8" s="5" customFormat="1" ht="16.5">
      <c r="B3331" s="89"/>
      <c r="C3331" s="89"/>
      <c r="D3331" s="90"/>
      <c r="E3331" s="89"/>
      <c r="F3331" s="91"/>
      <c r="G3331" s="89"/>
      <c r="H3331" s="89"/>
    </row>
    <row r="3332" spans="2:8" s="5" customFormat="1" ht="16.5">
      <c r="B3332" s="89"/>
      <c r="C3332" s="89"/>
      <c r="D3332" s="90"/>
      <c r="E3332" s="89"/>
      <c r="F3332" s="91"/>
      <c r="G3332" s="89"/>
      <c r="H3332" s="89"/>
    </row>
    <row r="3333" spans="2:8" s="5" customFormat="1" ht="16.5">
      <c r="B3333" s="89"/>
      <c r="C3333" s="89"/>
      <c r="D3333" s="90"/>
      <c r="E3333" s="89"/>
      <c r="F3333" s="91"/>
      <c r="G3333" s="89"/>
      <c r="H3333" s="89"/>
    </row>
    <row r="3334" spans="2:8" s="5" customFormat="1" ht="16.5">
      <c r="B3334" s="89"/>
      <c r="C3334" s="89"/>
      <c r="D3334" s="90"/>
      <c r="E3334" s="89"/>
      <c r="F3334" s="91"/>
      <c r="G3334" s="89"/>
      <c r="H3334" s="89"/>
    </row>
    <row r="3335" spans="2:8" s="5" customFormat="1" ht="16.5">
      <c r="B3335" s="89"/>
      <c r="C3335" s="89"/>
      <c r="D3335" s="90"/>
      <c r="E3335" s="89"/>
      <c r="F3335" s="91"/>
      <c r="G3335" s="89"/>
      <c r="H3335" s="89"/>
    </row>
    <row r="3336" spans="2:8" s="5" customFormat="1" ht="16.5">
      <c r="B3336" s="89"/>
      <c r="C3336" s="89"/>
      <c r="D3336" s="90"/>
      <c r="E3336" s="89"/>
      <c r="F3336" s="91"/>
      <c r="G3336" s="89"/>
      <c r="H3336" s="89"/>
    </row>
    <row r="3337" spans="2:8" s="5" customFormat="1" ht="16.5">
      <c r="B3337" s="89"/>
      <c r="C3337" s="89"/>
      <c r="D3337" s="90"/>
      <c r="E3337" s="89"/>
      <c r="F3337" s="91"/>
      <c r="G3337" s="89"/>
      <c r="H3337" s="89"/>
    </row>
    <row r="3338" spans="2:8" s="5" customFormat="1" ht="16.5">
      <c r="B3338" s="89"/>
      <c r="C3338" s="89"/>
      <c r="D3338" s="90"/>
      <c r="E3338" s="89"/>
      <c r="F3338" s="91"/>
      <c r="G3338" s="89"/>
      <c r="H3338" s="89"/>
    </row>
    <row r="3339" spans="2:8" s="5" customFormat="1" ht="16.5">
      <c r="B3339" s="89"/>
      <c r="C3339" s="89"/>
      <c r="D3339" s="90"/>
      <c r="E3339" s="89"/>
      <c r="F3339" s="91"/>
      <c r="G3339" s="89"/>
      <c r="H3339" s="89"/>
    </row>
    <row r="3340" spans="2:8" s="5" customFormat="1" ht="16.5">
      <c r="B3340" s="89"/>
      <c r="C3340" s="89"/>
      <c r="D3340" s="90"/>
      <c r="E3340" s="89"/>
      <c r="F3340" s="91"/>
      <c r="G3340" s="89"/>
      <c r="H3340" s="89"/>
    </row>
    <row r="3341" spans="2:8" s="5" customFormat="1" ht="16.5">
      <c r="B3341" s="89"/>
      <c r="C3341" s="89"/>
      <c r="D3341" s="90"/>
      <c r="E3341" s="89"/>
      <c r="F3341" s="91"/>
      <c r="G3341" s="89"/>
      <c r="H3341" s="89"/>
    </row>
    <row r="3342" spans="2:8" s="5" customFormat="1" ht="16.5">
      <c r="B3342" s="89"/>
      <c r="C3342" s="89"/>
      <c r="D3342" s="90"/>
      <c r="E3342" s="89"/>
      <c r="F3342" s="91"/>
      <c r="G3342" s="89"/>
      <c r="H3342" s="89"/>
    </row>
    <row r="3343" spans="2:8" s="5" customFormat="1" ht="16.5">
      <c r="B3343" s="89"/>
      <c r="C3343" s="89"/>
      <c r="D3343" s="90"/>
      <c r="E3343" s="89"/>
      <c r="F3343" s="91"/>
      <c r="G3343" s="89"/>
      <c r="H3343" s="89"/>
    </row>
    <row r="3344" spans="2:8" s="5" customFormat="1" ht="16.5">
      <c r="B3344" s="89"/>
      <c r="C3344" s="89"/>
      <c r="D3344" s="90"/>
      <c r="E3344" s="89"/>
      <c r="F3344" s="91"/>
      <c r="G3344" s="89"/>
      <c r="H3344" s="89"/>
    </row>
    <row r="3345" spans="2:8" s="5" customFormat="1" ht="16.5">
      <c r="B3345" s="89"/>
      <c r="C3345" s="89"/>
      <c r="D3345" s="90"/>
      <c r="E3345" s="89"/>
      <c r="F3345" s="91"/>
      <c r="G3345" s="89"/>
      <c r="H3345" s="89"/>
    </row>
    <row r="3346" spans="2:8" s="5" customFormat="1" ht="16.5">
      <c r="B3346" s="89"/>
      <c r="C3346" s="89"/>
      <c r="D3346" s="90"/>
      <c r="E3346" s="89"/>
      <c r="F3346" s="91"/>
      <c r="G3346" s="89"/>
      <c r="H3346" s="89"/>
    </row>
    <row r="3347" spans="2:8" s="5" customFormat="1" ht="16.5">
      <c r="B3347" s="89"/>
      <c r="C3347" s="89"/>
      <c r="D3347" s="90"/>
      <c r="E3347" s="89"/>
      <c r="F3347" s="91"/>
      <c r="G3347" s="89"/>
      <c r="H3347" s="89"/>
    </row>
    <row r="3348" spans="2:8" s="5" customFormat="1" ht="16.5">
      <c r="B3348" s="89"/>
      <c r="C3348" s="89"/>
      <c r="D3348" s="90"/>
      <c r="E3348" s="89"/>
      <c r="F3348" s="91"/>
      <c r="G3348" s="89"/>
      <c r="H3348" s="89"/>
    </row>
    <row r="3349" spans="2:8" s="5" customFormat="1" ht="16.5">
      <c r="B3349" s="89"/>
      <c r="C3349" s="89"/>
      <c r="D3349" s="90"/>
      <c r="E3349" s="89"/>
      <c r="F3349" s="91"/>
      <c r="G3349" s="89"/>
      <c r="H3349" s="89"/>
    </row>
    <row r="3350" spans="2:8" s="5" customFormat="1" ht="16.5">
      <c r="B3350" s="89"/>
      <c r="C3350" s="89"/>
      <c r="D3350" s="90"/>
      <c r="E3350" s="89"/>
      <c r="F3350" s="91"/>
      <c r="G3350" s="89"/>
      <c r="H3350" s="89"/>
    </row>
    <row r="3351" spans="2:8" s="5" customFormat="1" ht="16.5">
      <c r="B3351" s="89"/>
      <c r="C3351" s="89"/>
      <c r="D3351" s="90"/>
      <c r="E3351" s="89"/>
      <c r="F3351" s="91"/>
      <c r="G3351" s="89"/>
      <c r="H3351" s="89"/>
    </row>
    <row r="3352" spans="2:8" s="5" customFormat="1" ht="16.5">
      <c r="B3352" s="89"/>
      <c r="C3352" s="89"/>
      <c r="D3352" s="90"/>
      <c r="E3352" s="89"/>
      <c r="F3352" s="91"/>
      <c r="G3352" s="89"/>
      <c r="H3352" s="89"/>
    </row>
    <row r="3353" spans="2:8" s="5" customFormat="1" ht="16.5">
      <c r="B3353" s="89"/>
      <c r="C3353" s="89"/>
      <c r="D3353" s="90"/>
      <c r="E3353" s="89"/>
      <c r="F3353" s="91"/>
      <c r="G3353" s="89"/>
      <c r="H3353" s="89"/>
    </row>
    <row r="3354" spans="2:8" s="5" customFormat="1" ht="16.5">
      <c r="B3354" s="89"/>
      <c r="C3354" s="89"/>
      <c r="D3354" s="90"/>
      <c r="E3354" s="89"/>
      <c r="F3354" s="91"/>
      <c r="G3354" s="89"/>
      <c r="H3354" s="89"/>
    </row>
    <row r="3355" spans="2:8" s="5" customFormat="1" ht="16.5">
      <c r="B3355" s="89"/>
      <c r="C3355" s="89"/>
      <c r="D3355" s="90"/>
      <c r="E3355" s="89"/>
      <c r="F3355" s="91"/>
      <c r="G3355" s="89"/>
      <c r="H3355" s="89"/>
    </row>
    <row r="3356" spans="2:8" s="5" customFormat="1" ht="16.5">
      <c r="B3356" s="89"/>
      <c r="C3356" s="89"/>
      <c r="D3356" s="90"/>
      <c r="E3356" s="89"/>
      <c r="F3356" s="91"/>
      <c r="G3356" s="89"/>
      <c r="H3356" s="89"/>
    </row>
    <row r="3357" spans="2:8" s="5" customFormat="1" ht="16.5">
      <c r="B3357" s="89"/>
      <c r="C3357" s="89"/>
      <c r="D3357" s="90"/>
      <c r="E3357" s="89"/>
      <c r="F3357" s="91"/>
      <c r="G3357" s="89"/>
      <c r="H3357" s="89"/>
    </row>
    <row r="3358" spans="2:8" s="5" customFormat="1" ht="16.5">
      <c r="B3358" s="89"/>
      <c r="C3358" s="89"/>
      <c r="D3358" s="90"/>
      <c r="E3358" s="89"/>
      <c r="F3358" s="91"/>
      <c r="G3358" s="89"/>
      <c r="H3358" s="89"/>
    </row>
    <row r="3359" spans="2:8" s="5" customFormat="1" ht="16.5">
      <c r="B3359" s="89"/>
      <c r="C3359" s="89"/>
      <c r="D3359" s="90"/>
      <c r="E3359" s="89"/>
      <c r="F3359" s="91"/>
      <c r="G3359" s="89"/>
      <c r="H3359" s="89"/>
    </row>
    <row r="3360" spans="2:8" s="5" customFormat="1" ht="16.5">
      <c r="B3360" s="89"/>
      <c r="C3360" s="89"/>
      <c r="D3360" s="90"/>
      <c r="E3360" s="89"/>
      <c r="F3360" s="91"/>
      <c r="G3360" s="89"/>
      <c r="H3360" s="89"/>
    </row>
    <row r="3361" spans="2:8" s="5" customFormat="1" ht="16.5">
      <c r="B3361" s="89"/>
      <c r="C3361" s="89"/>
      <c r="D3361" s="90"/>
      <c r="E3361" s="89"/>
      <c r="F3361" s="91"/>
      <c r="G3361" s="89"/>
      <c r="H3361" s="89"/>
    </row>
    <row r="3362" spans="2:8" s="5" customFormat="1" ht="16.5">
      <c r="B3362" s="89"/>
      <c r="C3362" s="89"/>
      <c r="D3362" s="90"/>
      <c r="E3362" s="89"/>
      <c r="F3362" s="91"/>
      <c r="G3362" s="89"/>
      <c r="H3362" s="89"/>
    </row>
    <row r="3363" spans="2:8" s="5" customFormat="1" ht="16.5">
      <c r="B3363" s="89"/>
      <c r="C3363" s="89"/>
      <c r="D3363" s="90"/>
      <c r="E3363" s="89"/>
      <c r="F3363" s="91"/>
      <c r="G3363" s="89"/>
      <c r="H3363" s="89"/>
    </row>
    <row r="3364" spans="2:8" s="5" customFormat="1" ht="16.5">
      <c r="B3364" s="89"/>
      <c r="C3364" s="89"/>
      <c r="D3364" s="90"/>
      <c r="E3364" s="89"/>
      <c r="F3364" s="91"/>
      <c r="G3364" s="89"/>
      <c r="H3364" s="89"/>
    </row>
    <row r="3365" spans="2:8" s="5" customFormat="1" ht="16.5">
      <c r="B3365" s="89"/>
      <c r="C3365" s="89"/>
      <c r="D3365" s="90"/>
      <c r="E3365" s="89"/>
      <c r="F3365" s="91"/>
      <c r="G3365" s="89"/>
      <c r="H3365" s="89"/>
    </row>
    <row r="3366" spans="2:8" s="5" customFormat="1" ht="16.5">
      <c r="B3366" s="89"/>
      <c r="C3366" s="89"/>
      <c r="D3366" s="90"/>
      <c r="E3366" s="89"/>
      <c r="F3366" s="91"/>
      <c r="G3366" s="89"/>
      <c r="H3366" s="89"/>
    </row>
    <row r="3367" spans="2:8" s="5" customFormat="1" ht="16.5">
      <c r="B3367" s="89"/>
      <c r="C3367" s="89"/>
      <c r="D3367" s="90"/>
      <c r="E3367" s="89"/>
      <c r="F3367" s="91"/>
      <c r="G3367" s="89"/>
      <c r="H3367" s="89"/>
    </row>
    <row r="3368" spans="2:8" s="5" customFormat="1" ht="16.5">
      <c r="B3368" s="89"/>
      <c r="C3368" s="89"/>
      <c r="D3368" s="90"/>
      <c r="E3368" s="89"/>
      <c r="F3368" s="91"/>
      <c r="G3368" s="89"/>
      <c r="H3368" s="89"/>
    </row>
    <row r="3369" spans="2:8" s="5" customFormat="1" ht="16.5">
      <c r="B3369" s="89"/>
      <c r="C3369" s="89"/>
      <c r="D3369" s="90"/>
      <c r="E3369" s="89"/>
      <c r="F3369" s="91"/>
      <c r="G3369" s="89"/>
      <c r="H3369" s="89"/>
    </row>
    <row r="3370" spans="2:8" s="5" customFormat="1" ht="16.5">
      <c r="B3370" s="89"/>
      <c r="C3370" s="89"/>
      <c r="D3370" s="90"/>
      <c r="E3370" s="89"/>
      <c r="F3370" s="91"/>
      <c r="G3370" s="89"/>
      <c r="H3370" s="89"/>
    </row>
    <row r="3371" spans="2:8" s="5" customFormat="1" ht="16.5">
      <c r="B3371" s="89"/>
      <c r="C3371" s="89"/>
      <c r="D3371" s="90"/>
      <c r="E3371" s="89"/>
      <c r="F3371" s="91"/>
      <c r="G3371" s="89"/>
      <c r="H3371" s="89"/>
    </row>
    <row r="3372" spans="2:8" s="5" customFormat="1" ht="16.5">
      <c r="B3372" s="89"/>
      <c r="C3372" s="89"/>
      <c r="D3372" s="90"/>
      <c r="E3372" s="89"/>
      <c r="F3372" s="91"/>
      <c r="G3372" s="89"/>
      <c r="H3372" s="89"/>
    </row>
    <row r="3373" spans="2:8" s="5" customFormat="1" ht="16.5">
      <c r="B3373" s="89"/>
      <c r="C3373" s="89"/>
      <c r="D3373" s="90"/>
      <c r="E3373" s="89"/>
      <c r="F3373" s="91"/>
      <c r="G3373" s="89"/>
      <c r="H3373" s="89"/>
    </row>
    <row r="3374" spans="2:8" s="5" customFormat="1" ht="16.5">
      <c r="B3374" s="89"/>
      <c r="C3374" s="89"/>
      <c r="D3374" s="90"/>
      <c r="E3374" s="89"/>
      <c r="F3374" s="91"/>
      <c r="G3374" s="89"/>
      <c r="H3374" s="89"/>
    </row>
    <row r="3375" spans="2:8" s="5" customFormat="1" ht="16.5">
      <c r="B3375" s="89"/>
      <c r="C3375" s="89"/>
      <c r="D3375" s="90"/>
      <c r="E3375" s="89"/>
      <c r="F3375" s="91"/>
      <c r="G3375" s="89"/>
      <c r="H3375" s="89"/>
    </row>
    <row r="3376" spans="2:8" s="5" customFormat="1" ht="16.5">
      <c r="B3376" s="89"/>
      <c r="C3376" s="89"/>
      <c r="D3376" s="90"/>
      <c r="E3376" s="89"/>
      <c r="F3376" s="91"/>
      <c r="G3376" s="89"/>
      <c r="H3376" s="89"/>
    </row>
    <row r="3377" spans="2:8" s="5" customFormat="1" ht="16.5">
      <c r="B3377" s="89"/>
      <c r="C3377" s="89"/>
      <c r="D3377" s="90"/>
      <c r="E3377" s="89"/>
      <c r="F3377" s="91"/>
      <c r="G3377" s="89"/>
      <c r="H3377" s="89"/>
    </row>
    <row r="3378" spans="2:8" s="5" customFormat="1" ht="16.5">
      <c r="B3378" s="89"/>
      <c r="C3378" s="89"/>
      <c r="D3378" s="90"/>
      <c r="E3378" s="89"/>
      <c r="F3378" s="91"/>
      <c r="G3378" s="89"/>
      <c r="H3378" s="89"/>
    </row>
    <row r="3379" spans="2:8" s="5" customFormat="1" ht="16.5">
      <c r="B3379" s="89"/>
      <c r="C3379" s="89"/>
      <c r="D3379" s="90"/>
      <c r="E3379" s="89"/>
      <c r="F3379" s="91"/>
      <c r="G3379" s="89"/>
      <c r="H3379" s="89"/>
    </row>
    <row r="3380" spans="2:8" s="5" customFormat="1" ht="16.5">
      <c r="B3380" s="89"/>
      <c r="C3380" s="89"/>
      <c r="D3380" s="90"/>
      <c r="E3380" s="89"/>
      <c r="F3380" s="91"/>
      <c r="G3380" s="89"/>
      <c r="H3380" s="89"/>
    </row>
    <row r="3381" spans="2:8" s="5" customFormat="1" ht="16.5">
      <c r="B3381" s="89"/>
      <c r="C3381" s="89"/>
      <c r="D3381" s="90"/>
      <c r="E3381" s="89"/>
      <c r="F3381" s="91"/>
      <c r="G3381" s="89"/>
      <c r="H3381" s="89"/>
    </row>
    <row r="3382" spans="2:8" s="5" customFormat="1" ht="16.5">
      <c r="B3382" s="89"/>
      <c r="C3382" s="89"/>
      <c r="D3382" s="90"/>
      <c r="E3382" s="89"/>
      <c r="F3382" s="91"/>
      <c r="G3382" s="89"/>
      <c r="H3382" s="89"/>
    </row>
    <row r="3383" spans="2:8" s="5" customFormat="1" ht="16.5">
      <c r="B3383" s="89"/>
      <c r="C3383" s="89"/>
      <c r="D3383" s="90"/>
      <c r="E3383" s="89"/>
      <c r="F3383" s="91"/>
      <c r="G3383" s="89"/>
      <c r="H3383" s="89"/>
    </row>
    <row r="3384" spans="2:8" s="5" customFormat="1" ht="16.5">
      <c r="B3384" s="89"/>
      <c r="C3384" s="89"/>
      <c r="D3384" s="90"/>
      <c r="E3384" s="89"/>
      <c r="F3384" s="91"/>
      <c r="G3384" s="89"/>
      <c r="H3384" s="89"/>
    </row>
    <row r="3385" spans="2:8" s="5" customFormat="1" ht="16.5">
      <c r="B3385" s="89"/>
      <c r="C3385" s="89"/>
      <c r="D3385" s="90"/>
      <c r="E3385" s="89"/>
      <c r="F3385" s="91"/>
      <c r="G3385" s="89"/>
      <c r="H3385" s="89"/>
    </row>
    <row r="3386" spans="2:8" s="5" customFormat="1" ht="16.5">
      <c r="B3386" s="89"/>
      <c r="C3386" s="89"/>
      <c r="D3386" s="90"/>
      <c r="E3386" s="89"/>
      <c r="F3386" s="91"/>
      <c r="G3386" s="89"/>
      <c r="H3386" s="89"/>
    </row>
    <row r="3387" spans="2:8" s="5" customFormat="1" ht="16.5">
      <c r="B3387" s="89"/>
      <c r="C3387" s="89"/>
      <c r="D3387" s="90"/>
      <c r="E3387" s="89"/>
      <c r="F3387" s="91"/>
      <c r="G3387" s="89"/>
      <c r="H3387" s="89"/>
    </row>
    <row r="3388" spans="2:8" s="5" customFormat="1" ht="16.5">
      <c r="B3388" s="89"/>
      <c r="C3388" s="89"/>
      <c r="D3388" s="90"/>
      <c r="E3388" s="89"/>
      <c r="F3388" s="91"/>
      <c r="G3388" s="89"/>
      <c r="H3388" s="89"/>
    </row>
    <row r="3389" spans="2:8" s="5" customFormat="1" ht="16.5">
      <c r="B3389" s="89"/>
      <c r="C3389" s="89"/>
      <c r="D3389" s="90"/>
      <c r="E3389" s="89"/>
      <c r="F3389" s="91"/>
      <c r="G3389" s="89"/>
      <c r="H3389" s="89"/>
    </row>
    <row r="3390" spans="2:8" s="5" customFormat="1" ht="16.5">
      <c r="B3390" s="89"/>
      <c r="C3390" s="89"/>
      <c r="D3390" s="90"/>
      <c r="E3390" s="89"/>
      <c r="F3390" s="91"/>
      <c r="G3390" s="89"/>
      <c r="H3390" s="89"/>
    </row>
    <row r="3391" spans="2:8" s="5" customFormat="1" ht="16.5">
      <c r="B3391" s="89"/>
      <c r="C3391" s="89"/>
      <c r="D3391" s="90"/>
      <c r="E3391" s="89"/>
      <c r="F3391" s="91"/>
      <c r="G3391" s="89"/>
      <c r="H3391" s="89"/>
    </row>
    <row r="3392" spans="2:8" s="5" customFormat="1" ht="16.5">
      <c r="B3392" s="89"/>
      <c r="C3392" s="89"/>
      <c r="D3392" s="90"/>
      <c r="E3392" s="89"/>
      <c r="F3392" s="91"/>
      <c r="G3392" s="89"/>
      <c r="H3392" s="89"/>
    </row>
    <row r="3393" spans="2:8" s="5" customFormat="1" ht="16.5">
      <c r="B3393" s="89"/>
      <c r="C3393" s="89"/>
      <c r="D3393" s="90"/>
      <c r="E3393" s="89"/>
      <c r="F3393" s="91"/>
      <c r="G3393" s="89"/>
      <c r="H3393" s="89"/>
    </row>
    <row r="3394" spans="2:8" s="5" customFormat="1" ht="16.5">
      <c r="B3394" s="89"/>
      <c r="C3394" s="89"/>
      <c r="D3394" s="90"/>
      <c r="E3394" s="89"/>
      <c r="F3394" s="91"/>
      <c r="G3394" s="89"/>
      <c r="H3394" s="89"/>
    </row>
    <row r="3395" spans="2:8" s="5" customFormat="1" ht="16.5">
      <c r="B3395" s="89"/>
      <c r="C3395" s="89"/>
      <c r="D3395" s="90"/>
      <c r="E3395" s="89"/>
      <c r="F3395" s="91"/>
      <c r="G3395" s="89"/>
      <c r="H3395" s="89"/>
    </row>
    <row r="3396" spans="2:8" s="5" customFormat="1" ht="16.5">
      <c r="B3396" s="89"/>
      <c r="C3396" s="89"/>
      <c r="D3396" s="90"/>
      <c r="E3396" s="89"/>
      <c r="F3396" s="91"/>
      <c r="G3396" s="89"/>
      <c r="H3396" s="89"/>
    </row>
    <row r="3397" spans="2:8" s="5" customFormat="1" ht="16.5">
      <c r="B3397" s="89"/>
      <c r="C3397" s="89"/>
      <c r="D3397" s="90"/>
      <c r="E3397" s="89"/>
      <c r="F3397" s="91"/>
      <c r="G3397" s="89"/>
      <c r="H3397" s="89"/>
    </row>
    <row r="3398" spans="2:8" s="5" customFormat="1" ht="16.5">
      <c r="B3398" s="89"/>
      <c r="C3398" s="89"/>
      <c r="D3398" s="90"/>
      <c r="E3398" s="89"/>
      <c r="F3398" s="91"/>
      <c r="G3398" s="89"/>
      <c r="H3398" s="89"/>
    </row>
    <row r="3399" spans="2:8" s="5" customFormat="1" ht="16.5">
      <c r="B3399" s="89"/>
      <c r="C3399" s="89"/>
      <c r="D3399" s="90"/>
      <c r="E3399" s="89"/>
      <c r="F3399" s="91"/>
      <c r="G3399" s="89"/>
      <c r="H3399" s="89"/>
    </row>
    <row r="3400" spans="2:8" s="5" customFormat="1" ht="16.5">
      <c r="B3400" s="89"/>
      <c r="C3400" s="89"/>
      <c r="D3400" s="90"/>
      <c r="E3400" s="89"/>
      <c r="F3400" s="91"/>
      <c r="G3400" s="89"/>
      <c r="H3400" s="89"/>
    </row>
    <row r="3401" spans="2:8" s="5" customFormat="1" ht="16.5">
      <c r="B3401" s="89"/>
      <c r="C3401" s="89"/>
      <c r="D3401" s="90"/>
      <c r="E3401" s="89"/>
      <c r="F3401" s="91"/>
      <c r="G3401" s="89"/>
      <c r="H3401" s="89"/>
    </row>
    <row r="3402" spans="2:8" s="5" customFormat="1" ht="16.5">
      <c r="B3402" s="89"/>
      <c r="C3402" s="89"/>
      <c r="D3402" s="90"/>
      <c r="E3402" s="89"/>
      <c r="F3402" s="91"/>
      <c r="G3402" s="89"/>
      <c r="H3402" s="89"/>
    </row>
    <row r="3403" spans="2:8" s="5" customFormat="1" ht="16.5">
      <c r="B3403" s="89"/>
      <c r="C3403" s="89"/>
      <c r="D3403" s="90"/>
      <c r="E3403" s="89"/>
      <c r="F3403" s="91"/>
      <c r="G3403" s="89"/>
      <c r="H3403" s="89"/>
    </row>
    <row r="3404" spans="2:8" s="5" customFormat="1" ht="16.5">
      <c r="B3404" s="89"/>
      <c r="C3404" s="89"/>
      <c r="D3404" s="90"/>
      <c r="E3404" s="89"/>
      <c r="F3404" s="91"/>
      <c r="G3404" s="89"/>
      <c r="H3404" s="89"/>
    </row>
    <row r="3405" spans="2:8" s="5" customFormat="1" ht="16.5">
      <c r="B3405" s="89"/>
      <c r="C3405" s="89"/>
      <c r="D3405" s="90"/>
      <c r="E3405" s="89"/>
      <c r="F3405" s="91"/>
      <c r="G3405" s="89"/>
      <c r="H3405" s="89"/>
    </row>
    <row r="3406" spans="2:8" s="5" customFormat="1" ht="16.5">
      <c r="B3406" s="89"/>
      <c r="C3406" s="89"/>
      <c r="D3406" s="90"/>
      <c r="E3406" s="89"/>
      <c r="F3406" s="91"/>
      <c r="G3406" s="89"/>
      <c r="H3406" s="89"/>
    </row>
    <row r="3407" spans="2:8" s="5" customFormat="1" ht="16.5">
      <c r="B3407" s="89"/>
      <c r="C3407" s="89"/>
      <c r="D3407" s="90"/>
      <c r="E3407" s="89"/>
      <c r="F3407" s="91"/>
      <c r="G3407" s="89"/>
      <c r="H3407" s="89"/>
    </row>
    <row r="3408" spans="2:8" s="5" customFormat="1" ht="16.5">
      <c r="B3408" s="89"/>
      <c r="C3408" s="89"/>
      <c r="D3408" s="90"/>
      <c r="E3408" s="89"/>
      <c r="F3408" s="91"/>
      <c r="G3408" s="89"/>
      <c r="H3408" s="89"/>
    </row>
    <row r="3409" spans="2:8" s="5" customFormat="1" ht="16.5">
      <c r="B3409" s="89"/>
      <c r="C3409" s="89"/>
      <c r="D3409" s="90"/>
      <c r="E3409" s="89"/>
      <c r="F3409" s="91"/>
      <c r="G3409" s="89"/>
      <c r="H3409" s="89"/>
    </row>
    <row r="3410" spans="2:8" s="5" customFormat="1" ht="16.5">
      <c r="B3410" s="89"/>
      <c r="C3410" s="89"/>
      <c r="D3410" s="90"/>
      <c r="E3410" s="89"/>
      <c r="F3410" s="91"/>
      <c r="G3410" s="89"/>
      <c r="H3410" s="89"/>
    </row>
    <row r="3411" spans="2:8" s="5" customFormat="1" ht="16.5">
      <c r="B3411" s="89"/>
      <c r="C3411" s="89"/>
      <c r="D3411" s="90"/>
      <c r="E3411" s="89"/>
      <c r="F3411" s="91"/>
      <c r="G3411" s="89"/>
      <c r="H3411" s="89"/>
    </row>
    <row r="3412" spans="2:8" s="5" customFormat="1" ht="16.5">
      <c r="B3412" s="89"/>
      <c r="C3412" s="89"/>
      <c r="D3412" s="90"/>
      <c r="E3412" s="89"/>
      <c r="F3412" s="91"/>
      <c r="G3412" s="89"/>
      <c r="H3412" s="89"/>
    </row>
    <row r="3413" spans="2:8" s="5" customFormat="1" ht="16.5">
      <c r="B3413" s="89"/>
      <c r="C3413" s="89"/>
      <c r="D3413" s="90"/>
      <c r="E3413" s="89"/>
      <c r="F3413" s="91"/>
      <c r="G3413" s="89"/>
      <c r="H3413" s="89"/>
    </row>
    <row r="3414" spans="2:8" s="5" customFormat="1" ht="16.5">
      <c r="B3414" s="89"/>
      <c r="C3414" s="89"/>
      <c r="D3414" s="90"/>
      <c r="E3414" s="89"/>
      <c r="F3414" s="91"/>
      <c r="G3414" s="89"/>
      <c r="H3414" s="89"/>
    </row>
    <row r="3415" spans="2:8" s="5" customFormat="1" ht="16.5">
      <c r="B3415" s="89"/>
      <c r="C3415" s="89"/>
      <c r="D3415" s="90"/>
      <c r="E3415" s="89"/>
      <c r="F3415" s="91"/>
      <c r="G3415" s="89"/>
      <c r="H3415" s="89"/>
    </row>
    <row r="3416" spans="2:8" s="5" customFormat="1" ht="16.5">
      <c r="B3416" s="89"/>
      <c r="C3416" s="89"/>
      <c r="D3416" s="90"/>
      <c r="E3416" s="89"/>
      <c r="F3416" s="91"/>
      <c r="G3416" s="89"/>
      <c r="H3416" s="89"/>
    </row>
    <row r="3417" spans="2:8" s="5" customFormat="1" ht="16.5">
      <c r="B3417" s="89"/>
      <c r="C3417" s="89"/>
      <c r="D3417" s="90"/>
      <c r="E3417" s="89"/>
      <c r="F3417" s="91"/>
      <c r="G3417" s="89"/>
      <c r="H3417" s="89"/>
    </row>
    <row r="3418" spans="2:8" s="5" customFormat="1" ht="16.5">
      <c r="B3418" s="89"/>
      <c r="C3418" s="89"/>
      <c r="D3418" s="90"/>
      <c r="E3418" s="89"/>
      <c r="F3418" s="91"/>
      <c r="G3418" s="89"/>
      <c r="H3418" s="89"/>
    </row>
    <row r="3419" spans="2:8" s="5" customFormat="1" ht="16.5">
      <c r="B3419" s="89"/>
      <c r="C3419" s="89"/>
      <c r="D3419" s="90"/>
      <c r="E3419" s="89"/>
      <c r="F3419" s="91"/>
      <c r="G3419" s="89"/>
      <c r="H3419" s="89"/>
    </row>
    <row r="3420" spans="2:8" s="5" customFormat="1" ht="16.5">
      <c r="B3420" s="89"/>
      <c r="C3420" s="89"/>
      <c r="D3420" s="90"/>
      <c r="E3420" s="89"/>
      <c r="F3420" s="91"/>
      <c r="G3420" s="89"/>
      <c r="H3420" s="89"/>
    </row>
    <row r="3421" spans="2:8" s="5" customFormat="1" ht="16.5">
      <c r="B3421" s="89"/>
      <c r="C3421" s="89"/>
      <c r="D3421" s="90"/>
      <c r="E3421" s="89"/>
      <c r="F3421" s="91"/>
      <c r="G3421" s="89"/>
      <c r="H3421" s="89"/>
    </row>
    <row r="3422" spans="2:8" s="5" customFormat="1" ht="16.5">
      <c r="B3422" s="89"/>
      <c r="C3422" s="89"/>
      <c r="D3422" s="90"/>
      <c r="E3422" s="89"/>
      <c r="F3422" s="91"/>
      <c r="G3422" s="89"/>
      <c r="H3422" s="89"/>
    </row>
    <row r="3423" spans="2:8" s="5" customFormat="1" ht="16.5">
      <c r="B3423" s="89"/>
      <c r="C3423" s="89"/>
      <c r="D3423" s="90"/>
      <c r="E3423" s="89"/>
      <c r="F3423" s="91"/>
      <c r="G3423" s="89"/>
      <c r="H3423" s="89"/>
    </row>
    <row r="3424" spans="2:8" s="5" customFormat="1" ht="16.5">
      <c r="B3424" s="89"/>
      <c r="C3424" s="89"/>
      <c r="D3424" s="90"/>
      <c r="E3424" s="89"/>
      <c r="F3424" s="91"/>
      <c r="G3424" s="89"/>
      <c r="H3424" s="89"/>
    </row>
    <row r="3425" spans="2:8" s="5" customFormat="1" ht="16.5">
      <c r="B3425" s="89"/>
      <c r="C3425" s="89"/>
      <c r="D3425" s="90"/>
      <c r="E3425" s="89"/>
      <c r="F3425" s="91"/>
      <c r="G3425" s="89"/>
      <c r="H3425" s="89"/>
    </row>
    <row r="3426" spans="2:8" s="5" customFormat="1" ht="16.5">
      <c r="B3426" s="89"/>
      <c r="C3426" s="89"/>
      <c r="D3426" s="90"/>
      <c r="E3426" s="89"/>
      <c r="F3426" s="91"/>
      <c r="G3426" s="89"/>
      <c r="H3426" s="89"/>
    </row>
    <row r="3427" spans="2:8" s="5" customFormat="1" ht="16.5">
      <c r="B3427" s="89"/>
      <c r="C3427" s="89"/>
      <c r="D3427" s="90"/>
      <c r="E3427" s="89"/>
      <c r="F3427" s="91"/>
      <c r="G3427" s="89"/>
      <c r="H3427" s="89"/>
    </row>
    <row r="3428" spans="2:8" s="5" customFormat="1" ht="16.5">
      <c r="B3428" s="89"/>
      <c r="C3428" s="89"/>
      <c r="D3428" s="90"/>
      <c r="E3428" s="89"/>
      <c r="F3428" s="91"/>
      <c r="G3428" s="89"/>
      <c r="H3428" s="89"/>
    </row>
    <row r="3429" spans="2:8" s="5" customFormat="1" ht="16.5">
      <c r="B3429" s="89"/>
      <c r="C3429" s="89"/>
      <c r="D3429" s="90"/>
      <c r="E3429" s="89"/>
      <c r="F3429" s="91"/>
      <c r="G3429" s="89"/>
      <c r="H3429" s="89"/>
    </row>
    <row r="3430" spans="2:8" s="5" customFormat="1" ht="16.5">
      <c r="B3430" s="89"/>
      <c r="C3430" s="89"/>
      <c r="D3430" s="90"/>
      <c r="E3430" s="89"/>
      <c r="F3430" s="91"/>
      <c r="G3430" s="89"/>
      <c r="H3430" s="89"/>
    </row>
    <row r="3431" spans="2:8" s="5" customFormat="1" ht="16.5">
      <c r="B3431" s="89"/>
      <c r="C3431" s="89"/>
      <c r="D3431" s="90"/>
      <c r="E3431" s="89"/>
      <c r="F3431" s="91"/>
      <c r="G3431" s="89"/>
      <c r="H3431" s="89"/>
    </row>
    <row r="3432" spans="2:8" s="5" customFormat="1" ht="16.5">
      <c r="B3432" s="89"/>
      <c r="C3432" s="89"/>
      <c r="D3432" s="90"/>
      <c r="E3432" s="89"/>
      <c r="F3432" s="91"/>
      <c r="G3432" s="89"/>
      <c r="H3432" s="89"/>
    </row>
    <row r="3433" spans="2:8" s="5" customFormat="1" ht="16.5">
      <c r="B3433" s="89"/>
      <c r="C3433" s="89"/>
      <c r="D3433" s="90"/>
      <c r="E3433" s="89"/>
      <c r="F3433" s="91"/>
      <c r="G3433" s="89"/>
      <c r="H3433" s="89"/>
    </row>
    <row r="3434" spans="2:8" s="5" customFormat="1" ht="16.5">
      <c r="B3434" s="89"/>
      <c r="C3434" s="89"/>
      <c r="D3434" s="90"/>
      <c r="E3434" s="89"/>
      <c r="F3434" s="91"/>
      <c r="G3434" s="89"/>
      <c r="H3434" s="89"/>
    </row>
    <row r="3435" spans="2:8" s="5" customFormat="1" ht="16.5">
      <c r="B3435" s="89"/>
      <c r="C3435" s="89"/>
      <c r="D3435" s="90"/>
      <c r="E3435" s="89"/>
      <c r="F3435" s="91"/>
      <c r="G3435" s="89"/>
      <c r="H3435" s="89"/>
    </row>
    <row r="3436" spans="2:8" s="5" customFormat="1" ht="16.5">
      <c r="B3436" s="89"/>
      <c r="C3436" s="89"/>
      <c r="D3436" s="90"/>
      <c r="E3436" s="89"/>
      <c r="F3436" s="91"/>
      <c r="G3436" s="89"/>
      <c r="H3436" s="89"/>
    </row>
    <row r="3437" spans="2:8" s="5" customFormat="1" ht="16.5">
      <c r="B3437" s="89"/>
      <c r="C3437" s="89"/>
      <c r="D3437" s="90"/>
      <c r="E3437" s="89"/>
      <c r="F3437" s="91"/>
      <c r="G3437" s="89"/>
      <c r="H3437" s="89"/>
    </row>
    <row r="3438" spans="2:8" s="5" customFormat="1" ht="16.5">
      <c r="B3438" s="89"/>
      <c r="C3438" s="89"/>
      <c r="D3438" s="90"/>
      <c r="E3438" s="89"/>
      <c r="F3438" s="91"/>
      <c r="G3438" s="89"/>
      <c r="H3438" s="89"/>
    </row>
    <row r="3439" spans="2:8" s="5" customFormat="1" ht="16.5">
      <c r="B3439" s="89"/>
      <c r="C3439" s="89"/>
      <c r="D3439" s="90"/>
      <c r="E3439" s="89"/>
      <c r="F3439" s="91"/>
      <c r="G3439" s="89"/>
      <c r="H3439" s="89"/>
    </row>
    <row r="3440" spans="2:8" s="5" customFormat="1" ht="16.5">
      <c r="B3440" s="89"/>
      <c r="C3440" s="89"/>
      <c r="D3440" s="90"/>
      <c r="E3440" s="89"/>
      <c r="F3440" s="91"/>
      <c r="G3440" s="89"/>
      <c r="H3440" s="89"/>
    </row>
    <row r="3441" spans="2:8" s="5" customFormat="1" ht="16.5">
      <c r="B3441" s="89"/>
      <c r="C3441" s="89"/>
      <c r="D3441" s="90"/>
      <c r="E3441" s="89"/>
      <c r="F3441" s="91"/>
      <c r="G3441" s="89"/>
      <c r="H3441" s="89"/>
    </row>
    <row r="3442" spans="2:8" s="5" customFormat="1" ht="16.5">
      <c r="B3442" s="89"/>
      <c r="C3442" s="89"/>
      <c r="D3442" s="90"/>
      <c r="E3442" s="89"/>
      <c r="F3442" s="91"/>
      <c r="G3442" s="89"/>
      <c r="H3442" s="89"/>
    </row>
    <row r="3443" spans="2:8" s="5" customFormat="1" ht="16.5">
      <c r="B3443" s="89"/>
      <c r="C3443" s="89"/>
      <c r="D3443" s="90"/>
      <c r="E3443" s="89"/>
      <c r="F3443" s="91"/>
      <c r="G3443" s="89"/>
      <c r="H3443" s="89"/>
    </row>
    <row r="3444" spans="2:8" s="5" customFormat="1" ht="16.5">
      <c r="B3444" s="89"/>
      <c r="C3444" s="89"/>
      <c r="D3444" s="90"/>
      <c r="E3444" s="89"/>
      <c r="F3444" s="91"/>
      <c r="G3444" s="89"/>
      <c r="H3444" s="89"/>
    </row>
    <row r="3445" spans="2:8" s="5" customFormat="1" ht="16.5">
      <c r="B3445" s="89"/>
      <c r="C3445" s="89"/>
      <c r="D3445" s="90"/>
      <c r="E3445" s="89"/>
      <c r="F3445" s="91"/>
      <c r="G3445" s="89"/>
      <c r="H3445" s="89"/>
    </row>
    <row r="3446" spans="2:8" s="5" customFormat="1" ht="16.5">
      <c r="B3446" s="89"/>
      <c r="C3446" s="89"/>
      <c r="D3446" s="90"/>
      <c r="E3446" s="89"/>
      <c r="F3446" s="91"/>
      <c r="G3446" s="89"/>
      <c r="H3446" s="89"/>
    </row>
    <row r="3447" spans="2:8" s="5" customFormat="1" ht="16.5">
      <c r="B3447" s="89"/>
      <c r="C3447" s="89"/>
      <c r="D3447" s="90"/>
      <c r="E3447" s="89"/>
      <c r="F3447" s="91"/>
      <c r="G3447" s="89"/>
      <c r="H3447" s="89"/>
    </row>
    <row r="3448" spans="2:8" s="5" customFormat="1" ht="16.5">
      <c r="B3448" s="89"/>
      <c r="C3448" s="89"/>
      <c r="D3448" s="90"/>
      <c r="E3448" s="89"/>
      <c r="F3448" s="91"/>
      <c r="G3448" s="89"/>
      <c r="H3448" s="89"/>
    </row>
    <row r="3449" spans="2:8" s="5" customFormat="1" ht="16.5">
      <c r="B3449" s="89"/>
      <c r="C3449" s="89"/>
      <c r="D3449" s="90"/>
      <c r="E3449" s="89"/>
      <c r="F3449" s="91"/>
      <c r="G3449" s="89"/>
      <c r="H3449" s="89"/>
    </row>
    <row r="3450" spans="2:8" s="5" customFormat="1" ht="16.5">
      <c r="B3450" s="89"/>
      <c r="C3450" s="89"/>
      <c r="D3450" s="90"/>
      <c r="E3450" s="89"/>
      <c r="F3450" s="91"/>
      <c r="G3450" s="89"/>
      <c r="H3450" s="89"/>
    </row>
    <row r="3451" spans="2:8" s="5" customFormat="1" ht="16.5">
      <c r="B3451" s="89"/>
      <c r="C3451" s="89"/>
      <c r="D3451" s="90"/>
      <c r="E3451" s="89"/>
      <c r="F3451" s="91"/>
      <c r="G3451" s="89"/>
      <c r="H3451" s="89"/>
    </row>
    <row r="3452" spans="2:8" s="5" customFormat="1" ht="16.5">
      <c r="B3452" s="89"/>
      <c r="C3452" s="89"/>
      <c r="D3452" s="90"/>
      <c r="E3452" s="89"/>
      <c r="F3452" s="91"/>
      <c r="G3452" s="89"/>
      <c r="H3452" s="89"/>
    </row>
    <row r="3453" spans="2:8" s="5" customFormat="1" ht="16.5">
      <c r="B3453" s="89"/>
      <c r="C3453" s="89"/>
      <c r="D3453" s="90"/>
      <c r="E3453" s="89"/>
      <c r="F3453" s="91"/>
      <c r="G3453" s="89"/>
      <c r="H3453" s="89"/>
    </row>
    <row r="3454" spans="2:8" s="5" customFormat="1" ht="16.5">
      <c r="B3454" s="89"/>
      <c r="C3454" s="89"/>
      <c r="D3454" s="90"/>
      <c r="E3454" s="89"/>
      <c r="F3454" s="91"/>
      <c r="G3454" s="89"/>
      <c r="H3454" s="89"/>
    </row>
    <row r="3455" spans="2:8" s="5" customFormat="1" ht="16.5">
      <c r="B3455" s="89"/>
      <c r="C3455" s="89"/>
      <c r="D3455" s="90"/>
      <c r="E3455" s="89"/>
      <c r="F3455" s="91"/>
      <c r="G3455" s="89"/>
      <c r="H3455" s="89"/>
    </row>
    <row r="3456" spans="2:8" s="5" customFormat="1" ht="16.5">
      <c r="B3456" s="89"/>
      <c r="C3456" s="89"/>
      <c r="D3456" s="90"/>
      <c r="E3456" s="89"/>
      <c r="F3456" s="91"/>
      <c r="G3456" s="89"/>
      <c r="H3456" s="89"/>
    </row>
    <row r="3457" spans="2:8" s="5" customFormat="1" ht="16.5">
      <c r="B3457" s="89"/>
      <c r="C3457" s="89"/>
      <c r="D3457" s="90"/>
      <c r="E3457" s="89"/>
      <c r="F3457" s="91"/>
      <c r="G3457" s="89"/>
      <c r="H3457" s="89"/>
    </row>
    <row r="3458" spans="2:8" s="5" customFormat="1" ht="16.5">
      <c r="B3458" s="89"/>
      <c r="C3458" s="89"/>
      <c r="D3458" s="90"/>
      <c r="E3458" s="89"/>
      <c r="F3458" s="91"/>
      <c r="G3458" s="89"/>
      <c r="H3458" s="89"/>
    </row>
    <row r="3459" spans="2:8" s="5" customFormat="1" ht="16.5">
      <c r="B3459" s="89"/>
      <c r="C3459" s="89"/>
      <c r="D3459" s="90"/>
      <c r="E3459" s="89"/>
      <c r="F3459" s="91"/>
      <c r="G3459" s="89"/>
      <c r="H3459" s="89"/>
    </row>
    <row r="3460" spans="2:8" s="5" customFormat="1" ht="16.5">
      <c r="B3460" s="89"/>
      <c r="C3460" s="89"/>
      <c r="D3460" s="90"/>
      <c r="E3460" s="89"/>
      <c r="F3460" s="91"/>
      <c r="G3460" s="89"/>
      <c r="H3460" s="89"/>
    </row>
    <row r="3461" spans="2:8" s="5" customFormat="1" ht="16.5">
      <c r="B3461" s="89"/>
      <c r="C3461" s="89"/>
      <c r="D3461" s="90"/>
      <c r="E3461" s="89"/>
      <c r="F3461" s="91"/>
      <c r="G3461" s="89"/>
      <c r="H3461" s="89"/>
    </row>
    <row r="3462" spans="2:8" s="5" customFormat="1" ht="16.5">
      <c r="B3462" s="89"/>
      <c r="C3462" s="89"/>
      <c r="D3462" s="90"/>
      <c r="E3462" s="89"/>
      <c r="F3462" s="91"/>
      <c r="G3462" s="89"/>
      <c r="H3462" s="89"/>
    </row>
    <row r="3463" spans="2:8" s="5" customFormat="1" ht="16.5">
      <c r="B3463" s="89"/>
      <c r="C3463" s="89"/>
      <c r="D3463" s="90"/>
      <c r="E3463" s="89"/>
      <c r="F3463" s="91"/>
      <c r="G3463" s="89"/>
      <c r="H3463" s="89"/>
    </row>
    <row r="3464" spans="2:8" s="5" customFormat="1" ht="16.5">
      <c r="B3464" s="89"/>
      <c r="C3464" s="89"/>
      <c r="D3464" s="90"/>
      <c r="E3464" s="89"/>
      <c r="F3464" s="91"/>
      <c r="G3464" s="89"/>
      <c r="H3464" s="89"/>
    </row>
    <row r="3465" spans="2:8" s="5" customFormat="1" ht="16.5">
      <c r="B3465" s="89"/>
      <c r="C3465" s="89"/>
      <c r="D3465" s="90"/>
      <c r="E3465" s="89"/>
      <c r="F3465" s="91"/>
      <c r="G3465" s="89"/>
      <c r="H3465" s="89"/>
    </row>
    <row r="3466" spans="2:8" s="5" customFormat="1" ht="16.5">
      <c r="B3466" s="89"/>
      <c r="C3466" s="89"/>
      <c r="D3466" s="90"/>
      <c r="E3466" s="89"/>
      <c r="F3466" s="91"/>
      <c r="G3466" s="89"/>
      <c r="H3466" s="89"/>
    </row>
    <row r="3467" spans="2:8" s="5" customFormat="1" ht="16.5">
      <c r="B3467" s="89"/>
      <c r="C3467" s="89"/>
      <c r="D3467" s="90"/>
      <c r="E3467" s="89"/>
      <c r="F3467" s="91"/>
      <c r="G3467" s="89"/>
      <c r="H3467" s="89"/>
    </row>
    <row r="3468" spans="2:8" s="5" customFormat="1" ht="16.5">
      <c r="B3468" s="89"/>
      <c r="C3468" s="89"/>
      <c r="D3468" s="90"/>
      <c r="E3468" s="89"/>
      <c r="F3468" s="91"/>
      <c r="G3468" s="89"/>
      <c r="H3468" s="89"/>
    </row>
    <row r="3469" spans="2:8" s="5" customFormat="1" ht="16.5">
      <c r="B3469" s="89"/>
      <c r="C3469" s="89"/>
      <c r="D3469" s="90"/>
      <c r="E3469" s="89"/>
      <c r="F3469" s="91"/>
      <c r="G3469" s="89"/>
      <c r="H3469" s="89"/>
    </row>
    <row r="3470" spans="2:8" s="5" customFormat="1" ht="16.5">
      <c r="B3470" s="89"/>
      <c r="C3470" s="89"/>
      <c r="D3470" s="90"/>
      <c r="E3470" s="89"/>
      <c r="F3470" s="91"/>
      <c r="G3470" s="89"/>
      <c r="H3470" s="89"/>
    </row>
    <row r="3471" spans="2:8" s="5" customFormat="1" ht="16.5">
      <c r="B3471" s="89"/>
      <c r="C3471" s="89"/>
      <c r="D3471" s="90"/>
      <c r="E3471" s="89"/>
      <c r="F3471" s="91"/>
      <c r="G3471" s="89"/>
      <c r="H3471" s="89"/>
    </row>
    <row r="3472" spans="2:8" s="5" customFormat="1" ht="16.5">
      <c r="B3472" s="89"/>
      <c r="C3472" s="89"/>
      <c r="D3472" s="90"/>
      <c r="E3472" s="89"/>
      <c r="F3472" s="91"/>
      <c r="G3472" s="89"/>
      <c r="H3472" s="89"/>
    </row>
    <row r="3473" spans="2:8" s="5" customFormat="1" ht="16.5">
      <c r="B3473" s="89"/>
      <c r="C3473" s="89"/>
      <c r="D3473" s="90"/>
      <c r="E3473" s="89"/>
      <c r="F3473" s="91"/>
      <c r="G3473" s="89"/>
      <c r="H3473" s="89"/>
    </row>
    <row r="3474" spans="2:8" s="5" customFormat="1" ht="16.5">
      <c r="B3474" s="89"/>
      <c r="C3474" s="89"/>
      <c r="D3474" s="90"/>
      <c r="E3474" s="89"/>
      <c r="F3474" s="91"/>
      <c r="G3474" s="89"/>
      <c r="H3474" s="89"/>
    </row>
    <row r="3475" spans="2:8" s="5" customFormat="1" ht="16.5">
      <c r="B3475" s="89"/>
      <c r="C3475" s="89"/>
      <c r="D3475" s="90"/>
      <c r="E3475" s="89"/>
      <c r="F3475" s="91"/>
      <c r="G3475" s="89"/>
      <c r="H3475" s="89"/>
    </row>
    <row r="3476" spans="2:8" s="5" customFormat="1" ht="16.5">
      <c r="B3476" s="89"/>
      <c r="C3476" s="89"/>
      <c r="D3476" s="90"/>
      <c r="E3476" s="89"/>
      <c r="F3476" s="91"/>
      <c r="G3476" s="89"/>
      <c r="H3476" s="89"/>
    </row>
    <row r="3477" spans="2:8" s="5" customFormat="1" ht="16.5">
      <c r="B3477" s="89"/>
      <c r="C3477" s="89"/>
      <c r="D3477" s="90"/>
      <c r="E3477" s="89"/>
      <c r="F3477" s="91"/>
      <c r="G3477" s="89"/>
      <c r="H3477" s="89"/>
    </row>
    <row r="3478" spans="2:8" s="5" customFormat="1" ht="16.5">
      <c r="B3478" s="89"/>
      <c r="C3478" s="89"/>
      <c r="D3478" s="90"/>
      <c r="E3478" s="89"/>
      <c r="F3478" s="91"/>
      <c r="G3478" s="89"/>
      <c r="H3478" s="89"/>
    </row>
    <row r="3479" spans="2:8" s="5" customFormat="1" ht="16.5">
      <c r="B3479" s="89"/>
      <c r="C3479" s="89"/>
      <c r="D3479" s="90"/>
      <c r="E3479" s="89"/>
      <c r="F3479" s="91"/>
      <c r="G3479" s="89"/>
      <c r="H3479" s="89"/>
    </row>
    <row r="3480" spans="2:8" s="5" customFormat="1" ht="16.5">
      <c r="B3480" s="89"/>
      <c r="C3480" s="89"/>
      <c r="D3480" s="90"/>
      <c r="E3480" s="89"/>
      <c r="F3480" s="91"/>
      <c r="G3480" s="89"/>
      <c r="H3480" s="89"/>
    </row>
    <row r="3481" spans="2:8" s="5" customFormat="1" ht="16.5">
      <c r="B3481" s="89"/>
      <c r="C3481" s="89"/>
      <c r="D3481" s="90"/>
      <c r="E3481" s="89"/>
      <c r="F3481" s="91"/>
      <c r="G3481" s="89"/>
      <c r="H3481" s="89"/>
    </row>
    <row r="3482" spans="2:8" s="5" customFormat="1" ht="16.5">
      <c r="B3482" s="89"/>
      <c r="C3482" s="89"/>
      <c r="D3482" s="90"/>
      <c r="E3482" s="89"/>
      <c r="F3482" s="91"/>
      <c r="G3482" s="89"/>
      <c r="H3482" s="89"/>
    </row>
    <row r="3483" spans="2:8" s="5" customFormat="1" ht="16.5">
      <c r="B3483" s="89"/>
      <c r="C3483" s="89"/>
      <c r="D3483" s="90"/>
      <c r="E3483" s="89"/>
      <c r="F3483" s="91"/>
      <c r="G3483" s="89"/>
      <c r="H3483" s="89"/>
    </row>
    <row r="3484" spans="2:8" s="5" customFormat="1" ht="16.5">
      <c r="B3484" s="89"/>
      <c r="C3484" s="89"/>
      <c r="D3484" s="90"/>
      <c r="E3484" s="89"/>
      <c r="F3484" s="91"/>
      <c r="G3484" s="89"/>
      <c r="H3484" s="89"/>
    </row>
    <row r="3485" spans="2:8" s="5" customFormat="1" ht="16.5">
      <c r="B3485" s="89"/>
      <c r="C3485" s="89"/>
      <c r="D3485" s="90"/>
      <c r="E3485" s="89"/>
      <c r="F3485" s="91"/>
      <c r="G3485" s="89"/>
      <c r="H3485" s="89"/>
    </row>
    <row r="3486" spans="2:8" s="5" customFormat="1" ht="16.5">
      <c r="B3486" s="89"/>
      <c r="C3486" s="89"/>
      <c r="D3486" s="90"/>
      <c r="E3486" s="89"/>
      <c r="F3486" s="91"/>
      <c r="G3486" s="89"/>
      <c r="H3486" s="89"/>
    </row>
    <row r="3487" spans="2:8" s="5" customFormat="1" ht="16.5">
      <c r="B3487" s="89"/>
      <c r="C3487" s="89"/>
      <c r="D3487" s="90"/>
      <c r="E3487" s="89"/>
      <c r="F3487" s="91"/>
      <c r="G3487" s="89"/>
      <c r="H3487" s="89"/>
    </row>
    <row r="3488" spans="2:8" s="5" customFormat="1" ht="16.5">
      <c r="B3488" s="89"/>
      <c r="C3488" s="89"/>
      <c r="D3488" s="90"/>
      <c r="E3488" s="89"/>
      <c r="F3488" s="91"/>
      <c r="G3488" s="89"/>
      <c r="H3488" s="89"/>
    </row>
    <row r="3489" spans="2:8" s="5" customFormat="1" ht="16.5">
      <c r="B3489" s="89"/>
      <c r="C3489" s="89"/>
      <c r="D3489" s="90"/>
      <c r="E3489" s="89"/>
      <c r="F3489" s="91"/>
      <c r="G3489" s="89"/>
      <c r="H3489" s="89"/>
    </row>
    <row r="3490" spans="2:8" s="5" customFormat="1" ht="16.5">
      <c r="B3490" s="89"/>
      <c r="C3490" s="89"/>
      <c r="D3490" s="90"/>
      <c r="E3490" s="89"/>
      <c r="F3490" s="91"/>
      <c r="G3490" s="89"/>
      <c r="H3490" s="89"/>
    </row>
    <row r="3491" spans="2:8" s="5" customFormat="1" ht="16.5">
      <c r="B3491" s="89"/>
      <c r="C3491" s="89"/>
      <c r="D3491" s="90"/>
      <c r="E3491" s="89"/>
      <c r="F3491" s="91"/>
      <c r="G3491" s="89"/>
      <c r="H3491" s="89"/>
    </row>
    <row r="3492" spans="2:8" s="5" customFormat="1" ht="16.5">
      <c r="B3492" s="89"/>
      <c r="C3492" s="89"/>
      <c r="D3492" s="90"/>
      <c r="E3492" s="89"/>
      <c r="F3492" s="91"/>
      <c r="G3492" s="89"/>
      <c r="H3492" s="89"/>
    </row>
    <row r="3493" spans="2:8" s="5" customFormat="1" ht="16.5">
      <c r="B3493" s="89"/>
      <c r="C3493" s="89"/>
      <c r="D3493" s="90"/>
      <c r="E3493" s="89"/>
      <c r="F3493" s="91"/>
      <c r="G3493" s="89"/>
      <c r="H3493" s="89"/>
    </row>
    <row r="3494" spans="2:8" s="5" customFormat="1" ht="16.5">
      <c r="B3494" s="89"/>
      <c r="C3494" s="89"/>
      <c r="D3494" s="90"/>
      <c r="E3494" s="89"/>
      <c r="F3494" s="91"/>
      <c r="G3494" s="89"/>
      <c r="H3494" s="89"/>
    </row>
    <row r="3495" spans="2:8" s="5" customFormat="1" ht="16.5">
      <c r="B3495" s="89"/>
      <c r="C3495" s="89"/>
      <c r="D3495" s="90"/>
      <c r="E3495" s="89"/>
      <c r="F3495" s="91"/>
      <c r="G3495" s="89"/>
      <c r="H3495" s="89"/>
    </row>
    <row r="3496" spans="2:8" s="5" customFormat="1" ht="16.5">
      <c r="B3496" s="89"/>
      <c r="C3496" s="89"/>
      <c r="D3496" s="90"/>
      <c r="E3496" s="89"/>
      <c r="F3496" s="91"/>
      <c r="G3496" s="89"/>
      <c r="H3496" s="89"/>
    </row>
    <row r="3497" spans="2:8" s="5" customFormat="1" ht="16.5">
      <c r="B3497" s="89"/>
      <c r="C3497" s="89"/>
      <c r="D3497" s="90"/>
      <c r="E3497" s="89"/>
      <c r="F3497" s="91"/>
      <c r="G3497" s="89"/>
      <c r="H3497" s="89"/>
    </row>
    <row r="3498" spans="2:8" s="5" customFormat="1" ht="16.5">
      <c r="B3498" s="89"/>
      <c r="C3498" s="89"/>
      <c r="D3498" s="90"/>
      <c r="E3498" s="89"/>
      <c r="F3498" s="91"/>
      <c r="G3498" s="89"/>
      <c r="H3498" s="89"/>
    </row>
    <row r="3499" spans="2:8" s="5" customFormat="1" ht="16.5">
      <c r="B3499" s="89"/>
      <c r="C3499" s="89"/>
      <c r="D3499" s="90"/>
      <c r="E3499" s="89"/>
      <c r="F3499" s="91"/>
      <c r="G3499" s="89"/>
      <c r="H3499" s="89"/>
    </row>
    <row r="3500" spans="2:8" s="5" customFormat="1" ht="16.5">
      <c r="B3500" s="89"/>
      <c r="C3500" s="89"/>
      <c r="D3500" s="90"/>
      <c r="E3500" s="89"/>
      <c r="F3500" s="91"/>
      <c r="G3500" s="89"/>
      <c r="H3500" s="89"/>
    </row>
    <row r="3501" spans="2:8" s="5" customFormat="1" ht="16.5">
      <c r="B3501" s="89"/>
      <c r="C3501" s="89"/>
      <c r="D3501" s="90"/>
      <c r="E3501" s="89"/>
      <c r="F3501" s="91"/>
      <c r="G3501" s="89"/>
      <c r="H3501" s="89"/>
    </row>
    <row r="3502" spans="2:8" s="5" customFormat="1" ht="16.5">
      <c r="B3502" s="89"/>
      <c r="C3502" s="89"/>
      <c r="D3502" s="90"/>
      <c r="E3502" s="89"/>
      <c r="F3502" s="91"/>
      <c r="G3502" s="89"/>
      <c r="H3502" s="89"/>
    </row>
    <row r="3503" spans="2:8" s="5" customFormat="1" ht="16.5">
      <c r="B3503" s="89"/>
      <c r="C3503" s="89"/>
      <c r="D3503" s="90"/>
      <c r="E3503" s="89"/>
      <c r="F3503" s="91"/>
      <c r="G3503" s="89"/>
      <c r="H3503" s="89"/>
    </row>
    <row r="3504" spans="2:8" s="5" customFormat="1" ht="16.5">
      <c r="B3504" s="89"/>
      <c r="C3504" s="89"/>
      <c r="D3504" s="90"/>
      <c r="E3504" s="89"/>
      <c r="F3504" s="91"/>
      <c r="G3504" s="89"/>
      <c r="H3504" s="89"/>
    </row>
    <row r="3505" spans="2:8" s="5" customFormat="1" ht="16.5">
      <c r="B3505" s="89"/>
      <c r="C3505" s="89"/>
      <c r="D3505" s="90"/>
      <c r="E3505" s="89"/>
      <c r="F3505" s="91"/>
      <c r="G3505" s="89"/>
      <c r="H3505" s="89"/>
    </row>
    <row r="3506" spans="2:8" s="5" customFormat="1" ht="16.5">
      <c r="B3506" s="89"/>
      <c r="C3506" s="89"/>
      <c r="D3506" s="90"/>
      <c r="E3506" s="89"/>
      <c r="F3506" s="91"/>
      <c r="G3506" s="89"/>
      <c r="H3506" s="89"/>
    </row>
    <row r="3507" spans="2:8" s="5" customFormat="1" ht="16.5">
      <c r="B3507" s="89"/>
      <c r="C3507" s="89"/>
      <c r="D3507" s="90"/>
      <c r="E3507" s="89"/>
      <c r="F3507" s="91"/>
      <c r="G3507" s="89"/>
      <c r="H3507" s="89"/>
    </row>
    <row r="3508" spans="2:8" s="5" customFormat="1" ht="16.5">
      <c r="B3508" s="89"/>
      <c r="C3508" s="89"/>
      <c r="D3508" s="90"/>
      <c r="E3508" s="89"/>
      <c r="F3508" s="91"/>
      <c r="G3508" s="89"/>
      <c r="H3508" s="89"/>
    </row>
    <row r="3509" spans="2:8" s="5" customFormat="1" ht="16.5">
      <c r="B3509" s="89"/>
      <c r="C3509" s="89"/>
      <c r="D3509" s="90"/>
      <c r="E3509" s="89"/>
      <c r="F3509" s="91"/>
      <c r="G3509" s="89"/>
      <c r="H3509" s="89"/>
    </row>
    <row r="3510" spans="2:8" s="5" customFormat="1" ht="16.5">
      <c r="B3510" s="89"/>
      <c r="C3510" s="89"/>
      <c r="D3510" s="90"/>
      <c r="E3510" s="89"/>
      <c r="F3510" s="91"/>
      <c r="G3510" s="89"/>
      <c r="H3510" s="89"/>
    </row>
    <row r="3511" spans="2:8" s="5" customFormat="1" ht="16.5">
      <c r="B3511" s="89"/>
      <c r="C3511" s="89"/>
      <c r="D3511" s="90"/>
      <c r="E3511" s="89"/>
      <c r="F3511" s="91"/>
      <c r="G3511" s="89"/>
      <c r="H3511" s="89"/>
    </row>
    <row r="3512" spans="2:8" s="5" customFormat="1" ht="16.5">
      <c r="B3512" s="89"/>
      <c r="C3512" s="89"/>
      <c r="D3512" s="90"/>
      <c r="E3512" s="89"/>
      <c r="F3512" s="91"/>
      <c r="G3512" s="89"/>
      <c r="H3512" s="89"/>
    </row>
    <row r="3513" spans="2:8" s="5" customFormat="1" ht="16.5">
      <c r="B3513" s="89"/>
      <c r="C3513" s="89"/>
      <c r="D3513" s="90"/>
      <c r="E3513" s="89"/>
      <c r="F3513" s="91"/>
      <c r="G3513" s="89"/>
      <c r="H3513" s="89"/>
    </row>
    <row r="3514" spans="2:8" s="5" customFormat="1" ht="16.5">
      <c r="B3514" s="89"/>
      <c r="C3514" s="89"/>
      <c r="D3514" s="90"/>
      <c r="E3514" s="89"/>
      <c r="F3514" s="91"/>
      <c r="G3514" s="89"/>
      <c r="H3514" s="89"/>
    </row>
    <row r="3515" spans="2:8" s="5" customFormat="1" ht="16.5">
      <c r="B3515" s="89"/>
      <c r="C3515" s="89"/>
      <c r="D3515" s="90"/>
      <c r="E3515" s="89"/>
      <c r="F3515" s="91"/>
      <c r="G3515" s="89"/>
      <c r="H3515" s="89"/>
    </row>
    <row r="3516" spans="2:8" s="5" customFormat="1" ht="16.5">
      <c r="B3516" s="89"/>
      <c r="C3516" s="89"/>
      <c r="D3516" s="90"/>
      <c r="E3516" s="89"/>
      <c r="F3516" s="91"/>
      <c r="G3516" s="89"/>
      <c r="H3516" s="89"/>
    </row>
    <row r="3517" spans="2:8" s="5" customFormat="1" ht="16.5">
      <c r="B3517" s="89"/>
      <c r="C3517" s="89"/>
      <c r="D3517" s="90"/>
      <c r="E3517" s="89"/>
      <c r="F3517" s="91"/>
      <c r="G3517" s="89"/>
      <c r="H3517" s="89"/>
    </row>
    <row r="3518" spans="2:8" s="5" customFormat="1" ht="16.5">
      <c r="B3518" s="89"/>
      <c r="C3518" s="89"/>
      <c r="D3518" s="90"/>
      <c r="E3518" s="89"/>
      <c r="F3518" s="91"/>
      <c r="G3518" s="89"/>
      <c r="H3518" s="89"/>
    </row>
    <row r="3519" spans="2:8" s="5" customFormat="1" ht="16.5">
      <c r="B3519" s="89"/>
      <c r="C3519" s="89"/>
      <c r="D3519" s="90"/>
      <c r="E3519" s="89"/>
      <c r="F3519" s="91"/>
      <c r="G3519" s="89"/>
      <c r="H3519" s="89"/>
    </row>
    <row r="3520" spans="2:8" s="5" customFormat="1" ht="16.5">
      <c r="B3520" s="89"/>
      <c r="C3520" s="89"/>
      <c r="D3520" s="90"/>
      <c r="E3520" s="89"/>
      <c r="F3520" s="91"/>
      <c r="G3520" s="89"/>
      <c r="H3520" s="89"/>
    </row>
    <row r="3521" spans="2:8" s="5" customFormat="1" ht="16.5">
      <c r="B3521" s="89"/>
      <c r="C3521" s="89"/>
      <c r="D3521" s="90"/>
      <c r="E3521" s="89"/>
      <c r="F3521" s="91"/>
      <c r="G3521" s="89"/>
      <c r="H3521" s="89"/>
    </row>
    <row r="3522" spans="2:8" s="5" customFormat="1" ht="16.5">
      <c r="B3522" s="89"/>
      <c r="C3522" s="89"/>
      <c r="D3522" s="90"/>
      <c r="E3522" s="89"/>
      <c r="F3522" s="91"/>
      <c r="G3522" s="89"/>
      <c r="H3522" s="89"/>
    </row>
    <row r="3523" spans="2:8" s="5" customFormat="1" ht="16.5">
      <c r="B3523" s="89"/>
      <c r="C3523" s="89"/>
      <c r="D3523" s="90"/>
      <c r="E3523" s="89"/>
      <c r="F3523" s="91"/>
      <c r="G3523" s="89"/>
      <c r="H3523" s="89"/>
    </row>
    <row r="3524" spans="2:8" s="5" customFormat="1" ht="16.5">
      <c r="B3524" s="89"/>
      <c r="C3524" s="89"/>
      <c r="D3524" s="90"/>
      <c r="E3524" s="89"/>
      <c r="F3524" s="91"/>
      <c r="G3524" s="89"/>
      <c r="H3524" s="89"/>
    </row>
    <row r="3525" spans="2:8" s="5" customFormat="1" ht="16.5">
      <c r="B3525" s="89"/>
      <c r="C3525" s="89"/>
      <c r="D3525" s="90"/>
      <c r="E3525" s="89"/>
      <c r="F3525" s="91"/>
      <c r="G3525" s="89"/>
      <c r="H3525" s="89"/>
    </row>
    <row r="3526" spans="2:8" s="5" customFormat="1" ht="16.5">
      <c r="B3526" s="89"/>
      <c r="C3526" s="89"/>
      <c r="D3526" s="90"/>
      <c r="E3526" s="89"/>
      <c r="F3526" s="91"/>
      <c r="G3526" s="89"/>
      <c r="H3526" s="89"/>
    </row>
    <row r="3527" spans="2:8" s="5" customFormat="1" ht="16.5">
      <c r="B3527" s="89"/>
      <c r="C3527" s="89"/>
      <c r="D3527" s="90"/>
      <c r="E3527" s="89"/>
      <c r="F3527" s="91"/>
      <c r="G3527" s="89"/>
      <c r="H3527" s="89"/>
    </row>
    <row r="3528" spans="2:8" s="5" customFormat="1" ht="16.5">
      <c r="B3528" s="89"/>
      <c r="C3528" s="89"/>
      <c r="D3528" s="90"/>
      <c r="E3528" s="89"/>
      <c r="F3528" s="91"/>
      <c r="G3528" s="89"/>
      <c r="H3528" s="89"/>
    </row>
    <row r="3529" spans="2:8" s="5" customFormat="1" ht="16.5">
      <c r="B3529" s="89"/>
      <c r="C3529" s="89"/>
      <c r="D3529" s="90"/>
      <c r="E3529" s="89"/>
      <c r="F3529" s="91"/>
      <c r="G3529" s="89"/>
      <c r="H3529" s="89"/>
    </row>
    <row r="3530" spans="2:8" s="5" customFormat="1" ht="16.5">
      <c r="B3530" s="89"/>
      <c r="C3530" s="89"/>
      <c r="D3530" s="90"/>
      <c r="E3530" s="89"/>
      <c r="F3530" s="91"/>
      <c r="G3530" s="89"/>
      <c r="H3530" s="89"/>
    </row>
    <row r="3531" spans="2:8" s="5" customFormat="1" ht="16.5">
      <c r="B3531" s="89"/>
      <c r="C3531" s="89"/>
      <c r="D3531" s="90"/>
      <c r="E3531" s="89"/>
      <c r="F3531" s="91"/>
      <c r="G3531" s="89"/>
      <c r="H3531" s="89"/>
    </row>
    <row r="3532" spans="2:8" s="5" customFormat="1" ht="16.5">
      <c r="B3532" s="89"/>
      <c r="C3532" s="89"/>
      <c r="D3532" s="90"/>
      <c r="E3532" s="89"/>
      <c r="F3532" s="91"/>
      <c r="G3532" s="89"/>
      <c r="H3532" s="89"/>
    </row>
    <row r="3533" spans="2:8" s="5" customFormat="1" ht="16.5">
      <c r="B3533" s="89"/>
      <c r="C3533" s="89"/>
      <c r="D3533" s="90"/>
      <c r="E3533" s="89"/>
      <c r="F3533" s="91"/>
      <c r="G3533" s="89"/>
      <c r="H3533" s="89"/>
    </row>
    <row r="3534" spans="2:8" s="5" customFormat="1" ht="16.5">
      <c r="B3534" s="89"/>
      <c r="C3534" s="89"/>
      <c r="D3534" s="90"/>
      <c r="E3534" s="89"/>
      <c r="F3534" s="91"/>
      <c r="G3534" s="89"/>
      <c r="H3534" s="89"/>
    </row>
    <row r="3535" spans="2:8" s="5" customFormat="1" ht="16.5">
      <c r="B3535" s="89"/>
      <c r="C3535" s="89"/>
      <c r="D3535" s="90"/>
      <c r="E3535" s="89"/>
      <c r="F3535" s="91"/>
      <c r="G3535" s="89"/>
      <c r="H3535" s="89"/>
    </row>
    <row r="3536" spans="2:8" s="5" customFormat="1" ht="16.5">
      <c r="B3536" s="89"/>
      <c r="C3536" s="89"/>
      <c r="D3536" s="90"/>
      <c r="E3536" s="89"/>
      <c r="F3536" s="91"/>
      <c r="G3536" s="89"/>
      <c r="H3536" s="89"/>
    </row>
    <row r="3537" spans="2:8" s="5" customFormat="1" ht="16.5">
      <c r="B3537" s="89"/>
      <c r="C3537" s="89"/>
      <c r="D3537" s="90"/>
      <c r="E3537" s="89"/>
      <c r="F3537" s="91"/>
      <c r="G3537" s="89"/>
      <c r="H3537" s="89"/>
    </row>
    <row r="3538" spans="2:8" s="5" customFormat="1" ht="16.5">
      <c r="B3538" s="89"/>
      <c r="C3538" s="89"/>
      <c r="D3538" s="90"/>
      <c r="E3538" s="89"/>
      <c r="F3538" s="91"/>
      <c r="G3538" s="89"/>
      <c r="H3538" s="89"/>
    </row>
    <row r="3539" spans="2:8" s="5" customFormat="1" ht="16.5">
      <c r="B3539" s="89"/>
      <c r="C3539" s="89"/>
      <c r="D3539" s="90"/>
      <c r="E3539" s="89"/>
      <c r="F3539" s="91"/>
      <c r="G3539" s="89"/>
      <c r="H3539" s="89"/>
    </row>
    <row r="3540" spans="2:8" s="5" customFormat="1" ht="16.5">
      <c r="B3540" s="89"/>
      <c r="C3540" s="89"/>
      <c r="D3540" s="90"/>
      <c r="E3540" s="89"/>
      <c r="F3540" s="91"/>
      <c r="G3540" s="89"/>
      <c r="H3540" s="89"/>
    </row>
    <row r="3541" spans="2:8" s="5" customFormat="1" ht="16.5">
      <c r="B3541" s="89"/>
      <c r="C3541" s="89"/>
      <c r="D3541" s="90"/>
      <c r="E3541" s="89"/>
      <c r="F3541" s="91"/>
      <c r="G3541" s="89"/>
      <c r="H3541" s="89"/>
    </row>
    <row r="3542" spans="2:8" s="5" customFormat="1" ht="16.5">
      <c r="B3542" s="89"/>
      <c r="C3542" s="89"/>
      <c r="D3542" s="90"/>
      <c r="E3542" s="89"/>
      <c r="F3542" s="91"/>
      <c r="G3542" s="89"/>
      <c r="H3542" s="89"/>
    </row>
    <row r="3543" spans="2:8" s="5" customFormat="1" ht="16.5">
      <c r="B3543" s="89"/>
      <c r="C3543" s="89"/>
      <c r="D3543" s="90"/>
      <c r="E3543" s="89"/>
      <c r="F3543" s="91"/>
      <c r="G3543" s="89"/>
      <c r="H3543" s="89"/>
    </row>
    <row r="3544" spans="2:8" s="5" customFormat="1" ht="16.5">
      <c r="B3544" s="89"/>
      <c r="C3544" s="89"/>
      <c r="D3544" s="90"/>
      <c r="E3544" s="89"/>
      <c r="F3544" s="91"/>
      <c r="G3544" s="89"/>
      <c r="H3544" s="89"/>
    </row>
    <row r="3545" spans="2:8" s="5" customFormat="1" ht="16.5">
      <c r="B3545" s="89"/>
      <c r="C3545" s="89"/>
      <c r="D3545" s="90"/>
      <c r="E3545" s="89"/>
      <c r="F3545" s="91"/>
      <c r="G3545" s="89"/>
      <c r="H3545" s="89"/>
    </row>
    <row r="3546" spans="2:8" s="5" customFormat="1" ht="16.5">
      <c r="B3546" s="89"/>
      <c r="C3546" s="89"/>
      <c r="D3546" s="90"/>
      <c r="E3546" s="89"/>
      <c r="F3546" s="91"/>
      <c r="G3546" s="89"/>
      <c r="H3546" s="89"/>
    </row>
    <row r="3547" spans="2:8" s="5" customFormat="1" ht="16.5">
      <c r="B3547" s="89"/>
      <c r="C3547" s="89"/>
      <c r="D3547" s="90"/>
      <c r="E3547" s="89"/>
      <c r="F3547" s="91"/>
      <c r="G3547" s="89"/>
      <c r="H3547" s="89"/>
    </row>
    <row r="3548" spans="2:8" s="5" customFormat="1" ht="16.5">
      <c r="B3548" s="89"/>
      <c r="C3548" s="89"/>
      <c r="D3548" s="90"/>
      <c r="E3548" s="89"/>
      <c r="F3548" s="91"/>
      <c r="G3548" s="89"/>
      <c r="H3548" s="89"/>
    </row>
    <row r="3549" spans="2:8" s="5" customFormat="1" ht="16.5">
      <c r="B3549" s="89"/>
      <c r="C3549" s="89"/>
      <c r="D3549" s="90"/>
      <c r="E3549" s="89"/>
      <c r="F3549" s="91"/>
      <c r="G3549" s="89"/>
      <c r="H3549" s="89"/>
    </row>
    <row r="3550" spans="2:8" s="5" customFormat="1" ht="16.5">
      <c r="B3550" s="89"/>
      <c r="C3550" s="89"/>
      <c r="D3550" s="90"/>
      <c r="E3550" s="89"/>
      <c r="F3550" s="91"/>
      <c r="G3550" s="89"/>
      <c r="H3550" s="89"/>
    </row>
    <row r="3551" spans="2:8" s="5" customFormat="1" ht="16.5">
      <c r="B3551" s="89"/>
      <c r="C3551" s="89"/>
      <c r="D3551" s="90"/>
      <c r="E3551" s="89"/>
      <c r="F3551" s="91"/>
      <c r="G3551" s="89"/>
      <c r="H3551" s="89"/>
    </row>
    <row r="3552" spans="2:8" s="5" customFormat="1" ht="16.5">
      <c r="B3552" s="89"/>
      <c r="C3552" s="89"/>
      <c r="D3552" s="90"/>
      <c r="E3552" s="89"/>
      <c r="F3552" s="91"/>
      <c r="G3552" s="89"/>
      <c r="H3552" s="89"/>
    </row>
    <row r="3553" spans="2:8" s="5" customFormat="1" ht="16.5">
      <c r="B3553" s="89"/>
      <c r="C3553" s="89"/>
      <c r="D3553" s="90"/>
      <c r="E3553" s="89"/>
      <c r="F3553" s="91"/>
      <c r="G3553" s="89"/>
      <c r="H3553" s="89"/>
    </row>
    <row r="3554" spans="2:8" s="5" customFormat="1" ht="16.5">
      <c r="B3554" s="89"/>
      <c r="C3554" s="89"/>
      <c r="D3554" s="90"/>
      <c r="E3554" s="89"/>
      <c r="F3554" s="91"/>
      <c r="G3554" s="89"/>
      <c r="H3554" s="89"/>
    </row>
    <row r="3555" spans="2:8" s="5" customFormat="1" ht="16.5">
      <c r="B3555" s="89"/>
      <c r="C3555" s="89"/>
      <c r="D3555" s="90"/>
      <c r="E3555" s="89"/>
      <c r="F3555" s="91"/>
      <c r="G3555" s="89"/>
      <c r="H3555" s="89"/>
    </row>
    <row r="3556" spans="2:8" s="5" customFormat="1" ht="16.5">
      <c r="B3556" s="89"/>
      <c r="C3556" s="89"/>
      <c r="D3556" s="90"/>
      <c r="E3556" s="89"/>
      <c r="F3556" s="91"/>
      <c r="G3556" s="89"/>
      <c r="H3556" s="89"/>
    </row>
    <row r="3557" spans="2:8" s="5" customFormat="1" ht="16.5">
      <c r="B3557" s="89"/>
      <c r="C3557" s="89"/>
      <c r="D3557" s="90"/>
      <c r="E3557" s="89"/>
      <c r="F3557" s="91"/>
      <c r="G3557" s="89"/>
      <c r="H3557" s="89"/>
    </row>
    <row r="3558" spans="2:8" s="5" customFormat="1" ht="16.5">
      <c r="B3558" s="89"/>
      <c r="C3558" s="89"/>
      <c r="D3558" s="90"/>
      <c r="E3558" s="89"/>
      <c r="F3558" s="91"/>
      <c r="G3558" s="89"/>
      <c r="H3558" s="89"/>
    </row>
    <row r="3559" spans="2:8" s="5" customFormat="1" ht="16.5">
      <c r="B3559" s="89"/>
      <c r="C3559" s="89"/>
      <c r="D3559" s="90"/>
      <c r="E3559" s="89"/>
      <c r="F3559" s="91"/>
      <c r="G3559" s="89"/>
      <c r="H3559" s="89"/>
    </row>
    <row r="3560" spans="2:8" s="5" customFormat="1" ht="16.5">
      <c r="B3560" s="89"/>
      <c r="C3560" s="89"/>
      <c r="D3560" s="90"/>
      <c r="E3560" s="89"/>
      <c r="F3560" s="91"/>
      <c r="G3560" s="89"/>
      <c r="H3560" s="89"/>
    </row>
    <row r="3561" spans="2:8" s="5" customFormat="1" ht="16.5">
      <c r="B3561" s="89"/>
      <c r="C3561" s="89"/>
      <c r="D3561" s="90"/>
      <c r="E3561" s="89"/>
      <c r="F3561" s="91"/>
      <c r="G3561" s="89"/>
      <c r="H3561" s="89"/>
    </row>
    <row r="3562" spans="2:8" s="5" customFormat="1" ht="16.5">
      <c r="B3562" s="89"/>
      <c r="C3562" s="89"/>
      <c r="D3562" s="90"/>
      <c r="E3562" s="89"/>
      <c r="F3562" s="91"/>
      <c r="G3562" s="89"/>
      <c r="H3562" s="89"/>
    </row>
    <row r="3563" spans="2:8" s="5" customFormat="1" ht="16.5">
      <c r="B3563" s="89"/>
      <c r="C3563" s="89"/>
      <c r="D3563" s="90"/>
      <c r="E3563" s="89"/>
      <c r="F3563" s="91"/>
      <c r="G3563" s="89"/>
      <c r="H3563" s="89"/>
    </row>
    <row r="3564" spans="2:8" s="5" customFormat="1" ht="16.5">
      <c r="B3564" s="89"/>
      <c r="C3564" s="89"/>
      <c r="D3564" s="90"/>
      <c r="E3564" s="89"/>
      <c r="F3564" s="91"/>
      <c r="G3564" s="89"/>
      <c r="H3564" s="89"/>
    </row>
    <row r="3565" spans="2:8" s="5" customFormat="1" ht="16.5">
      <c r="B3565" s="89"/>
      <c r="C3565" s="89"/>
      <c r="D3565" s="90"/>
      <c r="E3565" s="89"/>
      <c r="F3565" s="91"/>
      <c r="G3565" s="89"/>
      <c r="H3565" s="89"/>
    </row>
    <row r="3566" spans="2:8" s="5" customFormat="1" ht="16.5">
      <c r="B3566" s="89"/>
      <c r="C3566" s="89"/>
      <c r="D3566" s="90"/>
      <c r="E3566" s="89"/>
      <c r="F3566" s="91"/>
      <c r="G3566" s="89"/>
      <c r="H3566" s="89"/>
    </row>
    <row r="3567" spans="2:8" s="5" customFormat="1" ht="16.5">
      <c r="B3567" s="89"/>
      <c r="C3567" s="89"/>
      <c r="D3567" s="90"/>
      <c r="E3567" s="89"/>
      <c r="F3567" s="91"/>
      <c r="G3567" s="89"/>
      <c r="H3567" s="89"/>
    </row>
    <row r="3568" spans="2:8" s="5" customFormat="1" ht="16.5">
      <c r="B3568" s="89"/>
      <c r="C3568" s="89"/>
      <c r="D3568" s="90"/>
      <c r="E3568" s="89"/>
      <c r="F3568" s="91"/>
      <c r="G3568" s="89"/>
      <c r="H3568" s="89"/>
    </row>
    <row r="3569" spans="2:8" s="5" customFormat="1" ht="16.5">
      <c r="B3569" s="89"/>
      <c r="C3569" s="89"/>
      <c r="D3569" s="90"/>
      <c r="E3569" s="89"/>
      <c r="F3569" s="91"/>
      <c r="G3569" s="89"/>
      <c r="H3569" s="89"/>
    </row>
    <row r="3570" spans="2:8" s="5" customFormat="1" ht="16.5">
      <c r="B3570" s="89"/>
      <c r="C3570" s="89"/>
      <c r="D3570" s="90"/>
      <c r="E3570" s="89"/>
      <c r="F3570" s="91"/>
      <c r="G3570" s="89"/>
      <c r="H3570" s="89"/>
    </row>
    <row r="3571" spans="2:8" s="5" customFormat="1" ht="16.5">
      <c r="B3571" s="89"/>
      <c r="C3571" s="89"/>
      <c r="D3571" s="90"/>
      <c r="E3571" s="89"/>
      <c r="F3571" s="91"/>
      <c r="G3571" s="89"/>
      <c r="H3571" s="89"/>
    </row>
    <row r="3572" spans="2:8" s="5" customFormat="1" ht="16.5">
      <c r="B3572" s="89"/>
      <c r="C3572" s="89"/>
      <c r="D3572" s="90"/>
      <c r="E3572" s="89"/>
      <c r="F3572" s="91"/>
      <c r="G3572" s="89"/>
      <c r="H3572" s="89"/>
    </row>
    <row r="3573" spans="2:8" s="5" customFormat="1" ht="16.5">
      <c r="B3573" s="89"/>
      <c r="C3573" s="89"/>
      <c r="D3573" s="90"/>
      <c r="E3573" s="89"/>
      <c r="F3573" s="91"/>
      <c r="G3573" s="89"/>
      <c r="H3573" s="89"/>
    </row>
    <row r="3574" spans="2:8" s="5" customFormat="1" ht="16.5">
      <c r="B3574" s="89"/>
      <c r="C3574" s="89"/>
      <c r="D3574" s="90"/>
      <c r="E3574" s="89"/>
      <c r="F3574" s="91"/>
      <c r="G3574" s="89"/>
      <c r="H3574" s="89"/>
    </row>
    <row r="3575" spans="2:8" s="5" customFormat="1" ht="16.5">
      <c r="B3575" s="89"/>
      <c r="C3575" s="89"/>
      <c r="D3575" s="90"/>
      <c r="E3575" s="89"/>
      <c r="F3575" s="91"/>
      <c r="G3575" s="89"/>
      <c r="H3575" s="89"/>
    </row>
    <row r="3576" spans="2:8" s="5" customFormat="1" ht="16.5">
      <c r="B3576" s="89"/>
      <c r="C3576" s="89"/>
      <c r="D3576" s="90"/>
      <c r="E3576" s="89"/>
      <c r="F3576" s="91"/>
      <c r="G3576" s="89"/>
      <c r="H3576" s="89"/>
    </row>
    <row r="3577" spans="2:8" s="5" customFormat="1" ht="16.5">
      <c r="B3577" s="89"/>
      <c r="C3577" s="89"/>
      <c r="D3577" s="90"/>
      <c r="E3577" s="89"/>
      <c r="F3577" s="91"/>
      <c r="G3577" s="89"/>
      <c r="H3577" s="89"/>
    </row>
    <row r="3578" spans="2:8" s="5" customFormat="1" ht="16.5">
      <c r="B3578" s="89"/>
      <c r="C3578" s="89"/>
      <c r="D3578" s="90"/>
      <c r="E3578" s="89"/>
      <c r="F3578" s="91"/>
      <c r="G3578" s="89"/>
      <c r="H3578" s="89"/>
    </row>
    <row r="3579" spans="2:8" s="5" customFormat="1" ht="16.5">
      <c r="B3579" s="89"/>
      <c r="C3579" s="89"/>
      <c r="D3579" s="90"/>
      <c r="E3579" s="89"/>
      <c r="F3579" s="91"/>
      <c r="G3579" s="89"/>
      <c r="H3579" s="89"/>
    </row>
    <row r="3580" spans="2:8" s="5" customFormat="1" ht="16.5">
      <c r="B3580" s="89"/>
      <c r="C3580" s="89"/>
      <c r="D3580" s="90"/>
      <c r="E3580" s="89"/>
      <c r="F3580" s="91"/>
      <c r="G3580" s="89"/>
      <c r="H3580" s="89"/>
    </row>
    <row r="3581" spans="2:8" s="5" customFormat="1" ht="16.5">
      <c r="B3581" s="89"/>
      <c r="C3581" s="89"/>
      <c r="D3581" s="90"/>
      <c r="E3581" s="89"/>
      <c r="F3581" s="91"/>
      <c r="G3581" s="89"/>
      <c r="H3581" s="89"/>
    </row>
    <row r="3582" spans="2:8" s="5" customFormat="1" ht="16.5">
      <c r="B3582" s="89"/>
      <c r="C3582" s="89"/>
      <c r="D3582" s="90"/>
      <c r="E3582" s="89"/>
      <c r="F3582" s="91"/>
      <c r="G3582" s="89"/>
      <c r="H3582" s="89"/>
    </row>
    <row r="3583" spans="2:8" s="5" customFormat="1" ht="16.5">
      <c r="B3583" s="89"/>
      <c r="C3583" s="89"/>
      <c r="D3583" s="90"/>
      <c r="E3583" s="89"/>
      <c r="F3583" s="91"/>
      <c r="G3583" s="89"/>
      <c r="H3583" s="89"/>
    </row>
    <row r="3584" spans="2:8" s="5" customFormat="1" ht="16.5">
      <c r="B3584" s="89"/>
      <c r="C3584" s="89"/>
      <c r="D3584" s="90"/>
      <c r="E3584" s="89"/>
      <c r="F3584" s="91"/>
      <c r="G3584" s="89"/>
      <c r="H3584" s="89"/>
    </row>
    <row r="3585" spans="2:8" s="5" customFormat="1" ht="16.5">
      <c r="B3585" s="89"/>
      <c r="C3585" s="89"/>
      <c r="D3585" s="90"/>
      <c r="E3585" s="89"/>
      <c r="F3585" s="91"/>
      <c r="G3585" s="89"/>
      <c r="H3585" s="89"/>
    </row>
    <row r="3586" spans="2:8" s="5" customFormat="1" ht="16.5">
      <c r="B3586" s="89"/>
      <c r="C3586" s="89"/>
      <c r="D3586" s="90"/>
      <c r="E3586" s="89"/>
      <c r="F3586" s="91"/>
      <c r="G3586" s="89"/>
      <c r="H3586" s="89"/>
    </row>
    <row r="3587" spans="2:8" s="5" customFormat="1" ht="16.5">
      <c r="B3587" s="89"/>
      <c r="C3587" s="89"/>
      <c r="D3587" s="90"/>
      <c r="E3587" s="89"/>
      <c r="F3587" s="91"/>
      <c r="G3587" s="89"/>
      <c r="H3587" s="89"/>
    </row>
    <row r="3588" spans="2:8" s="5" customFormat="1" ht="16.5">
      <c r="B3588" s="89"/>
      <c r="C3588" s="89"/>
      <c r="D3588" s="90"/>
      <c r="E3588" s="89"/>
      <c r="F3588" s="91"/>
      <c r="G3588" s="89"/>
      <c r="H3588" s="89"/>
    </row>
    <row r="3589" spans="2:8" s="5" customFormat="1" ht="16.5">
      <c r="B3589" s="89"/>
      <c r="C3589" s="89"/>
      <c r="D3589" s="90"/>
      <c r="E3589" s="89"/>
      <c r="F3589" s="91"/>
      <c r="G3589" s="89"/>
      <c r="H3589" s="89"/>
    </row>
    <row r="3590" spans="2:8" s="5" customFormat="1" ht="16.5">
      <c r="B3590" s="89"/>
      <c r="C3590" s="89"/>
      <c r="D3590" s="90"/>
      <c r="E3590" s="89"/>
      <c r="F3590" s="91"/>
      <c r="G3590" s="89"/>
      <c r="H3590" s="89"/>
    </row>
    <row r="3591" spans="2:8" s="5" customFormat="1" ht="16.5">
      <c r="B3591" s="89"/>
      <c r="C3591" s="89"/>
      <c r="D3591" s="90"/>
      <c r="E3591" s="89"/>
      <c r="F3591" s="91"/>
      <c r="G3591" s="89"/>
      <c r="H3591" s="89"/>
    </row>
    <row r="3592" spans="2:8" s="5" customFormat="1" ht="16.5">
      <c r="B3592" s="89"/>
      <c r="C3592" s="89"/>
      <c r="D3592" s="90"/>
      <c r="E3592" s="89"/>
      <c r="F3592" s="91"/>
      <c r="G3592" s="89"/>
      <c r="H3592" s="89"/>
    </row>
    <row r="3593" spans="2:8" s="5" customFormat="1" ht="16.5">
      <c r="B3593" s="89"/>
      <c r="C3593" s="89"/>
      <c r="D3593" s="90"/>
      <c r="E3593" s="89"/>
      <c r="F3593" s="91"/>
      <c r="G3593" s="89"/>
      <c r="H3593" s="89"/>
    </row>
    <row r="3594" spans="2:8" s="5" customFormat="1" ht="16.5">
      <c r="B3594" s="89"/>
      <c r="C3594" s="89"/>
      <c r="D3594" s="90"/>
      <c r="E3594" s="89"/>
      <c r="F3594" s="91"/>
      <c r="G3594" s="89"/>
      <c r="H3594" s="89"/>
    </row>
    <row r="3595" spans="2:8" s="5" customFormat="1" ht="16.5">
      <c r="B3595" s="89"/>
      <c r="C3595" s="89"/>
      <c r="D3595" s="90"/>
      <c r="E3595" s="89"/>
      <c r="F3595" s="91"/>
      <c r="G3595" s="89"/>
      <c r="H3595" s="89"/>
    </row>
    <row r="3596" spans="2:8" s="5" customFormat="1" ht="16.5">
      <c r="B3596" s="89"/>
      <c r="C3596" s="89"/>
      <c r="D3596" s="90"/>
      <c r="E3596" s="89"/>
      <c r="F3596" s="91"/>
      <c r="G3596" s="89"/>
      <c r="H3596" s="89"/>
    </row>
    <row r="3597" spans="2:8" s="5" customFormat="1" ht="16.5">
      <c r="B3597" s="89"/>
      <c r="C3597" s="89"/>
      <c r="D3597" s="90"/>
      <c r="E3597" s="89"/>
      <c r="F3597" s="91"/>
      <c r="G3597" s="89"/>
      <c r="H3597" s="89"/>
    </row>
    <row r="3598" spans="2:8" s="5" customFormat="1" ht="16.5">
      <c r="B3598" s="89"/>
      <c r="C3598" s="89"/>
      <c r="D3598" s="90"/>
      <c r="E3598" s="89"/>
      <c r="F3598" s="91"/>
      <c r="G3598" s="89"/>
      <c r="H3598" s="89"/>
    </row>
    <row r="3599" spans="2:8" s="5" customFormat="1" ht="16.5">
      <c r="B3599" s="89"/>
      <c r="C3599" s="89"/>
      <c r="D3599" s="90"/>
      <c r="E3599" s="89"/>
      <c r="F3599" s="91"/>
      <c r="G3599" s="89"/>
      <c r="H3599" s="89"/>
    </row>
    <row r="3600" spans="2:8" s="5" customFormat="1" ht="16.5">
      <c r="B3600" s="89"/>
      <c r="C3600" s="89"/>
      <c r="D3600" s="90"/>
      <c r="E3600" s="89"/>
      <c r="F3600" s="91"/>
      <c r="G3600" s="89"/>
      <c r="H3600" s="89"/>
    </row>
    <row r="3601" spans="2:8" s="5" customFormat="1" ht="16.5">
      <c r="B3601" s="89"/>
      <c r="C3601" s="89"/>
      <c r="D3601" s="90"/>
      <c r="E3601" s="89"/>
      <c r="F3601" s="91"/>
      <c r="G3601" s="89"/>
      <c r="H3601" s="89"/>
    </row>
    <row r="3602" spans="2:8" s="5" customFormat="1" ht="16.5">
      <c r="B3602" s="89"/>
      <c r="C3602" s="89"/>
      <c r="D3602" s="90"/>
      <c r="E3602" s="89"/>
      <c r="F3602" s="91"/>
      <c r="G3602" s="89"/>
      <c r="H3602" s="89"/>
    </row>
    <row r="3603" spans="2:8" s="5" customFormat="1" ht="16.5">
      <c r="B3603" s="89"/>
      <c r="C3603" s="89"/>
      <c r="D3603" s="90"/>
      <c r="E3603" s="89"/>
      <c r="F3603" s="91"/>
      <c r="G3603" s="89"/>
      <c r="H3603" s="89"/>
    </row>
    <row r="3604" spans="2:8" s="5" customFormat="1" ht="16.5">
      <c r="B3604" s="89"/>
      <c r="C3604" s="89"/>
      <c r="D3604" s="90"/>
      <c r="E3604" s="89"/>
      <c r="F3604" s="91"/>
      <c r="G3604" s="89"/>
      <c r="H3604" s="89"/>
    </row>
    <row r="3605" spans="2:8" s="5" customFormat="1" ht="16.5">
      <c r="B3605" s="89"/>
      <c r="C3605" s="89"/>
      <c r="D3605" s="90"/>
      <c r="E3605" s="89"/>
      <c r="F3605" s="91"/>
      <c r="G3605" s="89"/>
      <c r="H3605" s="89"/>
    </row>
    <row r="3606" spans="2:8" s="5" customFormat="1" ht="16.5">
      <c r="B3606" s="89"/>
      <c r="C3606" s="89"/>
      <c r="D3606" s="90"/>
      <c r="E3606" s="89"/>
      <c r="F3606" s="91"/>
      <c r="G3606" s="89"/>
      <c r="H3606" s="89"/>
    </row>
    <row r="3607" spans="2:8" s="5" customFormat="1" ht="16.5">
      <c r="B3607" s="89"/>
      <c r="C3607" s="89"/>
      <c r="D3607" s="90"/>
      <c r="E3607" s="89"/>
      <c r="F3607" s="91"/>
      <c r="G3607" s="89"/>
      <c r="H3607" s="89"/>
    </row>
    <row r="3608" spans="2:8" s="5" customFormat="1" ht="16.5">
      <c r="B3608" s="89"/>
      <c r="C3608" s="89"/>
      <c r="D3608" s="90"/>
      <c r="E3608" s="89"/>
      <c r="F3608" s="91"/>
      <c r="G3608" s="89"/>
      <c r="H3608" s="89"/>
    </row>
    <row r="3609" spans="2:8" s="5" customFormat="1" ht="16.5">
      <c r="B3609" s="89"/>
      <c r="C3609" s="89"/>
      <c r="D3609" s="90"/>
      <c r="E3609" s="89"/>
      <c r="F3609" s="91"/>
      <c r="G3609" s="89"/>
      <c r="H3609" s="89"/>
    </row>
    <row r="3610" spans="2:8" s="5" customFormat="1" ht="16.5">
      <c r="B3610" s="89"/>
      <c r="C3610" s="89"/>
      <c r="D3610" s="90"/>
      <c r="E3610" s="89"/>
      <c r="F3610" s="91"/>
      <c r="G3610" s="89"/>
      <c r="H3610" s="89"/>
    </row>
    <row r="3611" spans="2:8" s="5" customFormat="1" ht="16.5">
      <c r="B3611" s="89"/>
      <c r="C3611" s="89"/>
      <c r="D3611" s="90"/>
      <c r="E3611" s="89"/>
      <c r="F3611" s="91"/>
      <c r="G3611" s="89"/>
      <c r="H3611" s="89"/>
    </row>
    <row r="3612" spans="2:8" s="5" customFormat="1" ht="16.5">
      <c r="B3612" s="89"/>
      <c r="C3612" s="89"/>
      <c r="D3612" s="90"/>
      <c r="E3612" s="89"/>
      <c r="F3612" s="91"/>
      <c r="G3612" s="89"/>
      <c r="H3612" s="89"/>
    </row>
    <row r="3613" spans="2:8" s="5" customFormat="1" ht="16.5">
      <c r="B3613" s="89"/>
      <c r="C3613" s="89"/>
      <c r="D3613" s="90"/>
      <c r="E3613" s="89"/>
      <c r="F3613" s="91"/>
      <c r="G3613" s="89"/>
      <c r="H3613" s="89"/>
    </row>
    <row r="3614" spans="2:8" s="5" customFormat="1" ht="16.5">
      <c r="B3614" s="89"/>
      <c r="C3614" s="89"/>
      <c r="D3614" s="90"/>
      <c r="E3614" s="89"/>
      <c r="F3614" s="91"/>
      <c r="G3614" s="89"/>
      <c r="H3614" s="89"/>
    </row>
    <row r="3615" spans="2:8" s="5" customFormat="1" ht="16.5">
      <c r="B3615" s="89"/>
      <c r="C3615" s="89"/>
      <c r="D3615" s="90"/>
      <c r="E3615" s="89"/>
      <c r="F3615" s="91"/>
      <c r="G3615" s="89"/>
      <c r="H3615" s="89"/>
    </row>
    <row r="3616" spans="2:8" s="5" customFormat="1" ht="16.5">
      <c r="B3616" s="89"/>
      <c r="C3616" s="89"/>
      <c r="D3616" s="90"/>
      <c r="E3616" s="89"/>
      <c r="F3616" s="91"/>
      <c r="G3616" s="89"/>
      <c r="H3616" s="89"/>
    </row>
    <row r="3617" spans="2:8" s="5" customFormat="1" ht="16.5">
      <c r="B3617" s="89"/>
      <c r="C3617" s="89"/>
      <c r="D3617" s="90"/>
      <c r="E3617" s="89"/>
      <c r="F3617" s="91"/>
      <c r="G3617" s="89"/>
      <c r="H3617" s="89"/>
    </row>
    <row r="3618" spans="2:8" s="5" customFormat="1" ht="16.5">
      <c r="B3618" s="89"/>
      <c r="C3618" s="89"/>
      <c r="D3618" s="90"/>
      <c r="E3618" s="89"/>
      <c r="F3618" s="91"/>
      <c r="G3618" s="89"/>
      <c r="H3618" s="89"/>
    </row>
    <row r="3619" spans="2:8" s="5" customFormat="1" ht="16.5">
      <c r="B3619" s="89"/>
      <c r="C3619" s="89"/>
      <c r="D3619" s="90"/>
      <c r="E3619" s="89"/>
      <c r="F3619" s="91"/>
      <c r="G3619" s="89"/>
      <c r="H3619" s="89"/>
    </row>
    <row r="3620" spans="2:8" s="5" customFormat="1" ht="16.5">
      <c r="B3620" s="89"/>
      <c r="C3620" s="89"/>
      <c r="D3620" s="90"/>
      <c r="E3620" s="89"/>
      <c r="F3620" s="91"/>
      <c r="G3620" s="89"/>
      <c r="H3620" s="89"/>
    </row>
    <row r="3621" spans="2:8" s="5" customFormat="1" ht="16.5">
      <c r="B3621" s="89"/>
      <c r="C3621" s="89"/>
      <c r="D3621" s="90"/>
      <c r="E3621" s="89"/>
      <c r="F3621" s="91"/>
      <c r="G3621" s="89"/>
      <c r="H3621" s="89"/>
    </row>
    <row r="3622" spans="2:8" s="5" customFormat="1" ht="16.5">
      <c r="B3622" s="89"/>
      <c r="C3622" s="89"/>
      <c r="D3622" s="90"/>
      <c r="E3622" s="89"/>
      <c r="F3622" s="91"/>
      <c r="G3622" s="89"/>
      <c r="H3622" s="89"/>
    </row>
    <row r="3623" spans="2:8" s="5" customFormat="1" ht="16.5">
      <c r="B3623" s="89"/>
      <c r="C3623" s="89"/>
      <c r="D3623" s="90"/>
      <c r="E3623" s="89"/>
      <c r="F3623" s="91"/>
      <c r="G3623" s="89"/>
      <c r="H3623" s="89"/>
    </row>
    <row r="3624" spans="2:8" s="5" customFormat="1" ht="16.5">
      <c r="B3624" s="89"/>
      <c r="C3624" s="89"/>
      <c r="D3624" s="90"/>
      <c r="E3624" s="89"/>
      <c r="F3624" s="91"/>
      <c r="G3624" s="89"/>
      <c r="H3624" s="89"/>
    </row>
    <row r="3625" spans="2:8" s="5" customFormat="1" ht="16.5">
      <c r="B3625" s="89"/>
      <c r="C3625" s="89"/>
      <c r="D3625" s="90"/>
      <c r="E3625" s="89"/>
      <c r="F3625" s="91"/>
      <c r="G3625" s="89"/>
      <c r="H3625" s="89"/>
    </row>
    <row r="3626" spans="2:8" s="5" customFormat="1" ht="16.5">
      <c r="B3626" s="89"/>
      <c r="C3626" s="89"/>
      <c r="D3626" s="90"/>
      <c r="E3626" s="89"/>
      <c r="F3626" s="91"/>
      <c r="G3626" s="89"/>
      <c r="H3626" s="89"/>
    </row>
    <row r="3627" spans="2:8" s="5" customFormat="1" ht="16.5">
      <c r="B3627" s="89"/>
      <c r="C3627" s="89"/>
      <c r="D3627" s="90"/>
      <c r="E3627" s="89"/>
      <c r="F3627" s="91"/>
      <c r="G3627" s="89"/>
      <c r="H3627" s="89"/>
    </row>
    <row r="3628" spans="2:8" s="5" customFormat="1" ht="16.5">
      <c r="B3628" s="89"/>
      <c r="C3628" s="89"/>
      <c r="D3628" s="90"/>
      <c r="E3628" s="89"/>
      <c r="F3628" s="91"/>
      <c r="G3628" s="89"/>
      <c r="H3628" s="89"/>
    </row>
    <row r="3629" spans="2:8" s="5" customFormat="1" ht="16.5">
      <c r="B3629" s="89"/>
      <c r="C3629" s="89"/>
      <c r="D3629" s="90"/>
      <c r="E3629" s="89"/>
      <c r="F3629" s="91"/>
      <c r="G3629" s="89"/>
      <c r="H3629" s="89"/>
    </row>
    <row r="3630" spans="2:8" s="5" customFormat="1" ht="16.5">
      <c r="B3630" s="89"/>
      <c r="C3630" s="89"/>
      <c r="D3630" s="90"/>
      <c r="E3630" s="89"/>
      <c r="F3630" s="91"/>
      <c r="G3630" s="89"/>
      <c r="H3630" s="89"/>
    </row>
    <row r="3631" spans="2:8" s="5" customFormat="1" ht="16.5">
      <c r="B3631" s="89"/>
      <c r="C3631" s="89"/>
      <c r="D3631" s="90"/>
      <c r="E3631" s="89"/>
      <c r="F3631" s="91"/>
      <c r="G3631" s="89"/>
      <c r="H3631" s="89"/>
    </row>
    <row r="3632" spans="2:8" s="5" customFormat="1" ht="16.5">
      <c r="B3632" s="89"/>
      <c r="C3632" s="89"/>
      <c r="D3632" s="90"/>
      <c r="E3632" s="89"/>
      <c r="F3632" s="91"/>
      <c r="G3632" s="89"/>
      <c r="H3632" s="89"/>
    </row>
    <row r="3633" spans="2:8" s="5" customFormat="1" ht="16.5">
      <c r="B3633" s="89"/>
      <c r="C3633" s="89"/>
      <c r="D3633" s="90"/>
      <c r="E3633" s="89"/>
      <c r="F3633" s="91"/>
      <c r="G3633" s="89"/>
      <c r="H3633" s="89"/>
    </row>
    <row r="3634" spans="2:8" s="5" customFormat="1" ht="16.5">
      <c r="B3634" s="89"/>
      <c r="C3634" s="89"/>
      <c r="D3634" s="90"/>
      <c r="E3634" s="89"/>
      <c r="F3634" s="91"/>
      <c r="G3634" s="89"/>
      <c r="H3634" s="89"/>
    </row>
    <row r="3635" spans="2:8" s="5" customFormat="1" ht="16.5">
      <c r="B3635" s="89"/>
      <c r="C3635" s="89"/>
      <c r="D3635" s="90"/>
      <c r="E3635" s="89"/>
      <c r="F3635" s="91"/>
      <c r="G3635" s="89"/>
      <c r="H3635" s="89"/>
    </row>
    <row r="3636" spans="2:8" s="5" customFormat="1" ht="16.5">
      <c r="B3636" s="89"/>
      <c r="C3636" s="89"/>
      <c r="D3636" s="90"/>
      <c r="E3636" s="89"/>
      <c r="F3636" s="91"/>
      <c r="G3636" s="89"/>
      <c r="H3636" s="89"/>
    </row>
    <row r="3637" spans="2:8" s="5" customFormat="1" ht="16.5">
      <c r="B3637" s="89"/>
      <c r="C3637" s="89"/>
      <c r="D3637" s="90"/>
      <c r="E3637" s="89"/>
      <c r="F3637" s="91"/>
      <c r="G3637" s="89"/>
      <c r="H3637" s="89"/>
    </row>
    <row r="3638" spans="2:8" s="5" customFormat="1" ht="16.5">
      <c r="B3638" s="89"/>
      <c r="C3638" s="89"/>
      <c r="D3638" s="90"/>
      <c r="E3638" s="89"/>
      <c r="F3638" s="91"/>
      <c r="G3638" s="89"/>
      <c r="H3638" s="89"/>
    </row>
    <row r="3639" spans="2:8" s="5" customFormat="1" ht="16.5">
      <c r="B3639" s="89"/>
      <c r="C3639" s="89"/>
      <c r="D3639" s="90"/>
      <c r="E3639" s="89"/>
      <c r="F3639" s="91"/>
      <c r="G3639" s="89"/>
      <c r="H3639" s="89"/>
    </row>
    <row r="3640" spans="2:8" s="5" customFormat="1" ht="16.5">
      <c r="B3640" s="89"/>
      <c r="C3640" s="89"/>
      <c r="D3640" s="90"/>
      <c r="E3640" s="89"/>
      <c r="F3640" s="91"/>
      <c r="G3640" s="89"/>
      <c r="H3640" s="89"/>
    </row>
    <row r="3641" spans="2:8" s="5" customFormat="1" ht="16.5">
      <c r="B3641" s="89"/>
      <c r="C3641" s="89"/>
      <c r="D3641" s="90"/>
      <c r="E3641" s="89"/>
      <c r="F3641" s="91"/>
      <c r="G3641" s="89"/>
      <c r="H3641" s="89"/>
    </row>
    <row r="3642" spans="2:8" s="5" customFormat="1" ht="16.5">
      <c r="B3642" s="89"/>
      <c r="C3642" s="89"/>
      <c r="D3642" s="90"/>
      <c r="E3642" s="89"/>
      <c r="F3642" s="91"/>
      <c r="G3642" s="89"/>
      <c r="H3642" s="89"/>
    </row>
    <row r="3643" spans="2:8" s="5" customFormat="1" ht="16.5">
      <c r="B3643" s="89"/>
      <c r="C3643" s="89"/>
      <c r="D3643" s="90"/>
      <c r="E3643" s="89"/>
      <c r="F3643" s="91"/>
      <c r="G3643" s="89"/>
      <c r="H3643" s="89"/>
    </row>
    <row r="3644" spans="2:8" s="5" customFormat="1" ht="16.5">
      <c r="B3644" s="89"/>
      <c r="C3644" s="89"/>
      <c r="D3644" s="90"/>
      <c r="E3644" s="89"/>
      <c r="F3644" s="91"/>
      <c r="G3644" s="89"/>
      <c r="H3644" s="89"/>
    </row>
    <row r="3645" spans="2:8" s="5" customFormat="1" ht="16.5">
      <c r="B3645" s="89"/>
      <c r="C3645" s="89"/>
      <c r="D3645" s="90"/>
      <c r="E3645" s="89"/>
      <c r="F3645" s="91"/>
      <c r="G3645" s="89"/>
      <c r="H3645" s="89"/>
    </row>
    <row r="3646" spans="2:8" s="5" customFormat="1" ht="16.5">
      <c r="B3646" s="89"/>
      <c r="C3646" s="89"/>
      <c r="D3646" s="90"/>
      <c r="E3646" s="89"/>
      <c r="F3646" s="91"/>
      <c r="G3646" s="89"/>
      <c r="H3646" s="89"/>
    </row>
    <row r="3647" spans="2:8" s="5" customFormat="1" ht="16.5">
      <c r="B3647" s="89"/>
      <c r="C3647" s="89"/>
      <c r="D3647" s="90"/>
      <c r="E3647" s="89"/>
      <c r="F3647" s="91"/>
      <c r="G3647" s="89"/>
      <c r="H3647" s="89"/>
    </row>
    <row r="3648" spans="2:8" s="5" customFormat="1" ht="16.5">
      <c r="B3648" s="89"/>
      <c r="C3648" s="89"/>
      <c r="D3648" s="90"/>
      <c r="E3648" s="89"/>
      <c r="F3648" s="91"/>
      <c r="G3648" s="89"/>
      <c r="H3648" s="89"/>
    </row>
    <row r="3649" spans="2:8" s="5" customFormat="1" ht="16.5">
      <c r="B3649" s="89"/>
      <c r="C3649" s="89"/>
      <c r="D3649" s="90"/>
      <c r="E3649" s="89"/>
      <c r="F3649" s="91"/>
      <c r="G3649" s="89"/>
      <c r="H3649" s="89"/>
    </row>
    <row r="3650" spans="2:8" s="5" customFormat="1" ht="16.5">
      <c r="B3650" s="89"/>
      <c r="C3650" s="89"/>
      <c r="D3650" s="90"/>
      <c r="E3650" s="89"/>
      <c r="F3650" s="91"/>
      <c r="G3650" s="89"/>
      <c r="H3650" s="89"/>
    </row>
    <row r="3651" spans="2:8" s="5" customFormat="1" ht="16.5">
      <c r="B3651" s="89"/>
      <c r="C3651" s="89"/>
      <c r="D3651" s="90"/>
      <c r="E3651" s="89"/>
      <c r="F3651" s="91"/>
      <c r="G3651" s="89"/>
      <c r="H3651" s="89"/>
    </row>
    <row r="3652" spans="2:8" s="5" customFormat="1" ht="16.5">
      <c r="B3652" s="89"/>
      <c r="C3652" s="89"/>
      <c r="D3652" s="90"/>
      <c r="E3652" s="89"/>
      <c r="F3652" s="91"/>
      <c r="G3652" s="89"/>
      <c r="H3652" s="89"/>
    </row>
    <row r="3653" spans="2:8" s="5" customFormat="1" ht="16.5">
      <c r="B3653" s="89"/>
      <c r="C3653" s="89"/>
      <c r="D3653" s="90"/>
      <c r="E3653" s="89"/>
      <c r="F3653" s="91"/>
      <c r="G3653" s="89"/>
      <c r="H3653" s="89"/>
    </row>
    <row r="3654" spans="2:8" s="5" customFormat="1" ht="16.5">
      <c r="B3654" s="89"/>
      <c r="C3654" s="89"/>
      <c r="D3654" s="90"/>
      <c r="E3654" s="89"/>
      <c r="F3654" s="91"/>
      <c r="G3654" s="89"/>
      <c r="H3654" s="89"/>
    </row>
    <row r="3655" spans="2:8" s="5" customFormat="1" ht="16.5">
      <c r="B3655" s="89"/>
      <c r="C3655" s="89"/>
      <c r="D3655" s="90"/>
      <c r="E3655" s="89"/>
      <c r="F3655" s="91"/>
      <c r="G3655" s="89"/>
      <c r="H3655" s="89"/>
    </row>
    <row r="3656" spans="2:8" s="5" customFormat="1" ht="16.5">
      <c r="B3656" s="89"/>
      <c r="C3656" s="89"/>
      <c r="D3656" s="90"/>
      <c r="E3656" s="89"/>
      <c r="F3656" s="91"/>
      <c r="G3656" s="89"/>
      <c r="H3656" s="89"/>
    </row>
    <row r="3657" spans="2:8" s="5" customFormat="1" ht="16.5">
      <c r="B3657" s="89"/>
      <c r="C3657" s="89"/>
      <c r="D3657" s="90"/>
      <c r="E3657" s="89"/>
      <c r="F3657" s="91"/>
      <c r="G3657" s="89"/>
      <c r="H3657" s="89"/>
    </row>
    <row r="3658" spans="2:8" s="5" customFormat="1" ht="16.5">
      <c r="B3658" s="89"/>
      <c r="C3658" s="89"/>
      <c r="D3658" s="90"/>
      <c r="E3658" s="89"/>
      <c r="F3658" s="91"/>
      <c r="G3658" s="89"/>
      <c r="H3658" s="89"/>
    </row>
    <row r="3659" spans="2:8" s="5" customFormat="1" ht="16.5">
      <c r="B3659" s="89"/>
      <c r="C3659" s="89"/>
      <c r="D3659" s="90"/>
      <c r="E3659" s="89"/>
      <c r="F3659" s="91"/>
      <c r="G3659" s="89"/>
      <c r="H3659" s="89"/>
    </row>
    <row r="3660" spans="2:8" s="5" customFormat="1" ht="16.5">
      <c r="B3660" s="89"/>
      <c r="C3660" s="89"/>
      <c r="D3660" s="90"/>
      <c r="E3660" s="89"/>
      <c r="F3660" s="91"/>
      <c r="G3660" s="89"/>
      <c r="H3660" s="89"/>
    </row>
    <row r="3661" spans="2:8" s="5" customFormat="1" ht="16.5">
      <c r="B3661" s="89"/>
      <c r="C3661" s="89"/>
      <c r="D3661" s="90"/>
      <c r="E3661" s="89"/>
      <c r="F3661" s="91"/>
      <c r="G3661" s="89"/>
      <c r="H3661" s="89"/>
    </row>
    <row r="3662" spans="2:8" s="5" customFormat="1" ht="16.5">
      <c r="B3662" s="89"/>
      <c r="C3662" s="89"/>
      <c r="D3662" s="90"/>
      <c r="E3662" s="89"/>
      <c r="F3662" s="91"/>
      <c r="G3662" s="89"/>
      <c r="H3662" s="89"/>
    </row>
    <row r="3663" spans="2:8" s="5" customFormat="1" ht="16.5">
      <c r="B3663" s="89"/>
      <c r="C3663" s="89"/>
      <c r="D3663" s="90"/>
      <c r="E3663" s="89"/>
      <c r="F3663" s="91"/>
      <c r="G3663" s="89"/>
      <c r="H3663" s="89"/>
    </row>
    <row r="3664" spans="2:8" s="5" customFormat="1" ht="16.5">
      <c r="B3664" s="89"/>
      <c r="C3664" s="89"/>
      <c r="D3664" s="90"/>
      <c r="E3664" s="89"/>
      <c r="F3664" s="91"/>
      <c r="G3664" s="89"/>
      <c r="H3664" s="89"/>
    </row>
    <row r="3665" spans="2:8" s="5" customFormat="1" ht="16.5">
      <c r="B3665" s="89"/>
      <c r="C3665" s="89"/>
      <c r="D3665" s="90"/>
      <c r="E3665" s="89"/>
      <c r="F3665" s="91"/>
      <c r="G3665" s="89"/>
      <c r="H3665" s="89"/>
    </row>
    <row r="3666" spans="2:8" s="5" customFormat="1" ht="16.5">
      <c r="B3666" s="89"/>
      <c r="C3666" s="89"/>
      <c r="D3666" s="90"/>
      <c r="E3666" s="89"/>
      <c r="F3666" s="91"/>
      <c r="G3666" s="89"/>
      <c r="H3666" s="89"/>
    </row>
    <row r="3667" spans="2:8" s="5" customFormat="1" ht="16.5">
      <c r="B3667" s="89"/>
      <c r="C3667" s="89"/>
      <c r="D3667" s="90"/>
      <c r="E3667" s="89"/>
      <c r="F3667" s="91"/>
      <c r="G3667" s="89"/>
      <c r="H3667" s="89"/>
    </row>
    <row r="3668" spans="2:8" s="5" customFormat="1" ht="16.5">
      <c r="B3668" s="89"/>
      <c r="C3668" s="89"/>
      <c r="D3668" s="90"/>
      <c r="E3668" s="89"/>
      <c r="F3668" s="91"/>
      <c r="G3668" s="89"/>
      <c r="H3668" s="89"/>
    </row>
    <row r="3669" spans="2:8" s="5" customFormat="1" ht="16.5">
      <c r="B3669" s="89"/>
      <c r="C3669" s="89"/>
      <c r="D3669" s="90"/>
      <c r="E3669" s="89"/>
      <c r="F3669" s="91"/>
      <c r="G3669" s="89"/>
      <c r="H3669" s="89"/>
    </row>
    <row r="3670" spans="2:8" s="5" customFormat="1" ht="16.5">
      <c r="B3670" s="89"/>
      <c r="C3670" s="89"/>
      <c r="D3670" s="90"/>
      <c r="E3670" s="89"/>
      <c r="F3670" s="91"/>
      <c r="G3670" s="89"/>
      <c r="H3670" s="89"/>
    </row>
    <row r="3671" spans="2:8" s="5" customFormat="1" ht="16.5">
      <c r="B3671" s="89"/>
      <c r="C3671" s="89"/>
      <c r="D3671" s="90"/>
      <c r="E3671" s="89"/>
      <c r="F3671" s="91"/>
      <c r="G3671" s="89"/>
      <c r="H3671" s="89"/>
    </row>
    <row r="3672" spans="2:8" s="5" customFormat="1" ht="16.5">
      <c r="B3672" s="89"/>
      <c r="C3672" s="89"/>
      <c r="D3672" s="90"/>
      <c r="E3672" s="89"/>
      <c r="F3672" s="91"/>
      <c r="G3672" s="89"/>
      <c r="H3672" s="89"/>
    </row>
    <row r="3673" spans="2:8" s="5" customFormat="1" ht="16.5">
      <c r="B3673" s="89"/>
      <c r="C3673" s="89"/>
      <c r="D3673" s="90"/>
      <c r="E3673" s="89"/>
      <c r="F3673" s="91"/>
      <c r="G3673" s="89"/>
      <c r="H3673" s="89"/>
    </row>
    <row r="3674" spans="2:8" s="5" customFormat="1" ht="16.5">
      <c r="B3674" s="89"/>
      <c r="C3674" s="89"/>
      <c r="D3674" s="90"/>
      <c r="E3674" s="89"/>
      <c r="F3674" s="91"/>
      <c r="G3674" s="89"/>
      <c r="H3674" s="89"/>
    </row>
    <row r="3675" spans="2:8" s="5" customFormat="1" ht="16.5">
      <c r="B3675" s="89"/>
      <c r="C3675" s="89"/>
      <c r="D3675" s="90"/>
      <c r="E3675" s="89"/>
      <c r="F3675" s="91"/>
      <c r="G3675" s="89"/>
      <c r="H3675" s="89"/>
    </row>
    <row r="3676" spans="2:8" s="5" customFormat="1" ht="16.5">
      <c r="B3676" s="89"/>
      <c r="C3676" s="89"/>
      <c r="D3676" s="90"/>
      <c r="E3676" s="89"/>
      <c r="F3676" s="91"/>
      <c r="G3676" s="89"/>
      <c r="H3676" s="89"/>
    </row>
    <row r="3677" spans="2:8" s="5" customFormat="1" ht="16.5">
      <c r="B3677" s="89"/>
      <c r="C3677" s="89"/>
      <c r="D3677" s="90"/>
      <c r="E3677" s="89"/>
      <c r="F3677" s="91"/>
      <c r="G3677" s="89"/>
      <c r="H3677" s="89"/>
    </row>
    <row r="3678" spans="2:8" s="5" customFormat="1" ht="16.5">
      <c r="B3678" s="89"/>
      <c r="C3678" s="89"/>
      <c r="D3678" s="90"/>
      <c r="E3678" s="89"/>
      <c r="F3678" s="91"/>
      <c r="G3678" s="89"/>
      <c r="H3678" s="89"/>
    </row>
    <row r="3679" spans="2:8" s="5" customFormat="1" ht="16.5">
      <c r="B3679" s="89"/>
      <c r="C3679" s="89"/>
      <c r="D3679" s="90"/>
      <c r="E3679" s="89"/>
      <c r="F3679" s="91"/>
      <c r="G3679" s="89"/>
      <c r="H3679" s="89"/>
    </row>
    <row r="3680" spans="2:8" s="5" customFormat="1" ht="16.5">
      <c r="B3680" s="89"/>
      <c r="C3680" s="89"/>
      <c r="D3680" s="90"/>
      <c r="E3680" s="89"/>
      <c r="F3680" s="91"/>
      <c r="G3680" s="89"/>
      <c r="H3680" s="89"/>
    </row>
    <row r="3681" spans="2:8" s="5" customFormat="1" ht="16.5">
      <c r="B3681" s="89"/>
      <c r="C3681" s="89"/>
      <c r="D3681" s="90"/>
      <c r="E3681" s="89"/>
      <c r="F3681" s="91"/>
      <c r="G3681" s="89"/>
      <c r="H3681" s="89"/>
    </row>
    <row r="3682" spans="2:8" s="5" customFormat="1" ht="16.5">
      <c r="B3682" s="89"/>
      <c r="C3682" s="89"/>
      <c r="D3682" s="90"/>
      <c r="E3682" s="89"/>
      <c r="F3682" s="91"/>
      <c r="G3682" s="89"/>
      <c r="H3682" s="89"/>
    </row>
    <row r="3683" spans="2:8" s="5" customFormat="1" ht="16.5">
      <c r="B3683" s="89"/>
      <c r="C3683" s="89"/>
      <c r="D3683" s="90"/>
      <c r="E3683" s="89"/>
      <c r="F3683" s="91"/>
      <c r="G3683" s="89"/>
      <c r="H3683" s="89"/>
    </row>
    <row r="3684" spans="2:8" s="5" customFormat="1" ht="16.5">
      <c r="B3684" s="89"/>
      <c r="C3684" s="89"/>
      <c r="D3684" s="90"/>
      <c r="E3684" s="89"/>
      <c r="F3684" s="91"/>
      <c r="G3684" s="89"/>
      <c r="H3684" s="89"/>
    </row>
    <row r="3685" spans="2:8" s="5" customFormat="1" ht="16.5">
      <c r="B3685" s="89"/>
      <c r="C3685" s="89"/>
      <c r="D3685" s="90"/>
      <c r="E3685" s="89"/>
      <c r="F3685" s="91"/>
      <c r="G3685" s="89"/>
      <c r="H3685" s="89"/>
    </row>
    <row r="3686" spans="2:8" s="5" customFormat="1" ht="16.5">
      <c r="B3686" s="89"/>
      <c r="C3686" s="89"/>
      <c r="D3686" s="90"/>
      <c r="E3686" s="89"/>
      <c r="F3686" s="91"/>
      <c r="G3686" s="89"/>
      <c r="H3686" s="89"/>
    </row>
    <row r="3687" spans="2:8" s="5" customFormat="1" ht="16.5">
      <c r="B3687" s="89"/>
      <c r="C3687" s="89"/>
      <c r="D3687" s="90"/>
      <c r="E3687" s="89"/>
      <c r="F3687" s="91"/>
      <c r="G3687" s="89"/>
      <c r="H3687" s="89"/>
    </row>
    <row r="3688" spans="2:8" s="5" customFormat="1" ht="16.5">
      <c r="B3688" s="89"/>
      <c r="C3688" s="89"/>
      <c r="D3688" s="90"/>
      <c r="E3688" s="89"/>
      <c r="F3688" s="91"/>
      <c r="G3688" s="89"/>
      <c r="H3688" s="89"/>
    </row>
    <row r="3689" spans="2:8" s="5" customFormat="1" ht="16.5">
      <c r="B3689" s="89"/>
      <c r="C3689" s="89"/>
      <c r="D3689" s="90"/>
      <c r="E3689" s="89"/>
      <c r="F3689" s="91"/>
      <c r="G3689" s="89"/>
      <c r="H3689" s="89"/>
    </row>
    <row r="3690" spans="2:8" s="5" customFormat="1" ht="16.5">
      <c r="B3690" s="89"/>
      <c r="C3690" s="89"/>
      <c r="D3690" s="90"/>
      <c r="E3690" s="89"/>
      <c r="F3690" s="91"/>
      <c r="G3690" s="89"/>
      <c r="H3690" s="89"/>
    </row>
    <row r="3691" spans="2:8" s="5" customFormat="1" ht="16.5">
      <c r="B3691" s="89"/>
      <c r="C3691" s="89"/>
      <c r="D3691" s="90"/>
      <c r="E3691" s="89"/>
      <c r="F3691" s="91"/>
      <c r="G3691" s="89"/>
      <c r="H3691" s="89"/>
    </row>
    <row r="3692" spans="2:8" s="5" customFormat="1" ht="16.5">
      <c r="B3692" s="89"/>
      <c r="C3692" s="89"/>
      <c r="D3692" s="90"/>
      <c r="E3692" s="89"/>
      <c r="F3692" s="91"/>
      <c r="G3692" s="89"/>
      <c r="H3692" s="89"/>
    </row>
    <row r="3693" spans="2:8" s="5" customFormat="1" ht="16.5">
      <c r="B3693" s="89"/>
      <c r="C3693" s="89"/>
      <c r="D3693" s="90"/>
      <c r="E3693" s="89"/>
      <c r="F3693" s="91"/>
      <c r="G3693" s="89"/>
      <c r="H3693" s="89"/>
    </row>
    <row r="3694" spans="2:8" s="5" customFormat="1" ht="16.5">
      <c r="B3694" s="89"/>
      <c r="C3694" s="89"/>
      <c r="D3694" s="90"/>
      <c r="E3694" s="89"/>
      <c r="F3694" s="91"/>
      <c r="G3694" s="89"/>
      <c r="H3694" s="89"/>
    </row>
    <row r="3695" spans="2:8" s="5" customFormat="1" ht="16.5">
      <c r="B3695" s="89"/>
      <c r="C3695" s="89"/>
      <c r="D3695" s="90"/>
      <c r="E3695" s="89"/>
      <c r="F3695" s="91"/>
      <c r="G3695" s="89"/>
      <c r="H3695" s="89"/>
    </row>
    <row r="3696" spans="2:8" s="5" customFormat="1" ht="16.5">
      <c r="B3696" s="89"/>
      <c r="C3696" s="89"/>
      <c r="D3696" s="90"/>
      <c r="E3696" s="89"/>
      <c r="F3696" s="91"/>
      <c r="G3696" s="89"/>
      <c r="H3696" s="89"/>
    </row>
    <row r="3697" spans="2:8" s="5" customFormat="1" ht="16.5">
      <c r="B3697" s="89"/>
      <c r="C3697" s="89"/>
      <c r="D3697" s="90"/>
      <c r="E3697" s="89"/>
      <c r="F3697" s="91"/>
      <c r="G3697" s="89"/>
      <c r="H3697" s="89"/>
    </row>
    <row r="3698" spans="2:8" s="5" customFormat="1" ht="16.5">
      <c r="B3698" s="89"/>
      <c r="C3698" s="89"/>
      <c r="D3698" s="90"/>
      <c r="E3698" s="89"/>
      <c r="F3698" s="91"/>
      <c r="G3698" s="89"/>
      <c r="H3698" s="89"/>
    </row>
    <row r="3699" spans="2:8" s="5" customFormat="1" ht="16.5">
      <c r="B3699" s="89"/>
      <c r="C3699" s="89"/>
      <c r="D3699" s="90"/>
      <c r="E3699" s="89"/>
      <c r="F3699" s="91"/>
      <c r="G3699" s="89"/>
      <c r="H3699" s="89"/>
    </row>
    <row r="3700" spans="2:8" s="5" customFormat="1" ht="16.5">
      <c r="B3700" s="89"/>
      <c r="C3700" s="89"/>
      <c r="D3700" s="90"/>
      <c r="E3700" s="89"/>
      <c r="F3700" s="91"/>
      <c r="G3700" s="89"/>
      <c r="H3700" s="89"/>
    </row>
    <row r="3701" spans="2:8" s="5" customFormat="1" ht="16.5">
      <c r="B3701" s="89"/>
      <c r="C3701" s="89"/>
      <c r="D3701" s="90"/>
      <c r="E3701" s="89"/>
      <c r="F3701" s="91"/>
      <c r="G3701" s="89"/>
      <c r="H3701" s="89"/>
    </row>
    <row r="3702" spans="2:8" s="5" customFormat="1" ht="16.5">
      <c r="B3702" s="89"/>
      <c r="C3702" s="89"/>
      <c r="D3702" s="90"/>
      <c r="E3702" s="89"/>
      <c r="F3702" s="91"/>
      <c r="G3702" s="89"/>
      <c r="H3702" s="89"/>
    </row>
    <row r="3703" spans="2:8" s="5" customFormat="1" ht="16.5">
      <c r="B3703" s="89"/>
      <c r="C3703" s="89"/>
      <c r="D3703" s="90"/>
      <c r="E3703" s="89"/>
      <c r="F3703" s="91"/>
      <c r="G3703" s="89"/>
      <c r="H3703" s="89"/>
    </row>
    <row r="3704" spans="2:8" s="5" customFormat="1" ht="16.5">
      <c r="B3704" s="89"/>
      <c r="C3704" s="89"/>
      <c r="D3704" s="90"/>
      <c r="E3704" s="89"/>
      <c r="F3704" s="91"/>
      <c r="G3704" s="89"/>
      <c r="H3704" s="89"/>
    </row>
    <row r="3705" spans="2:8" s="5" customFormat="1" ht="16.5">
      <c r="B3705" s="89"/>
      <c r="C3705" s="89"/>
      <c r="D3705" s="90"/>
      <c r="E3705" s="89"/>
      <c r="F3705" s="91"/>
      <c r="G3705" s="89"/>
      <c r="H3705" s="89"/>
    </row>
    <row r="3706" spans="2:8" s="5" customFormat="1" ht="16.5">
      <c r="B3706" s="89"/>
      <c r="C3706" s="89"/>
      <c r="D3706" s="90"/>
      <c r="E3706" s="89"/>
      <c r="F3706" s="91"/>
      <c r="G3706" s="89"/>
      <c r="H3706" s="89"/>
    </row>
    <row r="3707" spans="2:8" s="5" customFormat="1" ht="16.5">
      <c r="B3707" s="89"/>
      <c r="C3707" s="89"/>
      <c r="D3707" s="90"/>
      <c r="E3707" s="89"/>
      <c r="F3707" s="91"/>
      <c r="G3707" s="89"/>
      <c r="H3707" s="89"/>
    </row>
    <row r="3708" spans="2:8" s="5" customFormat="1" ht="16.5">
      <c r="B3708" s="89"/>
      <c r="C3708" s="89"/>
      <c r="D3708" s="90"/>
      <c r="E3708" s="89"/>
      <c r="F3708" s="91"/>
      <c r="G3708" s="89"/>
      <c r="H3708" s="89"/>
    </row>
    <row r="3709" spans="2:8" s="5" customFormat="1" ht="16.5">
      <c r="B3709" s="89"/>
      <c r="C3709" s="89"/>
      <c r="D3709" s="90"/>
      <c r="E3709" s="89"/>
      <c r="F3709" s="91"/>
      <c r="G3709" s="89"/>
      <c r="H3709" s="89"/>
    </row>
    <row r="3710" spans="2:8" s="5" customFormat="1" ht="16.5">
      <c r="B3710" s="89"/>
      <c r="C3710" s="89"/>
      <c r="D3710" s="90"/>
      <c r="E3710" s="89"/>
      <c r="F3710" s="91"/>
      <c r="G3710" s="89"/>
      <c r="H3710" s="89"/>
    </row>
    <row r="3711" spans="2:8" s="5" customFormat="1" ht="16.5">
      <c r="B3711" s="89"/>
      <c r="C3711" s="89"/>
      <c r="D3711" s="90"/>
      <c r="E3711" s="89"/>
      <c r="F3711" s="91"/>
      <c r="G3711" s="89"/>
      <c r="H3711" s="89"/>
    </row>
    <row r="3712" spans="2:8" s="5" customFormat="1" ht="16.5">
      <c r="B3712" s="89"/>
      <c r="C3712" s="89"/>
      <c r="D3712" s="90"/>
      <c r="E3712" s="89"/>
      <c r="F3712" s="91"/>
      <c r="G3712" s="89"/>
      <c r="H3712" s="89"/>
    </row>
    <row r="3713" spans="2:8" s="5" customFormat="1" ht="16.5">
      <c r="B3713" s="89"/>
      <c r="C3713" s="89"/>
      <c r="D3713" s="90"/>
      <c r="E3713" s="89"/>
      <c r="F3713" s="91"/>
      <c r="G3713" s="89"/>
      <c r="H3713" s="89"/>
    </row>
    <row r="3714" spans="2:8" s="5" customFormat="1" ht="16.5">
      <c r="B3714" s="89"/>
      <c r="C3714" s="89"/>
      <c r="D3714" s="90"/>
      <c r="E3714" s="89"/>
      <c r="F3714" s="91"/>
      <c r="G3714" s="89"/>
      <c r="H3714" s="89"/>
    </row>
    <row r="3715" spans="2:8" s="5" customFormat="1" ht="16.5">
      <c r="B3715" s="89"/>
      <c r="C3715" s="89"/>
      <c r="D3715" s="90"/>
      <c r="E3715" s="89"/>
      <c r="F3715" s="91"/>
      <c r="G3715" s="89"/>
      <c r="H3715" s="89"/>
    </row>
    <row r="3716" spans="2:8" s="5" customFormat="1" ht="16.5">
      <c r="B3716" s="89"/>
      <c r="C3716" s="89"/>
      <c r="D3716" s="90"/>
      <c r="E3716" s="89"/>
      <c r="F3716" s="91"/>
      <c r="G3716" s="89"/>
      <c r="H3716" s="89"/>
    </row>
    <row r="3717" spans="2:8" s="5" customFormat="1" ht="16.5">
      <c r="B3717" s="89"/>
      <c r="C3717" s="89"/>
      <c r="D3717" s="90"/>
      <c r="E3717" s="89"/>
      <c r="F3717" s="91"/>
      <c r="G3717" s="89"/>
      <c r="H3717" s="89"/>
    </row>
    <row r="3718" spans="2:8" s="5" customFormat="1" ht="16.5">
      <c r="B3718" s="89"/>
      <c r="C3718" s="89"/>
      <c r="D3718" s="90"/>
      <c r="E3718" s="89"/>
      <c r="F3718" s="91"/>
      <c r="G3718" s="89"/>
      <c r="H3718" s="89"/>
    </row>
    <row r="3719" spans="2:8" s="5" customFormat="1" ht="16.5">
      <c r="B3719" s="89"/>
      <c r="C3719" s="89"/>
      <c r="D3719" s="90"/>
      <c r="E3719" s="89"/>
      <c r="F3719" s="91"/>
      <c r="G3719" s="89"/>
      <c r="H3719" s="89"/>
    </row>
    <row r="3720" spans="2:8" s="5" customFormat="1" ht="16.5">
      <c r="B3720" s="89"/>
      <c r="C3720" s="89"/>
      <c r="D3720" s="90"/>
      <c r="E3720" s="89"/>
      <c r="F3720" s="91"/>
      <c r="G3720" s="89"/>
      <c r="H3720" s="89"/>
    </row>
    <row r="3721" spans="2:8" s="5" customFormat="1" ht="16.5">
      <c r="B3721" s="89"/>
      <c r="C3721" s="89"/>
      <c r="D3721" s="90"/>
      <c r="E3721" s="89"/>
      <c r="F3721" s="91"/>
      <c r="G3721" s="89"/>
      <c r="H3721" s="89"/>
    </row>
    <row r="3722" spans="2:8" s="5" customFormat="1" ht="16.5">
      <c r="B3722" s="89"/>
      <c r="C3722" s="89"/>
      <c r="D3722" s="90"/>
      <c r="E3722" s="89"/>
      <c r="F3722" s="91"/>
      <c r="G3722" s="89"/>
      <c r="H3722" s="89"/>
    </row>
    <row r="3723" spans="2:8" s="5" customFormat="1" ht="16.5">
      <c r="B3723" s="89"/>
      <c r="C3723" s="89"/>
      <c r="D3723" s="90"/>
      <c r="E3723" s="89"/>
      <c r="F3723" s="91"/>
      <c r="G3723" s="89"/>
      <c r="H3723" s="89"/>
    </row>
    <row r="3724" spans="2:8" s="5" customFormat="1" ht="16.5">
      <c r="B3724" s="89"/>
      <c r="C3724" s="89"/>
      <c r="D3724" s="90"/>
      <c r="E3724" s="89"/>
      <c r="F3724" s="91"/>
      <c r="G3724" s="89"/>
      <c r="H3724" s="89"/>
    </row>
    <row r="3725" spans="2:8" s="5" customFormat="1" ht="16.5">
      <c r="B3725" s="89"/>
      <c r="C3725" s="89"/>
      <c r="D3725" s="90"/>
      <c r="E3725" s="89"/>
      <c r="F3725" s="91"/>
      <c r="G3725" s="89"/>
      <c r="H3725" s="89"/>
    </row>
    <row r="3726" spans="2:8" s="5" customFormat="1" ht="16.5">
      <c r="B3726" s="89"/>
      <c r="C3726" s="89"/>
      <c r="D3726" s="90"/>
      <c r="E3726" s="89"/>
      <c r="F3726" s="91"/>
      <c r="G3726" s="89"/>
      <c r="H3726" s="89"/>
    </row>
    <row r="3727" spans="2:8" s="5" customFormat="1" ht="16.5">
      <c r="B3727" s="89"/>
      <c r="C3727" s="89"/>
      <c r="D3727" s="90"/>
      <c r="E3727" s="89"/>
      <c r="F3727" s="91"/>
      <c r="G3727" s="89"/>
      <c r="H3727" s="89"/>
    </row>
    <row r="3728" spans="2:8" s="5" customFormat="1" ht="16.5">
      <c r="B3728" s="89"/>
      <c r="C3728" s="89"/>
      <c r="D3728" s="90"/>
      <c r="E3728" s="89"/>
      <c r="F3728" s="91"/>
      <c r="G3728" s="89"/>
      <c r="H3728" s="89"/>
    </row>
    <row r="3729" spans="2:8" s="5" customFormat="1" ht="16.5">
      <c r="B3729" s="89"/>
      <c r="C3729" s="89"/>
      <c r="D3729" s="90"/>
      <c r="E3729" s="89"/>
      <c r="F3729" s="91"/>
      <c r="G3729" s="89"/>
      <c r="H3729" s="89"/>
    </row>
    <row r="3730" spans="2:8" s="5" customFormat="1" ht="16.5">
      <c r="B3730" s="89"/>
      <c r="C3730" s="89"/>
      <c r="D3730" s="90"/>
      <c r="E3730" s="89"/>
      <c r="F3730" s="91"/>
      <c r="G3730" s="89"/>
      <c r="H3730" s="89"/>
    </row>
    <row r="3731" spans="2:8" s="5" customFormat="1" ht="16.5">
      <c r="B3731" s="89"/>
      <c r="C3731" s="89"/>
      <c r="D3731" s="90"/>
      <c r="E3731" s="89"/>
      <c r="F3731" s="91"/>
      <c r="G3731" s="89"/>
      <c r="H3731" s="89"/>
    </row>
    <row r="3732" spans="2:8" s="5" customFormat="1" ht="16.5">
      <c r="B3732" s="89"/>
      <c r="C3732" s="89"/>
      <c r="D3732" s="90"/>
      <c r="E3732" s="89"/>
      <c r="F3732" s="91"/>
      <c r="G3732" s="89"/>
      <c r="H3732" s="89"/>
    </row>
    <row r="3733" spans="2:8" s="5" customFormat="1" ht="16.5">
      <c r="B3733" s="89"/>
      <c r="C3733" s="89"/>
      <c r="D3733" s="90"/>
      <c r="E3733" s="89"/>
      <c r="F3733" s="91"/>
      <c r="G3733" s="89"/>
      <c r="H3733" s="89"/>
    </row>
    <row r="3734" spans="2:8" s="5" customFormat="1" ht="16.5">
      <c r="B3734" s="89"/>
      <c r="C3734" s="89"/>
      <c r="D3734" s="90"/>
      <c r="E3734" s="89"/>
      <c r="F3734" s="91"/>
      <c r="G3734" s="89"/>
      <c r="H3734" s="89"/>
    </row>
    <row r="3735" spans="2:8" s="5" customFormat="1" ht="16.5">
      <c r="B3735" s="89"/>
      <c r="C3735" s="89"/>
      <c r="D3735" s="90"/>
      <c r="E3735" s="89"/>
      <c r="F3735" s="91"/>
      <c r="G3735" s="89"/>
      <c r="H3735" s="89"/>
    </row>
    <row r="3736" spans="2:8" s="5" customFormat="1" ht="16.5">
      <c r="B3736" s="89"/>
      <c r="C3736" s="89"/>
      <c r="D3736" s="90"/>
      <c r="E3736" s="89"/>
      <c r="F3736" s="91"/>
      <c r="G3736" s="89"/>
      <c r="H3736" s="89"/>
    </row>
    <row r="3737" spans="2:8" s="5" customFormat="1" ht="16.5">
      <c r="B3737" s="89"/>
      <c r="C3737" s="89"/>
      <c r="D3737" s="90"/>
      <c r="E3737" s="89"/>
      <c r="F3737" s="91"/>
      <c r="G3737" s="89"/>
      <c r="H3737" s="89"/>
    </row>
    <row r="3738" spans="2:8" s="5" customFormat="1" ht="16.5">
      <c r="B3738" s="89"/>
      <c r="C3738" s="89"/>
      <c r="D3738" s="90"/>
      <c r="E3738" s="89"/>
      <c r="F3738" s="91"/>
      <c r="G3738" s="89"/>
      <c r="H3738" s="89"/>
    </row>
    <row r="3739" spans="2:8" s="5" customFormat="1" ht="16.5">
      <c r="B3739" s="89"/>
      <c r="C3739" s="89"/>
      <c r="D3739" s="90"/>
      <c r="E3739" s="89"/>
      <c r="F3739" s="91"/>
      <c r="G3739" s="89"/>
      <c r="H3739" s="89"/>
    </row>
    <row r="3740" spans="2:8" s="5" customFormat="1" ht="16.5">
      <c r="B3740" s="89"/>
      <c r="C3740" s="89"/>
      <c r="D3740" s="90"/>
      <c r="E3740" s="89"/>
      <c r="F3740" s="91"/>
      <c r="G3740" s="89"/>
      <c r="H3740" s="89"/>
    </row>
    <row r="3741" spans="2:8" s="5" customFormat="1" ht="16.5">
      <c r="B3741" s="89"/>
      <c r="C3741" s="89"/>
      <c r="D3741" s="90"/>
      <c r="E3741" s="89"/>
      <c r="F3741" s="91"/>
      <c r="G3741" s="89"/>
      <c r="H3741" s="89"/>
    </row>
    <row r="3742" spans="2:8" s="5" customFormat="1" ht="16.5">
      <c r="B3742" s="89"/>
      <c r="C3742" s="89"/>
      <c r="D3742" s="90"/>
      <c r="E3742" s="89"/>
      <c r="F3742" s="91"/>
      <c r="G3742" s="89"/>
      <c r="H3742" s="89"/>
    </row>
    <row r="3743" spans="2:8" s="5" customFormat="1" ht="16.5">
      <c r="B3743" s="89"/>
      <c r="C3743" s="89"/>
      <c r="D3743" s="90"/>
      <c r="E3743" s="89"/>
      <c r="F3743" s="91"/>
      <c r="G3743" s="89"/>
      <c r="H3743" s="89"/>
    </row>
    <row r="3744" spans="2:8" s="5" customFormat="1" ht="16.5">
      <c r="B3744" s="89"/>
      <c r="C3744" s="89"/>
      <c r="D3744" s="90"/>
      <c r="E3744" s="89"/>
      <c r="F3744" s="91"/>
      <c r="G3744" s="89"/>
      <c r="H3744" s="89"/>
    </row>
    <row r="3745" spans="2:8" s="5" customFormat="1" ht="16.5">
      <c r="B3745" s="89"/>
      <c r="C3745" s="89"/>
      <c r="D3745" s="90"/>
      <c r="E3745" s="89"/>
      <c r="F3745" s="91"/>
      <c r="G3745" s="89"/>
      <c r="H3745" s="89"/>
    </row>
    <row r="3746" spans="2:8" s="5" customFormat="1" ht="16.5">
      <c r="B3746" s="89"/>
      <c r="C3746" s="89"/>
      <c r="D3746" s="90"/>
      <c r="E3746" s="89"/>
      <c r="F3746" s="91"/>
      <c r="G3746" s="89"/>
      <c r="H3746" s="89"/>
    </row>
    <row r="3747" spans="2:8" s="5" customFormat="1" ht="16.5">
      <c r="B3747" s="89"/>
      <c r="C3747" s="89"/>
      <c r="D3747" s="90"/>
      <c r="E3747" s="89"/>
      <c r="F3747" s="91"/>
      <c r="G3747" s="89"/>
      <c r="H3747" s="89"/>
    </row>
    <row r="3748" spans="2:8" s="5" customFormat="1" ht="16.5">
      <c r="B3748" s="89"/>
      <c r="C3748" s="89"/>
      <c r="D3748" s="90"/>
      <c r="E3748" s="89"/>
      <c r="F3748" s="91"/>
      <c r="G3748" s="89"/>
      <c r="H3748" s="89"/>
    </row>
    <row r="3749" spans="2:8" s="5" customFormat="1" ht="16.5">
      <c r="B3749" s="89"/>
      <c r="C3749" s="89"/>
      <c r="D3749" s="90"/>
      <c r="E3749" s="89"/>
      <c r="F3749" s="91"/>
      <c r="G3749" s="89"/>
      <c r="H3749" s="89"/>
    </row>
    <row r="3750" spans="2:8" s="5" customFormat="1" ht="16.5">
      <c r="B3750" s="89"/>
      <c r="C3750" s="89"/>
      <c r="D3750" s="90"/>
      <c r="E3750" s="89"/>
      <c r="F3750" s="91"/>
      <c r="G3750" s="89"/>
      <c r="H3750" s="89"/>
    </row>
    <row r="3751" spans="2:8" s="5" customFormat="1" ht="16.5">
      <c r="B3751" s="89"/>
      <c r="C3751" s="89"/>
      <c r="D3751" s="90"/>
      <c r="E3751" s="89"/>
      <c r="F3751" s="91"/>
      <c r="G3751" s="89"/>
      <c r="H3751" s="89"/>
    </row>
    <row r="3752" spans="2:8" s="5" customFormat="1" ht="16.5">
      <c r="B3752" s="89"/>
      <c r="C3752" s="89"/>
      <c r="D3752" s="90"/>
      <c r="E3752" s="89"/>
      <c r="F3752" s="91"/>
      <c r="G3752" s="89"/>
      <c r="H3752" s="89"/>
    </row>
    <row r="3753" spans="2:8" s="5" customFormat="1" ht="16.5">
      <c r="B3753" s="89"/>
      <c r="C3753" s="89"/>
      <c r="D3753" s="90"/>
      <c r="E3753" s="89"/>
      <c r="F3753" s="91"/>
      <c r="G3753" s="89"/>
      <c r="H3753" s="89"/>
    </row>
    <row r="3754" spans="2:8" s="5" customFormat="1" ht="16.5">
      <c r="B3754" s="89"/>
      <c r="C3754" s="89"/>
      <c r="D3754" s="90"/>
      <c r="E3754" s="89"/>
      <c r="F3754" s="91"/>
      <c r="G3754" s="89"/>
      <c r="H3754" s="89"/>
    </row>
    <row r="3755" spans="2:8" s="5" customFormat="1" ht="16.5">
      <c r="B3755" s="89"/>
      <c r="C3755" s="89"/>
      <c r="D3755" s="90"/>
      <c r="E3755" s="89"/>
      <c r="F3755" s="91"/>
      <c r="G3755" s="89"/>
      <c r="H3755" s="89"/>
    </row>
    <row r="3756" spans="2:8" s="5" customFormat="1" ht="16.5">
      <c r="B3756" s="89"/>
      <c r="C3756" s="89"/>
      <c r="D3756" s="90"/>
      <c r="E3756" s="89"/>
      <c r="F3756" s="91"/>
      <c r="G3756" s="89"/>
      <c r="H3756" s="89"/>
    </row>
    <row r="3757" spans="2:8" s="5" customFormat="1" ht="16.5">
      <c r="B3757" s="89"/>
      <c r="C3757" s="89"/>
      <c r="D3757" s="90"/>
      <c r="E3757" s="89"/>
      <c r="F3757" s="91"/>
      <c r="G3757" s="89"/>
      <c r="H3757" s="89"/>
    </row>
    <row r="3758" spans="2:8" s="5" customFormat="1" ht="16.5">
      <c r="B3758" s="89"/>
      <c r="C3758" s="89"/>
      <c r="D3758" s="90"/>
      <c r="E3758" s="89"/>
      <c r="F3758" s="91"/>
      <c r="G3758" s="89"/>
      <c r="H3758" s="89"/>
    </row>
    <row r="3759" spans="2:8" s="5" customFormat="1" ht="16.5">
      <c r="B3759" s="89"/>
      <c r="C3759" s="89"/>
      <c r="D3759" s="90"/>
      <c r="E3759" s="89"/>
      <c r="F3759" s="91"/>
      <c r="G3759" s="89"/>
      <c r="H3759" s="89"/>
    </row>
    <row r="3760" spans="2:8" s="5" customFormat="1" ht="16.5">
      <c r="B3760" s="89"/>
      <c r="C3760" s="89"/>
      <c r="D3760" s="90"/>
      <c r="E3760" s="89"/>
      <c r="F3760" s="91"/>
      <c r="G3760" s="89"/>
      <c r="H3760" s="89"/>
    </row>
    <row r="3761" spans="2:8" s="5" customFormat="1" ht="16.5">
      <c r="B3761" s="89"/>
      <c r="C3761" s="89"/>
      <c r="D3761" s="90"/>
      <c r="E3761" s="89"/>
      <c r="F3761" s="91"/>
      <c r="G3761" s="89"/>
      <c r="H3761" s="89"/>
    </row>
    <row r="3762" spans="2:8" s="5" customFormat="1" ht="16.5">
      <c r="B3762" s="89"/>
      <c r="C3762" s="89"/>
      <c r="D3762" s="90"/>
      <c r="E3762" s="89"/>
      <c r="F3762" s="91"/>
      <c r="G3762" s="89"/>
      <c r="H3762" s="89"/>
    </row>
    <row r="3763" spans="2:8" s="5" customFormat="1" ht="16.5">
      <c r="B3763" s="89"/>
      <c r="C3763" s="89"/>
      <c r="D3763" s="90"/>
      <c r="E3763" s="89"/>
      <c r="F3763" s="91"/>
      <c r="G3763" s="89"/>
      <c r="H3763" s="89"/>
    </row>
    <row r="3764" spans="2:8" s="5" customFormat="1" ht="16.5">
      <c r="B3764" s="89"/>
      <c r="C3764" s="89"/>
      <c r="D3764" s="90"/>
      <c r="E3764" s="89"/>
      <c r="F3764" s="91"/>
      <c r="G3764" s="89"/>
      <c r="H3764" s="89"/>
    </row>
    <row r="3765" spans="2:8" s="5" customFormat="1" ht="16.5">
      <c r="B3765" s="89"/>
      <c r="C3765" s="89"/>
      <c r="D3765" s="90"/>
      <c r="E3765" s="89"/>
      <c r="F3765" s="91"/>
      <c r="G3765" s="89"/>
      <c r="H3765" s="89"/>
    </row>
    <row r="3766" spans="2:8" s="5" customFormat="1" ht="16.5">
      <c r="B3766" s="89"/>
      <c r="C3766" s="89"/>
      <c r="D3766" s="90"/>
      <c r="E3766" s="89"/>
      <c r="F3766" s="91"/>
      <c r="G3766" s="89"/>
      <c r="H3766" s="89"/>
    </row>
    <row r="3767" spans="2:8" s="5" customFormat="1" ht="16.5">
      <c r="B3767" s="89"/>
      <c r="C3767" s="89"/>
      <c r="D3767" s="90"/>
      <c r="E3767" s="89"/>
      <c r="F3767" s="91"/>
      <c r="G3767" s="89"/>
      <c r="H3767" s="89"/>
    </row>
    <row r="3768" spans="2:8" s="5" customFormat="1" ht="16.5">
      <c r="B3768" s="89"/>
      <c r="C3768" s="89"/>
      <c r="D3768" s="90"/>
      <c r="E3768" s="89"/>
      <c r="F3768" s="91"/>
      <c r="G3768" s="89"/>
      <c r="H3768" s="89"/>
    </row>
    <row r="3769" spans="2:8" s="5" customFormat="1" ht="16.5">
      <c r="B3769" s="89"/>
      <c r="C3769" s="89"/>
      <c r="D3769" s="90"/>
      <c r="E3769" s="89"/>
      <c r="F3769" s="91"/>
      <c r="G3769" s="89"/>
      <c r="H3769" s="89"/>
    </row>
    <row r="3770" spans="2:8" s="5" customFormat="1" ht="16.5">
      <c r="B3770" s="89"/>
      <c r="C3770" s="89"/>
      <c r="D3770" s="90"/>
      <c r="E3770" s="89"/>
      <c r="F3770" s="91"/>
      <c r="G3770" s="89"/>
      <c r="H3770" s="89"/>
    </row>
    <row r="3771" spans="2:8" s="5" customFormat="1" ht="16.5">
      <c r="B3771" s="89"/>
      <c r="C3771" s="89"/>
      <c r="D3771" s="90"/>
      <c r="E3771" s="89"/>
      <c r="F3771" s="91"/>
      <c r="G3771" s="89"/>
      <c r="H3771" s="89"/>
    </row>
    <row r="3772" spans="2:8" s="5" customFormat="1" ht="16.5">
      <c r="B3772" s="89"/>
      <c r="C3772" s="89"/>
      <c r="D3772" s="90"/>
      <c r="E3772" s="89"/>
      <c r="F3772" s="91"/>
      <c r="G3772" s="89"/>
      <c r="H3772" s="89"/>
    </row>
    <row r="3773" spans="2:8" s="5" customFormat="1" ht="16.5">
      <c r="B3773" s="89"/>
      <c r="C3773" s="89"/>
      <c r="D3773" s="90"/>
      <c r="E3773" s="89"/>
      <c r="F3773" s="91"/>
      <c r="G3773" s="89"/>
      <c r="H3773" s="89"/>
    </row>
    <row r="3774" spans="2:8" s="5" customFormat="1" ht="16.5">
      <c r="B3774" s="89"/>
      <c r="C3774" s="89"/>
      <c r="D3774" s="90"/>
      <c r="E3774" s="89"/>
      <c r="F3774" s="91"/>
      <c r="G3774" s="89"/>
      <c r="H3774" s="89"/>
    </row>
    <row r="3775" spans="2:8" s="5" customFormat="1" ht="16.5">
      <c r="B3775" s="89"/>
      <c r="C3775" s="89"/>
      <c r="D3775" s="90"/>
      <c r="E3775" s="89"/>
      <c r="F3775" s="91"/>
      <c r="G3775" s="89"/>
      <c r="H3775" s="89"/>
    </row>
    <row r="3776" spans="2:8" s="5" customFormat="1" ht="16.5">
      <c r="B3776" s="89"/>
      <c r="C3776" s="89"/>
      <c r="D3776" s="90"/>
      <c r="E3776" s="89"/>
      <c r="F3776" s="91"/>
      <c r="G3776" s="89"/>
      <c r="H3776" s="89"/>
    </row>
    <row r="3777" spans="2:8" s="5" customFormat="1" ht="16.5">
      <c r="B3777" s="89"/>
      <c r="C3777" s="89"/>
      <c r="D3777" s="90"/>
      <c r="E3777" s="89"/>
      <c r="F3777" s="91"/>
      <c r="G3777" s="89"/>
      <c r="H3777" s="89"/>
    </row>
    <row r="3778" spans="2:8" s="5" customFormat="1" ht="16.5">
      <c r="B3778" s="89"/>
      <c r="C3778" s="89"/>
      <c r="D3778" s="90"/>
      <c r="E3778" s="89"/>
      <c r="F3778" s="91"/>
      <c r="G3778" s="89"/>
      <c r="H3778" s="89"/>
    </row>
    <row r="3779" spans="2:8" s="5" customFormat="1" ht="16.5">
      <c r="B3779" s="89"/>
      <c r="C3779" s="89"/>
      <c r="D3779" s="90"/>
      <c r="E3779" s="89"/>
      <c r="F3779" s="91"/>
      <c r="G3779" s="89"/>
      <c r="H3779" s="89"/>
    </row>
    <row r="3780" spans="2:8" s="5" customFormat="1" ht="16.5">
      <c r="B3780" s="89"/>
      <c r="C3780" s="89"/>
      <c r="D3780" s="90"/>
      <c r="E3780" s="89"/>
      <c r="F3780" s="91"/>
      <c r="G3780" s="89"/>
      <c r="H3780" s="89"/>
    </row>
    <row r="3781" spans="2:8" s="5" customFormat="1" ht="16.5">
      <c r="B3781" s="89"/>
      <c r="C3781" s="89"/>
      <c r="D3781" s="90"/>
      <c r="E3781" s="89"/>
      <c r="F3781" s="91"/>
      <c r="G3781" s="89"/>
      <c r="H3781" s="89"/>
    </row>
    <row r="3782" spans="2:8" s="5" customFormat="1" ht="16.5">
      <c r="B3782" s="89"/>
      <c r="C3782" s="89"/>
      <c r="D3782" s="90"/>
      <c r="E3782" s="89"/>
      <c r="F3782" s="91"/>
      <c r="G3782" s="89"/>
      <c r="H3782" s="89"/>
    </row>
    <row r="3783" spans="2:8" s="5" customFormat="1" ht="16.5">
      <c r="B3783" s="89"/>
      <c r="C3783" s="89"/>
      <c r="D3783" s="90"/>
      <c r="E3783" s="89"/>
      <c r="F3783" s="91"/>
      <c r="G3783" s="89"/>
      <c r="H3783" s="89"/>
    </row>
    <row r="3784" spans="2:8" s="5" customFormat="1" ht="16.5">
      <c r="B3784" s="89"/>
      <c r="C3784" s="89"/>
      <c r="D3784" s="90"/>
      <c r="E3784" s="89"/>
      <c r="F3784" s="91"/>
      <c r="G3784" s="89"/>
      <c r="H3784" s="89"/>
    </row>
    <row r="3785" spans="2:8" s="5" customFormat="1" ht="16.5">
      <c r="B3785" s="89"/>
      <c r="C3785" s="89"/>
      <c r="D3785" s="90"/>
      <c r="E3785" s="89"/>
      <c r="F3785" s="91"/>
      <c r="G3785" s="89"/>
      <c r="H3785" s="89"/>
    </row>
    <row r="3786" spans="2:8" s="5" customFormat="1" ht="16.5">
      <c r="B3786" s="89"/>
      <c r="C3786" s="89"/>
      <c r="D3786" s="90"/>
      <c r="E3786" s="89"/>
      <c r="F3786" s="91"/>
      <c r="G3786" s="89"/>
      <c r="H3786" s="89"/>
    </row>
    <row r="3787" spans="2:8" s="5" customFormat="1" ht="16.5">
      <c r="B3787" s="89"/>
      <c r="C3787" s="89"/>
      <c r="D3787" s="90"/>
      <c r="E3787" s="89"/>
      <c r="F3787" s="91"/>
      <c r="G3787" s="89"/>
      <c r="H3787" s="89"/>
    </row>
    <row r="3788" spans="2:8" s="5" customFormat="1" ht="16.5">
      <c r="B3788" s="89"/>
      <c r="C3788" s="89"/>
      <c r="D3788" s="90"/>
      <c r="E3788" s="89"/>
      <c r="F3788" s="91"/>
      <c r="G3788" s="89"/>
      <c r="H3788" s="89"/>
    </row>
    <row r="3789" spans="2:8" s="5" customFormat="1" ht="16.5">
      <c r="B3789" s="89"/>
      <c r="C3789" s="89"/>
      <c r="D3789" s="90"/>
      <c r="E3789" s="89"/>
      <c r="F3789" s="91"/>
      <c r="G3789" s="89"/>
      <c r="H3789" s="89"/>
    </row>
    <row r="3790" spans="2:8" s="5" customFormat="1" ht="16.5">
      <c r="B3790" s="89"/>
      <c r="C3790" s="89"/>
      <c r="D3790" s="90"/>
      <c r="E3790" s="89"/>
      <c r="F3790" s="91"/>
      <c r="G3790" s="89"/>
      <c r="H3790" s="89"/>
    </row>
    <row r="3791" spans="2:8" s="5" customFormat="1" ht="16.5">
      <c r="B3791" s="89"/>
      <c r="C3791" s="89"/>
      <c r="D3791" s="90"/>
      <c r="E3791" s="89"/>
      <c r="F3791" s="91"/>
      <c r="G3791" s="89"/>
      <c r="H3791" s="89"/>
    </row>
    <row r="3792" spans="2:8" s="5" customFormat="1" ht="16.5">
      <c r="B3792" s="89"/>
      <c r="C3792" s="89"/>
      <c r="D3792" s="90"/>
      <c r="E3792" s="89"/>
      <c r="F3792" s="91"/>
      <c r="G3792" s="89"/>
      <c r="H3792" s="89"/>
    </row>
    <row r="3793" spans="2:8" s="5" customFormat="1" ht="16.5">
      <c r="B3793" s="89"/>
      <c r="C3793" s="89"/>
      <c r="D3793" s="90"/>
      <c r="E3793" s="89"/>
      <c r="F3793" s="91"/>
      <c r="G3793" s="89"/>
      <c r="H3793" s="89"/>
    </row>
    <row r="3794" spans="2:8" s="5" customFormat="1" ht="16.5">
      <c r="B3794" s="89"/>
      <c r="C3794" s="89"/>
      <c r="D3794" s="90"/>
      <c r="E3794" s="89"/>
      <c r="F3794" s="91"/>
      <c r="G3794" s="89"/>
      <c r="H3794" s="89"/>
    </row>
    <row r="3795" spans="2:8" s="5" customFormat="1" ht="16.5">
      <c r="B3795" s="89"/>
      <c r="C3795" s="89"/>
      <c r="D3795" s="90"/>
      <c r="E3795" s="89"/>
      <c r="F3795" s="91"/>
      <c r="G3795" s="89"/>
      <c r="H3795" s="89"/>
    </row>
    <row r="3796" spans="2:8" s="5" customFormat="1" ht="16.5">
      <c r="B3796" s="89"/>
      <c r="C3796" s="89"/>
      <c r="D3796" s="90"/>
      <c r="E3796" s="89"/>
      <c r="F3796" s="91"/>
      <c r="G3796" s="89"/>
      <c r="H3796" s="89"/>
    </row>
    <row r="3797" spans="2:8" s="5" customFormat="1" ht="16.5">
      <c r="B3797" s="89"/>
      <c r="C3797" s="89"/>
      <c r="D3797" s="90"/>
      <c r="E3797" s="89"/>
      <c r="F3797" s="91"/>
      <c r="G3797" s="89"/>
      <c r="H3797" s="89"/>
    </row>
    <row r="3798" spans="2:8" s="5" customFormat="1" ht="16.5">
      <c r="B3798" s="89"/>
      <c r="C3798" s="89"/>
      <c r="D3798" s="90"/>
      <c r="E3798" s="89"/>
      <c r="F3798" s="91"/>
      <c r="G3798" s="89"/>
      <c r="H3798" s="89"/>
    </row>
    <row r="3799" spans="2:8" s="5" customFormat="1" ht="16.5">
      <c r="B3799" s="89"/>
      <c r="C3799" s="89"/>
      <c r="D3799" s="90"/>
      <c r="E3799" s="89"/>
      <c r="F3799" s="91"/>
      <c r="G3799" s="89"/>
      <c r="H3799" s="89"/>
    </row>
    <row r="3800" spans="2:8" s="5" customFormat="1" ht="16.5">
      <c r="B3800" s="89"/>
      <c r="C3800" s="89"/>
      <c r="D3800" s="90"/>
      <c r="E3800" s="89"/>
      <c r="F3800" s="91"/>
      <c r="G3800" s="89"/>
      <c r="H3800" s="89"/>
    </row>
    <row r="3801" spans="2:8" s="5" customFormat="1" ht="16.5">
      <c r="B3801" s="89"/>
      <c r="C3801" s="89"/>
      <c r="D3801" s="90"/>
      <c r="E3801" s="89"/>
      <c r="F3801" s="91"/>
      <c r="G3801" s="89"/>
      <c r="H3801" s="89"/>
    </row>
    <row r="3802" spans="2:8" s="5" customFormat="1" ht="16.5">
      <c r="B3802" s="89"/>
      <c r="C3802" s="89"/>
      <c r="D3802" s="90"/>
      <c r="E3802" s="89"/>
      <c r="F3802" s="91"/>
      <c r="G3802" s="89"/>
      <c r="H3802" s="89"/>
    </row>
    <row r="3803" spans="2:8" s="5" customFormat="1" ht="16.5">
      <c r="B3803" s="89"/>
      <c r="C3803" s="89"/>
      <c r="D3803" s="90"/>
      <c r="E3803" s="89"/>
      <c r="F3803" s="91"/>
      <c r="G3803" s="89"/>
      <c r="H3803" s="89"/>
    </row>
    <row r="3804" spans="2:8" s="5" customFormat="1" ht="16.5">
      <c r="B3804" s="89"/>
      <c r="C3804" s="89"/>
      <c r="D3804" s="90"/>
      <c r="E3804" s="89"/>
      <c r="F3804" s="91"/>
      <c r="G3804" s="89"/>
      <c r="H3804" s="89"/>
    </row>
    <row r="3805" spans="2:8" s="5" customFormat="1" ht="16.5">
      <c r="B3805" s="89"/>
      <c r="C3805" s="89"/>
      <c r="D3805" s="90"/>
      <c r="E3805" s="89"/>
      <c r="F3805" s="91"/>
      <c r="G3805" s="89"/>
      <c r="H3805" s="89"/>
    </row>
    <row r="3806" spans="2:8" s="5" customFormat="1" ht="16.5">
      <c r="B3806" s="89"/>
      <c r="C3806" s="89"/>
      <c r="D3806" s="90"/>
      <c r="E3806" s="89"/>
      <c r="F3806" s="91"/>
      <c r="G3806" s="89"/>
      <c r="H3806" s="89"/>
    </row>
    <row r="3807" spans="2:8" s="5" customFormat="1" ht="16.5">
      <c r="B3807" s="89"/>
      <c r="C3807" s="89"/>
      <c r="D3807" s="90"/>
      <c r="E3807" s="89"/>
      <c r="F3807" s="91"/>
      <c r="G3807" s="89"/>
      <c r="H3807" s="89"/>
    </row>
    <row r="3808" spans="2:8" s="5" customFormat="1" ht="16.5">
      <c r="B3808" s="89"/>
      <c r="C3808" s="89"/>
      <c r="D3808" s="90"/>
      <c r="E3808" s="89"/>
      <c r="F3808" s="91"/>
      <c r="G3808" s="89"/>
      <c r="H3808" s="89"/>
    </row>
    <row r="3809" spans="2:8" s="5" customFormat="1" ht="16.5">
      <c r="B3809" s="89"/>
      <c r="C3809" s="89"/>
      <c r="D3809" s="90"/>
      <c r="E3809" s="89"/>
      <c r="F3809" s="91"/>
      <c r="G3809" s="89"/>
      <c r="H3809" s="89"/>
    </row>
    <row r="3810" spans="2:8" s="5" customFormat="1" ht="16.5">
      <c r="B3810" s="89"/>
      <c r="C3810" s="89"/>
      <c r="D3810" s="90"/>
      <c r="E3810" s="89"/>
      <c r="F3810" s="91"/>
      <c r="G3810" s="89"/>
      <c r="H3810" s="89"/>
    </row>
    <row r="3811" spans="2:8" s="5" customFormat="1" ht="16.5">
      <c r="B3811" s="89"/>
      <c r="C3811" s="89"/>
      <c r="D3811" s="90"/>
      <c r="E3811" s="89"/>
      <c r="F3811" s="91"/>
      <c r="G3811" s="89"/>
      <c r="H3811" s="89"/>
    </row>
    <row r="3812" spans="2:8" s="5" customFormat="1" ht="16.5">
      <c r="B3812" s="89"/>
      <c r="C3812" s="89"/>
      <c r="D3812" s="90"/>
      <c r="E3812" s="89"/>
      <c r="F3812" s="91"/>
      <c r="G3812" s="89"/>
      <c r="H3812" s="89"/>
    </row>
    <row r="3813" spans="2:8" s="5" customFormat="1" ht="16.5">
      <c r="B3813" s="89"/>
      <c r="C3813" s="89"/>
      <c r="D3813" s="90"/>
      <c r="E3813" s="89"/>
      <c r="F3813" s="91"/>
      <c r="G3813" s="89"/>
      <c r="H3813" s="89"/>
    </row>
    <row r="3814" spans="2:8" s="5" customFormat="1" ht="16.5">
      <c r="B3814" s="89"/>
      <c r="C3814" s="89"/>
      <c r="D3814" s="90"/>
      <c r="E3814" s="89"/>
      <c r="F3814" s="91"/>
      <c r="G3814" s="89"/>
      <c r="H3814" s="89"/>
    </row>
    <row r="3815" spans="2:8" s="5" customFormat="1" ht="16.5">
      <c r="B3815" s="89"/>
      <c r="C3815" s="89"/>
      <c r="D3815" s="90"/>
      <c r="E3815" s="89"/>
      <c r="F3815" s="91"/>
      <c r="G3815" s="89"/>
      <c r="H3815" s="89"/>
    </row>
    <row r="3816" spans="2:8" s="5" customFormat="1" ht="16.5">
      <c r="B3816" s="89"/>
      <c r="C3816" s="89"/>
      <c r="D3816" s="90"/>
      <c r="E3816" s="89"/>
      <c r="F3816" s="91"/>
      <c r="G3816" s="89"/>
      <c r="H3816" s="89"/>
    </row>
    <row r="3817" spans="2:8" s="5" customFormat="1" ht="16.5">
      <c r="B3817" s="89"/>
      <c r="C3817" s="89"/>
      <c r="D3817" s="90"/>
      <c r="E3817" s="89"/>
      <c r="F3817" s="91"/>
      <c r="G3817" s="89"/>
      <c r="H3817" s="89"/>
    </row>
    <row r="3818" spans="2:8" s="5" customFormat="1" ht="16.5">
      <c r="B3818" s="89"/>
      <c r="C3818" s="89"/>
      <c r="D3818" s="90"/>
      <c r="E3818" s="89"/>
      <c r="F3818" s="91"/>
      <c r="G3818" s="89"/>
      <c r="H3818" s="89"/>
    </row>
    <row r="3819" spans="2:8" s="5" customFormat="1" ht="16.5">
      <c r="B3819" s="89"/>
      <c r="C3819" s="89"/>
      <c r="D3819" s="90"/>
      <c r="E3819" s="89"/>
      <c r="F3819" s="91"/>
      <c r="G3819" s="89"/>
      <c r="H3819" s="89"/>
    </row>
    <row r="3820" spans="2:8" s="5" customFormat="1" ht="16.5">
      <c r="B3820" s="89"/>
      <c r="C3820" s="89"/>
      <c r="D3820" s="90"/>
      <c r="E3820" s="89"/>
      <c r="F3820" s="91"/>
      <c r="G3820" s="89"/>
      <c r="H3820" s="89"/>
    </row>
    <row r="3821" spans="2:8" s="5" customFormat="1" ht="16.5">
      <c r="B3821" s="89"/>
      <c r="C3821" s="89"/>
      <c r="D3821" s="90"/>
      <c r="E3821" s="89"/>
      <c r="F3821" s="91"/>
      <c r="G3821" s="89"/>
      <c r="H3821" s="89"/>
    </row>
    <row r="3822" spans="2:8" s="5" customFormat="1" ht="16.5">
      <c r="B3822" s="89"/>
      <c r="C3822" s="89"/>
      <c r="D3822" s="90"/>
      <c r="E3822" s="89"/>
      <c r="F3822" s="91"/>
      <c r="G3822" s="89"/>
      <c r="H3822" s="89"/>
    </row>
    <row r="3823" spans="2:8" s="5" customFormat="1" ht="16.5">
      <c r="B3823" s="89"/>
      <c r="C3823" s="89"/>
      <c r="D3823" s="90"/>
      <c r="E3823" s="89"/>
      <c r="F3823" s="91"/>
      <c r="G3823" s="89"/>
      <c r="H3823" s="89"/>
    </row>
    <row r="3824" spans="2:8" s="5" customFormat="1" ht="16.5">
      <c r="B3824" s="89"/>
      <c r="C3824" s="89"/>
      <c r="D3824" s="90"/>
      <c r="E3824" s="89"/>
      <c r="F3824" s="91"/>
      <c r="G3824" s="89"/>
      <c r="H3824" s="89"/>
    </row>
    <row r="3825" spans="2:8" s="5" customFormat="1" ht="16.5">
      <c r="B3825" s="89"/>
      <c r="C3825" s="89"/>
      <c r="D3825" s="90"/>
      <c r="E3825" s="89"/>
      <c r="F3825" s="91"/>
      <c r="G3825" s="89"/>
      <c r="H3825" s="89"/>
    </row>
    <row r="3826" spans="2:8" s="5" customFormat="1" ht="16.5">
      <c r="B3826" s="89"/>
      <c r="C3826" s="89"/>
      <c r="D3826" s="90"/>
      <c r="E3826" s="89"/>
      <c r="F3826" s="91"/>
      <c r="G3826" s="89"/>
      <c r="H3826" s="89"/>
    </row>
    <row r="3827" spans="2:8" s="5" customFormat="1" ht="16.5">
      <c r="B3827" s="89"/>
      <c r="C3827" s="89"/>
      <c r="D3827" s="90"/>
      <c r="E3827" s="89"/>
      <c r="F3827" s="91"/>
      <c r="G3827" s="89"/>
      <c r="H3827" s="89"/>
    </row>
    <row r="3828" spans="2:8" s="5" customFormat="1" ht="16.5">
      <c r="B3828" s="89"/>
      <c r="C3828" s="89"/>
      <c r="D3828" s="90"/>
      <c r="E3828" s="89"/>
      <c r="F3828" s="91"/>
      <c r="G3828" s="89"/>
      <c r="H3828" s="89"/>
    </row>
    <row r="3829" spans="2:8" s="5" customFormat="1" ht="16.5">
      <c r="B3829" s="89"/>
      <c r="C3829" s="89"/>
      <c r="D3829" s="90"/>
      <c r="E3829" s="89"/>
      <c r="F3829" s="91"/>
      <c r="G3829" s="89"/>
      <c r="H3829" s="89"/>
    </row>
    <row r="3830" spans="2:8" s="5" customFormat="1" ht="16.5">
      <c r="B3830" s="89"/>
      <c r="C3830" s="89"/>
      <c r="D3830" s="90"/>
      <c r="E3830" s="89"/>
      <c r="F3830" s="91"/>
      <c r="G3830" s="89"/>
      <c r="H3830" s="89"/>
    </row>
    <row r="3831" spans="2:8" s="5" customFormat="1" ht="16.5">
      <c r="B3831" s="89"/>
      <c r="C3831" s="89"/>
      <c r="D3831" s="90"/>
      <c r="E3831" s="89"/>
      <c r="F3831" s="91"/>
      <c r="G3831" s="89"/>
      <c r="H3831" s="89"/>
    </row>
    <row r="3832" spans="2:8" s="5" customFormat="1" ht="16.5">
      <c r="B3832" s="89"/>
      <c r="C3832" s="89"/>
      <c r="D3832" s="90"/>
      <c r="E3832" s="89"/>
      <c r="F3832" s="91"/>
      <c r="G3832" s="89"/>
      <c r="H3832" s="89"/>
    </row>
    <row r="3833" spans="2:8" s="5" customFormat="1" ht="16.5">
      <c r="B3833" s="89"/>
      <c r="C3833" s="89"/>
      <c r="D3833" s="90"/>
      <c r="E3833" s="89"/>
      <c r="F3833" s="91"/>
      <c r="G3833" s="89"/>
      <c r="H3833" s="89"/>
    </row>
    <row r="3834" spans="2:8" s="5" customFormat="1" ht="16.5">
      <c r="B3834" s="89"/>
      <c r="C3834" s="89"/>
      <c r="D3834" s="90"/>
      <c r="E3834" s="89"/>
      <c r="F3834" s="91"/>
      <c r="G3834" s="89"/>
      <c r="H3834" s="89"/>
    </row>
    <row r="3835" spans="2:8" s="5" customFormat="1" ht="16.5">
      <c r="B3835" s="89"/>
      <c r="C3835" s="89"/>
      <c r="D3835" s="90"/>
      <c r="E3835" s="89"/>
      <c r="F3835" s="91"/>
      <c r="G3835" s="89"/>
      <c r="H3835" s="89"/>
    </row>
    <row r="3836" spans="2:8" s="5" customFormat="1" ht="16.5">
      <c r="B3836" s="89"/>
      <c r="C3836" s="89"/>
      <c r="D3836" s="90"/>
      <c r="E3836" s="89"/>
      <c r="F3836" s="91"/>
      <c r="G3836" s="89"/>
      <c r="H3836" s="89"/>
    </row>
    <row r="3837" spans="2:8" s="5" customFormat="1" ht="16.5">
      <c r="B3837" s="89"/>
      <c r="C3837" s="89"/>
      <c r="D3837" s="90"/>
      <c r="E3837" s="89"/>
      <c r="F3837" s="91"/>
      <c r="G3837" s="89"/>
      <c r="H3837" s="89"/>
    </row>
    <row r="3838" spans="2:8" s="5" customFormat="1" ht="16.5">
      <c r="B3838" s="89"/>
      <c r="C3838" s="89"/>
      <c r="D3838" s="90"/>
      <c r="E3838" s="89"/>
      <c r="F3838" s="91"/>
      <c r="G3838" s="89"/>
      <c r="H3838" s="89"/>
    </row>
    <row r="3839" spans="2:8" s="5" customFormat="1" ht="16.5">
      <c r="B3839" s="89"/>
      <c r="C3839" s="89"/>
      <c r="D3839" s="90"/>
      <c r="E3839" s="89"/>
      <c r="F3839" s="91"/>
      <c r="G3839" s="89"/>
      <c r="H3839" s="89"/>
    </row>
    <row r="3840" spans="2:8" s="5" customFormat="1" ht="16.5">
      <c r="B3840" s="89"/>
      <c r="C3840" s="89"/>
      <c r="D3840" s="90"/>
      <c r="E3840" s="89"/>
      <c r="F3840" s="91"/>
      <c r="G3840" s="89"/>
      <c r="H3840" s="89"/>
    </row>
    <row r="3841" spans="2:8" s="5" customFormat="1" ht="16.5">
      <c r="B3841" s="89"/>
      <c r="C3841" s="89"/>
      <c r="D3841" s="90"/>
      <c r="E3841" s="89"/>
      <c r="F3841" s="91"/>
      <c r="G3841" s="89"/>
      <c r="H3841" s="89"/>
    </row>
    <row r="3842" spans="2:8" s="5" customFormat="1" ht="16.5">
      <c r="B3842" s="89"/>
      <c r="C3842" s="89"/>
      <c r="D3842" s="90"/>
      <c r="E3842" s="89"/>
      <c r="F3842" s="91"/>
      <c r="G3842" s="89"/>
      <c r="H3842" s="89"/>
    </row>
    <row r="3843" spans="2:8" s="5" customFormat="1" ht="16.5">
      <c r="B3843" s="89"/>
      <c r="C3843" s="89"/>
      <c r="D3843" s="90"/>
      <c r="E3843" s="89"/>
      <c r="F3843" s="91"/>
      <c r="G3843" s="89"/>
      <c r="H3843" s="89"/>
    </row>
    <row r="3844" spans="2:8" s="5" customFormat="1" ht="16.5">
      <c r="B3844" s="89"/>
      <c r="C3844" s="89"/>
      <c r="D3844" s="90"/>
      <c r="E3844" s="89"/>
      <c r="F3844" s="91"/>
      <c r="G3844" s="89"/>
      <c r="H3844" s="89"/>
    </row>
    <row r="3845" spans="2:8" s="5" customFormat="1" ht="16.5">
      <c r="B3845" s="89"/>
      <c r="C3845" s="89"/>
      <c r="D3845" s="90"/>
      <c r="E3845" s="89"/>
      <c r="F3845" s="91"/>
      <c r="G3845" s="89"/>
      <c r="H3845" s="89"/>
    </row>
    <row r="3846" spans="2:8" s="5" customFormat="1" ht="16.5">
      <c r="B3846" s="89"/>
      <c r="C3846" s="89"/>
      <c r="D3846" s="90"/>
      <c r="E3846" s="89"/>
      <c r="F3846" s="91"/>
      <c r="G3846" s="89"/>
      <c r="H3846" s="89"/>
    </row>
    <row r="3847" spans="2:8" s="5" customFormat="1" ht="16.5">
      <c r="B3847" s="89"/>
      <c r="C3847" s="89"/>
      <c r="D3847" s="90"/>
      <c r="E3847" s="89"/>
      <c r="F3847" s="91"/>
      <c r="G3847" s="89"/>
      <c r="H3847" s="89"/>
    </row>
    <row r="3848" spans="2:8" s="5" customFormat="1" ht="16.5">
      <c r="B3848" s="89"/>
      <c r="C3848" s="89"/>
      <c r="D3848" s="90"/>
      <c r="E3848" s="89"/>
      <c r="F3848" s="91"/>
      <c r="G3848" s="89"/>
      <c r="H3848" s="89"/>
    </row>
    <row r="3849" spans="2:8" s="5" customFormat="1" ht="16.5">
      <c r="B3849" s="89"/>
      <c r="C3849" s="89"/>
      <c r="D3849" s="90"/>
      <c r="E3849" s="89"/>
      <c r="F3849" s="91"/>
      <c r="G3849" s="89"/>
      <c r="H3849" s="89"/>
    </row>
    <row r="3850" spans="2:8" s="5" customFormat="1" ht="16.5">
      <c r="B3850" s="89"/>
      <c r="C3850" s="89"/>
      <c r="D3850" s="90"/>
      <c r="E3850" s="89"/>
      <c r="F3850" s="91"/>
      <c r="G3850" s="89"/>
      <c r="H3850" s="89"/>
    </row>
    <row r="3851" spans="2:8" s="5" customFormat="1" ht="16.5">
      <c r="B3851" s="89"/>
      <c r="C3851" s="89"/>
      <c r="D3851" s="90"/>
      <c r="E3851" s="89"/>
      <c r="F3851" s="91"/>
      <c r="G3851" s="89"/>
      <c r="H3851" s="89"/>
    </row>
    <row r="3852" spans="2:8" s="5" customFormat="1" ht="16.5">
      <c r="B3852" s="89"/>
      <c r="C3852" s="89"/>
      <c r="D3852" s="90"/>
      <c r="E3852" s="89"/>
      <c r="F3852" s="91"/>
      <c r="G3852" s="89"/>
      <c r="H3852" s="89"/>
    </row>
    <row r="3853" spans="2:8" s="5" customFormat="1" ht="16.5">
      <c r="B3853" s="89"/>
      <c r="C3853" s="89"/>
      <c r="D3853" s="90"/>
      <c r="E3853" s="89"/>
      <c r="F3853" s="91"/>
      <c r="G3853" s="89"/>
      <c r="H3853" s="89"/>
    </row>
    <row r="3854" spans="2:8" s="5" customFormat="1" ht="16.5">
      <c r="B3854" s="89"/>
      <c r="C3854" s="89"/>
      <c r="D3854" s="90"/>
      <c r="E3854" s="89"/>
      <c r="F3854" s="91"/>
      <c r="G3854" s="89"/>
      <c r="H3854" s="89"/>
    </row>
    <row r="3855" spans="2:8" s="5" customFormat="1" ht="16.5">
      <c r="B3855" s="89"/>
      <c r="C3855" s="89"/>
      <c r="D3855" s="90"/>
      <c r="E3855" s="89"/>
      <c r="F3855" s="91"/>
      <c r="G3855" s="89"/>
      <c r="H3855" s="89"/>
    </row>
    <row r="3856" spans="2:8" s="5" customFormat="1" ht="16.5">
      <c r="B3856" s="89"/>
      <c r="C3856" s="89"/>
      <c r="D3856" s="90"/>
      <c r="E3856" s="89"/>
      <c r="F3856" s="91"/>
      <c r="G3856" s="89"/>
      <c r="H3856" s="89"/>
    </row>
    <row r="3857" spans="2:8" s="5" customFormat="1" ht="16.5">
      <c r="B3857" s="89"/>
      <c r="C3857" s="89"/>
      <c r="D3857" s="90"/>
      <c r="E3857" s="89"/>
      <c r="F3857" s="91"/>
      <c r="G3857" s="89"/>
      <c r="H3857" s="89"/>
    </row>
    <row r="3858" spans="2:8" s="5" customFormat="1" ht="16.5">
      <c r="B3858" s="89"/>
      <c r="C3858" s="89"/>
      <c r="D3858" s="90"/>
      <c r="E3858" s="89"/>
      <c r="F3858" s="91"/>
      <c r="G3858" s="89"/>
      <c r="H3858" s="89"/>
    </row>
    <row r="3859" spans="2:8" s="5" customFormat="1" ht="16.5">
      <c r="B3859" s="89"/>
      <c r="C3859" s="89"/>
      <c r="D3859" s="90"/>
      <c r="E3859" s="89"/>
      <c r="F3859" s="91"/>
      <c r="G3859" s="89"/>
      <c r="H3859" s="89"/>
    </row>
    <row r="3860" spans="2:8" s="5" customFormat="1" ht="16.5">
      <c r="B3860" s="89"/>
      <c r="C3860" s="89"/>
      <c r="D3860" s="90"/>
      <c r="E3860" s="89"/>
      <c r="F3860" s="91"/>
      <c r="G3860" s="89"/>
      <c r="H3860" s="89"/>
    </row>
    <row r="3861" spans="2:8" s="5" customFormat="1" ht="16.5">
      <c r="B3861" s="89"/>
      <c r="C3861" s="89"/>
      <c r="D3861" s="90"/>
      <c r="E3861" s="89"/>
      <c r="F3861" s="91"/>
      <c r="G3861" s="89"/>
      <c r="H3861" s="89"/>
    </row>
    <row r="3862" spans="2:8" s="5" customFormat="1" ht="16.5">
      <c r="B3862" s="89"/>
      <c r="C3862" s="89"/>
      <c r="D3862" s="90"/>
      <c r="E3862" s="89"/>
      <c r="F3862" s="91"/>
      <c r="G3862" s="89"/>
      <c r="H3862" s="89"/>
    </row>
    <row r="3863" spans="2:8" s="5" customFormat="1" ht="16.5">
      <c r="B3863" s="89"/>
      <c r="C3863" s="89"/>
      <c r="D3863" s="90"/>
      <c r="E3863" s="89"/>
      <c r="F3863" s="91"/>
      <c r="G3863" s="89"/>
      <c r="H3863" s="89"/>
    </row>
    <row r="3864" spans="2:8" s="5" customFormat="1" ht="16.5">
      <c r="B3864" s="89"/>
      <c r="C3864" s="89"/>
      <c r="D3864" s="90"/>
      <c r="E3864" s="89"/>
      <c r="F3864" s="91"/>
      <c r="G3864" s="89"/>
      <c r="H3864" s="89"/>
    </row>
    <row r="3865" spans="2:8" s="5" customFormat="1" ht="16.5">
      <c r="B3865" s="89"/>
      <c r="C3865" s="89"/>
      <c r="D3865" s="90"/>
      <c r="E3865" s="89"/>
      <c r="F3865" s="91"/>
      <c r="G3865" s="89"/>
      <c r="H3865" s="89"/>
    </row>
    <row r="3866" spans="2:8" s="5" customFormat="1" ht="16.5">
      <c r="B3866" s="89"/>
      <c r="C3866" s="89"/>
      <c r="D3866" s="90"/>
      <c r="E3866" s="89"/>
      <c r="F3866" s="91"/>
      <c r="G3866" s="89"/>
      <c r="H3866" s="89"/>
    </row>
    <row r="3867" spans="2:8" s="5" customFormat="1" ht="16.5">
      <c r="B3867" s="89"/>
      <c r="C3867" s="89"/>
      <c r="D3867" s="90"/>
      <c r="E3867" s="89"/>
      <c r="F3867" s="91"/>
      <c r="G3867" s="89"/>
      <c r="H3867" s="89"/>
    </row>
    <row r="3868" spans="2:8" s="5" customFormat="1" ht="16.5">
      <c r="B3868" s="89"/>
      <c r="C3868" s="89"/>
      <c r="D3868" s="90"/>
      <c r="E3868" s="89"/>
      <c r="F3868" s="91"/>
      <c r="G3868" s="89"/>
      <c r="H3868" s="89"/>
    </row>
    <row r="3869" spans="2:8" s="5" customFormat="1" ht="16.5">
      <c r="B3869" s="89"/>
      <c r="C3869" s="89"/>
      <c r="D3869" s="90"/>
      <c r="E3869" s="89"/>
      <c r="F3869" s="91"/>
      <c r="G3869" s="89"/>
      <c r="H3869" s="89"/>
    </row>
    <row r="3870" spans="2:8" s="5" customFormat="1" ht="16.5">
      <c r="B3870" s="89"/>
      <c r="C3870" s="89"/>
      <c r="D3870" s="90"/>
      <c r="E3870" s="89"/>
      <c r="F3870" s="91"/>
      <c r="G3870" s="89"/>
      <c r="H3870" s="89"/>
    </row>
    <row r="3871" spans="2:8" s="5" customFormat="1" ht="16.5">
      <c r="B3871" s="89"/>
      <c r="C3871" s="89"/>
      <c r="D3871" s="90"/>
      <c r="E3871" s="89"/>
      <c r="F3871" s="91"/>
      <c r="G3871" s="89"/>
      <c r="H3871" s="89"/>
    </row>
    <row r="3872" spans="2:8" s="5" customFormat="1" ht="16.5">
      <c r="B3872" s="89"/>
      <c r="C3872" s="89"/>
      <c r="D3872" s="90"/>
      <c r="E3872" s="89"/>
      <c r="F3872" s="91"/>
      <c r="G3872" s="89"/>
      <c r="H3872" s="89"/>
    </row>
    <row r="3873" spans="2:8" s="5" customFormat="1" ht="16.5">
      <c r="B3873" s="89"/>
      <c r="C3873" s="89"/>
      <c r="D3873" s="90"/>
      <c r="E3873" s="89"/>
      <c r="F3873" s="91"/>
      <c r="G3873" s="89"/>
      <c r="H3873" s="89"/>
    </row>
    <row r="3874" spans="2:8" s="5" customFormat="1" ht="16.5">
      <c r="B3874" s="89"/>
      <c r="C3874" s="89"/>
      <c r="D3874" s="90"/>
      <c r="E3874" s="89"/>
      <c r="F3874" s="91"/>
      <c r="G3874" s="89"/>
      <c r="H3874" s="89"/>
    </row>
    <row r="3875" spans="2:8" s="5" customFormat="1" ht="16.5">
      <c r="B3875" s="89"/>
      <c r="C3875" s="89"/>
      <c r="D3875" s="90"/>
      <c r="E3875" s="89"/>
      <c r="F3875" s="91"/>
      <c r="G3875" s="89"/>
      <c r="H3875" s="89"/>
    </row>
    <row r="3876" spans="2:8" s="5" customFormat="1" ht="16.5">
      <c r="B3876" s="89"/>
      <c r="C3876" s="89"/>
      <c r="D3876" s="90"/>
      <c r="E3876" s="89"/>
      <c r="F3876" s="91"/>
      <c r="G3876" s="89"/>
      <c r="H3876" s="89"/>
    </row>
    <row r="3877" spans="2:8" s="5" customFormat="1" ht="16.5">
      <c r="B3877" s="89"/>
      <c r="C3877" s="89"/>
      <c r="D3877" s="90"/>
      <c r="E3877" s="89"/>
      <c r="F3877" s="91"/>
      <c r="G3877" s="89"/>
      <c r="H3877" s="89"/>
    </row>
    <row r="3878" spans="2:8" s="5" customFormat="1" ht="16.5">
      <c r="B3878" s="89"/>
      <c r="C3878" s="89"/>
      <c r="D3878" s="90"/>
      <c r="E3878" s="89"/>
      <c r="F3878" s="91"/>
      <c r="G3878" s="89"/>
      <c r="H3878" s="89"/>
    </row>
    <row r="3879" spans="2:8" s="5" customFormat="1" ht="16.5">
      <c r="B3879" s="89"/>
      <c r="C3879" s="89"/>
      <c r="D3879" s="90"/>
      <c r="E3879" s="89"/>
      <c r="F3879" s="91"/>
      <c r="G3879" s="89"/>
      <c r="H3879" s="89"/>
    </row>
    <row r="3880" spans="2:8" s="5" customFormat="1" ht="16.5">
      <c r="B3880" s="89"/>
      <c r="C3880" s="89"/>
      <c r="D3880" s="90"/>
      <c r="E3880" s="89"/>
      <c r="F3880" s="91"/>
      <c r="G3880" s="89"/>
      <c r="H3880" s="89"/>
    </row>
    <row r="3881" spans="2:8" s="5" customFormat="1" ht="16.5">
      <c r="B3881" s="89"/>
      <c r="C3881" s="89"/>
      <c r="D3881" s="90"/>
      <c r="E3881" s="89"/>
      <c r="F3881" s="91"/>
      <c r="G3881" s="89"/>
      <c r="H3881" s="89"/>
    </row>
    <row r="3882" spans="2:8" s="5" customFormat="1" ht="16.5">
      <c r="B3882" s="89"/>
      <c r="C3882" s="89"/>
      <c r="D3882" s="90"/>
      <c r="E3882" s="89"/>
      <c r="F3882" s="91"/>
      <c r="G3882" s="89"/>
      <c r="H3882" s="89"/>
    </row>
    <row r="3883" spans="2:8" s="5" customFormat="1" ht="16.5">
      <c r="B3883" s="89"/>
      <c r="C3883" s="89"/>
      <c r="D3883" s="90"/>
      <c r="E3883" s="89"/>
      <c r="F3883" s="91"/>
      <c r="G3883" s="89"/>
      <c r="H3883" s="89"/>
    </row>
    <row r="3884" spans="2:8" s="5" customFormat="1" ht="16.5">
      <c r="B3884" s="89"/>
      <c r="C3884" s="89"/>
      <c r="D3884" s="90"/>
      <c r="E3884" s="89"/>
      <c r="F3884" s="91"/>
      <c r="G3884" s="89"/>
      <c r="H3884" s="89"/>
    </row>
    <row r="3885" spans="2:8" s="5" customFormat="1" ht="16.5">
      <c r="B3885" s="89"/>
      <c r="C3885" s="89"/>
      <c r="D3885" s="90"/>
      <c r="E3885" s="89"/>
      <c r="F3885" s="91"/>
      <c r="G3885" s="89"/>
      <c r="H3885" s="89"/>
    </row>
    <row r="3886" spans="2:8" s="5" customFormat="1" ht="16.5">
      <c r="B3886" s="89"/>
      <c r="C3886" s="89"/>
      <c r="D3886" s="90"/>
      <c r="E3886" s="89"/>
      <c r="F3886" s="91"/>
      <c r="G3886" s="89"/>
      <c r="H3886" s="89"/>
    </row>
    <row r="3887" spans="2:8" s="5" customFormat="1" ht="16.5">
      <c r="B3887" s="89"/>
      <c r="C3887" s="89"/>
      <c r="D3887" s="90"/>
      <c r="E3887" s="89"/>
      <c r="F3887" s="91"/>
      <c r="G3887" s="89"/>
      <c r="H3887" s="89"/>
    </row>
    <row r="3888" spans="2:8" s="5" customFormat="1" ht="16.5">
      <c r="B3888" s="89"/>
      <c r="C3888" s="89"/>
      <c r="D3888" s="90"/>
      <c r="E3888" s="89"/>
      <c r="F3888" s="91"/>
      <c r="G3888" s="89"/>
      <c r="H3888" s="89"/>
    </row>
    <row r="3889" spans="2:8" s="5" customFormat="1" ht="16.5">
      <c r="B3889" s="89"/>
      <c r="C3889" s="89"/>
      <c r="D3889" s="90"/>
      <c r="E3889" s="89"/>
      <c r="F3889" s="91"/>
      <c r="G3889" s="89"/>
      <c r="H3889" s="89"/>
    </row>
    <row r="3890" spans="2:8" s="5" customFormat="1" ht="16.5">
      <c r="B3890" s="89"/>
      <c r="C3890" s="89"/>
      <c r="D3890" s="90"/>
      <c r="E3890" s="89"/>
      <c r="F3890" s="91"/>
      <c r="G3890" s="89"/>
      <c r="H3890" s="89"/>
    </row>
    <row r="3891" spans="2:8" s="5" customFormat="1" ht="16.5">
      <c r="B3891" s="89"/>
      <c r="C3891" s="89"/>
      <c r="D3891" s="90"/>
      <c r="E3891" s="89"/>
      <c r="F3891" s="91"/>
      <c r="G3891" s="89"/>
      <c r="H3891" s="89"/>
    </row>
    <row r="3892" spans="2:8" s="5" customFormat="1" ht="16.5">
      <c r="B3892" s="89"/>
      <c r="C3892" s="89"/>
      <c r="D3892" s="90"/>
      <c r="E3892" s="89"/>
      <c r="F3892" s="91"/>
      <c r="G3892" s="89"/>
      <c r="H3892" s="89"/>
    </row>
    <row r="3893" spans="2:8" s="5" customFormat="1" ht="16.5">
      <c r="B3893" s="89"/>
      <c r="C3893" s="89"/>
      <c r="D3893" s="90"/>
      <c r="E3893" s="89"/>
      <c r="F3893" s="91"/>
      <c r="G3893" s="89"/>
      <c r="H3893" s="89"/>
    </row>
    <row r="3894" spans="2:8" s="5" customFormat="1" ht="16.5">
      <c r="B3894" s="89"/>
      <c r="C3894" s="89"/>
      <c r="D3894" s="90"/>
      <c r="E3894" s="89"/>
      <c r="F3894" s="91"/>
      <c r="G3894" s="89"/>
      <c r="H3894" s="89"/>
    </row>
    <row r="3895" spans="2:8" s="5" customFormat="1" ht="16.5">
      <c r="B3895" s="89"/>
      <c r="C3895" s="89"/>
      <c r="D3895" s="90"/>
      <c r="E3895" s="89"/>
      <c r="F3895" s="91"/>
      <c r="G3895" s="89"/>
      <c r="H3895" s="89"/>
    </row>
    <row r="3896" spans="2:8" s="5" customFormat="1" ht="16.5">
      <c r="B3896" s="89"/>
      <c r="C3896" s="89"/>
      <c r="D3896" s="90"/>
      <c r="E3896" s="89"/>
      <c r="F3896" s="91"/>
      <c r="G3896" s="89"/>
      <c r="H3896" s="89"/>
    </row>
    <row r="3897" spans="2:8" s="5" customFormat="1" ht="16.5">
      <c r="B3897" s="89"/>
      <c r="C3897" s="89"/>
      <c r="D3897" s="90"/>
      <c r="E3897" s="89"/>
      <c r="F3897" s="91"/>
      <c r="G3897" s="89"/>
      <c r="H3897" s="89"/>
    </row>
    <row r="3898" spans="2:8" s="5" customFormat="1" ht="16.5">
      <c r="B3898" s="89"/>
      <c r="C3898" s="89"/>
      <c r="D3898" s="90"/>
      <c r="E3898" s="89"/>
      <c r="F3898" s="91"/>
      <c r="G3898" s="89"/>
      <c r="H3898" s="89"/>
    </row>
    <row r="3899" spans="2:8" s="5" customFormat="1" ht="16.5">
      <c r="B3899" s="89"/>
      <c r="C3899" s="89"/>
      <c r="D3899" s="90"/>
      <c r="E3899" s="89"/>
      <c r="F3899" s="91"/>
      <c r="G3899" s="89"/>
      <c r="H3899" s="89"/>
    </row>
    <row r="3900" spans="2:8" s="5" customFormat="1" ht="16.5">
      <c r="B3900" s="89"/>
      <c r="C3900" s="89"/>
      <c r="D3900" s="90"/>
      <c r="E3900" s="89"/>
      <c r="F3900" s="91"/>
      <c r="G3900" s="89"/>
      <c r="H3900" s="89"/>
    </row>
    <row r="3901" spans="2:8" s="5" customFormat="1" ht="16.5">
      <c r="B3901" s="89"/>
      <c r="C3901" s="89"/>
      <c r="D3901" s="90"/>
      <c r="E3901" s="89"/>
      <c r="F3901" s="91"/>
      <c r="G3901" s="89"/>
      <c r="H3901" s="89"/>
    </row>
    <row r="3902" spans="2:8" s="5" customFormat="1" ht="16.5">
      <c r="B3902" s="89"/>
      <c r="C3902" s="89"/>
      <c r="D3902" s="90"/>
      <c r="E3902" s="89"/>
      <c r="F3902" s="91"/>
      <c r="G3902" s="89"/>
      <c r="H3902" s="89"/>
    </row>
    <row r="3903" spans="2:8" s="5" customFormat="1" ht="16.5">
      <c r="B3903" s="89"/>
      <c r="C3903" s="89"/>
      <c r="D3903" s="90"/>
      <c r="E3903" s="89"/>
      <c r="F3903" s="91"/>
      <c r="G3903" s="89"/>
      <c r="H3903" s="89"/>
    </row>
    <row r="3904" spans="2:8" s="5" customFormat="1" ht="16.5">
      <c r="B3904" s="89"/>
      <c r="C3904" s="89"/>
      <c r="D3904" s="90"/>
      <c r="E3904" s="89"/>
      <c r="F3904" s="91"/>
      <c r="G3904" s="89"/>
      <c r="H3904" s="89"/>
    </row>
    <row r="3905" spans="2:8" s="5" customFormat="1" ht="16.5">
      <c r="B3905" s="89"/>
      <c r="C3905" s="89"/>
      <c r="D3905" s="90"/>
      <c r="E3905" s="89"/>
      <c r="F3905" s="91"/>
      <c r="G3905" s="89"/>
      <c r="H3905" s="89"/>
    </row>
    <row r="3906" spans="2:8" s="5" customFormat="1" ht="16.5">
      <c r="B3906" s="89"/>
      <c r="C3906" s="89"/>
      <c r="D3906" s="90"/>
      <c r="E3906" s="89"/>
      <c r="F3906" s="91"/>
      <c r="G3906" s="89"/>
      <c r="H3906" s="89"/>
    </row>
    <row r="3907" spans="2:8" s="5" customFormat="1" ht="16.5">
      <c r="B3907" s="89"/>
      <c r="C3907" s="89"/>
      <c r="D3907" s="90"/>
      <c r="E3907" s="89"/>
      <c r="F3907" s="91"/>
      <c r="G3907" s="89"/>
      <c r="H3907" s="89"/>
    </row>
    <row r="3908" spans="2:8" s="5" customFormat="1" ht="16.5">
      <c r="B3908" s="89"/>
      <c r="C3908" s="89"/>
      <c r="D3908" s="90"/>
      <c r="E3908" s="89"/>
      <c r="F3908" s="91"/>
      <c r="G3908" s="89"/>
      <c r="H3908" s="89"/>
    </row>
    <row r="3909" spans="2:8" s="5" customFormat="1" ht="16.5">
      <c r="B3909" s="89"/>
      <c r="C3909" s="89"/>
      <c r="D3909" s="90"/>
      <c r="E3909" s="89"/>
      <c r="F3909" s="91"/>
      <c r="G3909" s="89"/>
      <c r="H3909" s="89"/>
    </row>
    <row r="3910" spans="2:8" s="5" customFormat="1" ht="16.5">
      <c r="B3910" s="89"/>
      <c r="C3910" s="89"/>
      <c r="D3910" s="90"/>
      <c r="E3910" s="89"/>
      <c r="F3910" s="91"/>
      <c r="G3910" s="89"/>
      <c r="H3910" s="89"/>
    </row>
    <row r="3911" spans="2:8" s="5" customFormat="1" ht="16.5">
      <c r="B3911" s="89"/>
      <c r="C3911" s="89"/>
      <c r="D3911" s="90"/>
      <c r="E3911" s="89"/>
      <c r="F3911" s="91"/>
      <c r="G3911" s="89"/>
      <c r="H3911" s="89"/>
    </row>
    <row r="3912" spans="2:8" s="5" customFormat="1" ht="16.5">
      <c r="B3912" s="89"/>
      <c r="C3912" s="89"/>
      <c r="D3912" s="90"/>
      <c r="E3912" s="89"/>
      <c r="F3912" s="91"/>
      <c r="G3912" s="89"/>
      <c r="H3912" s="89"/>
    </row>
    <row r="3913" spans="2:8" s="5" customFormat="1" ht="16.5">
      <c r="B3913" s="89"/>
      <c r="C3913" s="89"/>
      <c r="D3913" s="90"/>
      <c r="E3913" s="89"/>
      <c r="F3913" s="91"/>
      <c r="G3913" s="89"/>
      <c r="H3913" s="89"/>
    </row>
    <row r="3914" spans="2:8" s="5" customFormat="1" ht="16.5">
      <c r="B3914" s="89"/>
      <c r="C3914" s="89"/>
      <c r="D3914" s="90"/>
      <c r="E3914" s="89"/>
      <c r="F3914" s="91"/>
      <c r="G3914" s="89"/>
      <c r="H3914" s="89"/>
    </row>
    <row r="3915" spans="2:8" s="5" customFormat="1" ht="16.5">
      <c r="B3915" s="89"/>
      <c r="C3915" s="89"/>
      <c r="D3915" s="90"/>
      <c r="E3915" s="89"/>
      <c r="F3915" s="91"/>
      <c r="G3915" s="89"/>
      <c r="H3915" s="89"/>
    </row>
    <row r="3916" spans="2:8" s="5" customFormat="1" ht="16.5">
      <c r="B3916" s="89"/>
      <c r="C3916" s="89"/>
      <c r="D3916" s="90"/>
      <c r="E3916" s="89"/>
      <c r="F3916" s="91"/>
      <c r="G3916" s="89"/>
      <c r="H3916" s="89"/>
    </row>
    <row r="3917" spans="2:8" s="5" customFormat="1" ht="16.5">
      <c r="B3917" s="89"/>
      <c r="C3917" s="89"/>
      <c r="D3917" s="90"/>
      <c r="E3917" s="89"/>
      <c r="F3917" s="91"/>
      <c r="G3917" s="89"/>
      <c r="H3917" s="89"/>
    </row>
    <row r="3918" spans="2:8" s="5" customFormat="1" ht="16.5">
      <c r="B3918" s="89"/>
      <c r="C3918" s="89"/>
      <c r="D3918" s="90"/>
      <c r="E3918" s="89"/>
      <c r="F3918" s="91"/>
      <c r="G3918" s="89"/>
      <c r="H3918" s="89"/>
    </row>
    <row r="3919" spans="2:8" s="5" customFormat="1" ht="16.5">
      <c r="B3919" s="89"/>
      <c r="C3919" s="89"/>
      <c r="D3919" s="90"/>
      <c r="E3919" s="89"/>
      <c r="F3919" s="91"/>
      <c r="G3919" s="89"/>
      <c r="H3919" s="89"/>
    </row>
    <row r="3920" spans="2:8" s="5" customFormat="1" ht="16.5">
      <c r="B3920" s="89"/>
      <c r="C3920" s="89"/>
      <c r="D3920" s="90"/>
      <c r="E3920" s="89"/>
      <c r="F3920" s="91"/>
      <c r="G3920" s="89"/>
      <c r="H3920" s="89"/>
    </row>
    <row r="3921" spans="2:8" s="5" customFormat="1" ht="16.5">
      <c r="B3921" s="89"/>
      <c r="C3921" s="89"/>
      <c r="D3921" s="90"/>
      <c r="E3921" s="89"/>
      <c r="F3921" s="91"/>
      <c r="G3921" s="89"/>
      <c r="H3921" s="89"/>
    </row>
    <row r="3922" spans="2:8" s="5" customFormat="1" ht="16.5">
      <c r="B3922" s="89"/>
      <c r="C3922" s="89"/>
      <c r="D3922" s="90"/>
      <c r="E3922" s="89"/>
      <c r="F3922" s="91"/>
      <c r="G3922" s="89"/>
      <c r="H3922" s="89"/>
    </row>
    <row r="3923" spans="2:8" s="5" customFormat="1" ht="16.5">
      <c r="B3923" s="89"/>
      <c r="C3923" s="89"/>
      <c r="D3923" s="90"/>
      <c r="E3923" s="89"/>
      <c r="F3923" s="91"/>
      <c r="G3923" s="89"/>
      <c r="H3923" s="89"/>
    </row>
    <row r="3924" spans="2:8" s="5" customFormat="1" ht="16.5">
      <c r="B3924" s="89"/>
      <c r="C3924" s="89"/>
      <c r="D3924" s="90"/>
      <c r="E3924" s="89"/>
      <c r="F3924" s="91"/>
      <c r="G3924" s="89"/>
      <c r="H3924" s="89"/>
    </row>
    <row r="3925" spans="2:8" s="5" customFormat="1" ht="16.5">
      <c r="B3925" s="89"/>
      <c r="C3925" s="89"/>
      <c r="D3925" s="90"/>
      <c r="E3925" s="89"/>
      <c r="F3925" s="91"/>
      <c r="G3925" s="89"/>
      <c r="H3925" s="89"/>
    </row>
    <row r="3926" spans="2:8" s="5" customFormat="1" ht="16.5">
      <c r="B3926" s="89"/>
      <c r="C3926" s="89"/>
      <c r="D3926" s="90"/>
      <c r="E3926" s="89"/>
      <c r="F3926" s="91"/>
      <c r="G3926" s="89"/>
      <c r="H3926" s="89"/>
    </row>
    <row r="3927" spans="2:8" s="5" customFormat="1" ht="16.5">
      <c r="B3927" s="89"/>
      <c r="C3927" s="89"/>
      <c r="D3927" s="90"/>
      <c r="E3927" s="89"/>
      <c r="F3927" s="91"/>
      <c r="G3927" s="89"/>
      <c r="H3927" s="89"/>
    </row>
    <row r="3928" spans="2:8" s="5" customFormat="1" ht="16.5">
      <c r="B3928" s="89"/>
      <c r="C3928" s="89"/>
      <c r="D3928" s="90"/>
      <c r="E3928" s="89"/>
      <c r="F3928" s="91"/>
      <c r="G3928" s="89"/>
      <c r="H3928" s="89"/>
    </row>
    <row r="3929" spans="2:8" s="5" customFormat="1" ht="16.5">
      <c r="B3929" s="89"/>
      <c r="C3929" s="89"/>
      <c r="D3929" s="90"/>
      <c r="E3929" s="89"/>
      <c r="F3929" s="91"/>
      <c r="G3929" s="89"/>
      <c r="H3929" s="89"/>
    </row>
    <row r="3930" spans="2:8" s="5" customFormat="1" ht="16.5">
      <c r="B3930" s="89"/>
      <c r="C3930" s="89"/>
      <c r="D3930" s="90"/>
      <c r="E3930" s="89"/>
      <c r="F3930" s="91"/>
      <c r="G3930" s="89"/>
      <c r="H3930" s="89"/>
    </row>
    <row r="3931" spans="2:8" s="5" customFormat="1" ht="16.5">
      <c r="B3931" s="89"/>
      <c r="C3931" s="89"/>
      <c r="D3931" s="90"/>
      <c r="E3931" s="89"/>
      <c r="F3931" s="91"/>
      <c r="G3931" s="89"/>
      <c r="H3931" s="89"/>
    </row>
    <row r="3932" spans="2:8" s="5" customFormat="1" ht="16.5">
      <c r="B3932" s="89"/>
      <c r="C3932" s="89"/>
      <c r="D3932" s="90"/>
      <c r="E3932" s="89"/>
      <c r="F3932" s="91"/>
      <c r="G3932" s="89"/>
      <c r="H3932" s="89"/>
    </row>
    <row r="3933" spans="2:8" s="5" customFormat="1" ht="16.5">
      <c r="B3933" s="89"/>
      <c r="C3933" s="89"/>
      <c r="D3933" s="90"/>
      <c r="E3933" s="89"/>
      <c r="F3933" s="91"/>
      <c r="G3933" s="89"/>
      <c r="H3933" s="89"/>
    </row>
    <row r="3934" spans="2:8" s="5" customFormat="1" ht="16.5">
      <c r="B3934" s="89"/>
      <c r="C3934" s="89"/>
      <c r="D3934" s="90"/>
      <c r="E3934" s="89"/>
      <c r="F3934" s="91"/>
      <c r="G3934" s="89"/>
      <c r="H3934" s="89"/>
    </row>
    <row r="3935" spans="2:8" s="5" customFormat="1" ht="16.5">
      <c r="B3935" s="89"/>
      <c r="C3935" s="89"/>
      <c r="D3935" s="90"/>
      <c r="E3935" s="89"/>
      <c r="F3935" s="91"/>
      <c r="G3935" s="89"/>
      <c r="H3935" s="89"/>
    </row>
    <row r="3936" spans="2:8" s="5" customFormat="1" ht="16.5">
      <c r="B3936" s="89"/>
      <c r="C3936" s="89"/>
      <c r="D3936" s="90"/>
      <c r="E3936" s="89"/>
      <c r="F3936" s="91"/>
      <c r="G3936" s="89"/>
      <c r="H3936" s="89"/>
    </row>
    <row r="3937" spans="2:8" s="5" customFormat="1" ht="16.5">
      <c r="B3937" s="89"/>
      <c r="C3937" s="89"/>
      <c r="D3937" s="90"/>
      <c r="E3937" s="89"/>
      <c r="F3937" s="91"/>
      <c r="G3937" s="89"/>
      <c r="H3937" s="89"/>
    </row>
    <row r="3938" spans="2:8" s="5" customFormat="1" ht="16.5">
      <c r="B3938" s="89"/>
      <c r="C3938" s="89"/>
      <c r="D3938" s="90"/>
      <c r="E3938" s="89"/>
      <c r="F3938" s="91"/>
      <c r="G3938" s="89"/>
      <c r="H3938" s="89"/>
    </row>
    <row r="3939" spans="2:8" s="5" customFormat="1" ht="16.5">
      <c r="B3939" s="89"/>
      <c r="C3939" s="89"/>
      <c r="D3939" s="90"/>
      <c r="E3939" s="89"/>
      <c r="F3939" s="91"/>
      <c r="G3939" s="89"/>
      <c r="H3939" s="89"/>
    </row>
    <row r="3940" spans="2:8" s="5" customFormat="1" ht="16.5">
      <c r="B3940" s="89"/>
      <c r="C3940" s="89"/>
      <c r="D3940" s="90"/>
      <c r="E3940" s="89"/>
      <c r="F3940" s="91"/>
      <c r="G3940" s="89"/>
      <c r="H3940" s="89"/>
    </row>
    <row r="3941" spans="2:8" s="5" customFormat="1" ht="16.5">
      <c r="B3941" s="89"/>
      <c r="C3941" s="89"/>
      <c r="D3941" s="90"/>
      <c r="E3941" s="89"/>
      <c r="F3941" s="91"/>
      <c r="G3941" s="89"/>
      <c r="H3941" s="89"/>
    </row>
    <row r="3942" spans="2:8" s="5" customFormat="1" ht="16.5">
      <c r="B3942" s="89"/>
      <c r="C3942" s="89"/>
      <c r="D3942" s="90"/>
      <c r="E3942" s="89"/>
      <c r="F3942" s="91"/>
      <c r="G3942" s="89"/>
      <c r="H3942" s="89"/>
    </row>
    <row r="3943" spans="2:8" s="5" customFormat="1" ht="16.5">
      <c r="B3943" s="89"/>
      <c r="C3943" s="89"/>
      <c r="D3943" s="90"/>
      <c r="E3943" s="89"/>
      <c r="F3943" s="91"/>
      <c r="G3943" s="89"/>
      <c r="H3943" s="89"/>
    </row>
    <row r="3944" spans="2:8" s="5" customFormat="1" ht="16.5">
      <c r="B3944" s="89"/>
      <c r="C3944" s="89"/>
      <c r="D3944" s="90"/>
      <c r="E3944" s="89"/>
      <c r="F3944" s="91"/>
      <c r="G3944" s="89"/>
      <c r="H3944" s="89"/>
    </row>
    <row r="3945" spans="2:8" s="5" customFormat="1" ht="16.5">
      <c r="B3945" s="89"/>
      <c r="C3945" s="89"/>
      <c r="D3945" s="90"/>
      <c r="E3945" s="89"/>
      <c r="F3945" s="91"/>
      <c r="G3945" s="89"/>
      <c r="H3945" s="89"/>
    </row>
    <row r="3946" spans="2:8" s="5" customFormat="1" ht="16.5">
      <c r="B3946" s="89"/>
      <c r="C3946" s="89"/>
      <c r="D3946" s="90"/>
      <c r="E3946" s="89"/>
      <c r="F3946" s="91"/>
      <c r="G3946" s="89"/>
      <c r="H3946" s="89"/>
    </row>
    <row r="3947" spans="2:8" s="5" customFormat="1" ht="16.5">
      <c r="B3947" s="89"/>
      <c r="C3947" s="89"/>
      <c r="D3947" s="90"/>
      <c r="E3947" s="89"/>
      <c r="F3947" s="91"/>
      <c r="G3947" s="89"/>
      <c r="H3947" s="89"/>
    </row>
    <row r="3948" spans="2:8" s="5" customFormat="1" ht="16.5">
      <c r="B3948" s="89"/>
      <c r="C3948" s="89"/>
      <c r="D3948" s="90"/>
      <c r="E3948" s="89"/>
      <c r="F3948" s="91"/>
      <c r="G3948" s="89"/>
      <c r="H3948" s="89"/>
    </row>
    <row r="3949" spans="2:8" s="5" customFormat="1" ht="16.5">
      <c r="B3949" s="89"/>
      <c r="C3949" s="89"/>
      <c r="D3949" s="90"/>
      <c r="E3949" s="89"/>
      <c r="F3949" s="91"/>
      <c r="G3949" s="89"/>
      <c r="H3949" s="89"/>
    </row>
    <row r="3950" spans="2:8" s="5" customFormat="1" ht="16.5">
      <c r="B3950" s="89"/>
      <c r="C3950" s="89"/>
      <c r="D3950" s="90"/>
      <c r="E3950" s="89"/>
      <c r="F3950" s="91"/>
      <c r="G3950" s="89"/>
      <c r="H3950" s="89"/>
    </row>
    <row r="3951" spans="2:8" s="5" customFormat="1" ht="16.5">
      <c r="B3951" s="89"/>
      <c r="C3951" s="89"/>
      <c r="D3951" s="90"/>
      <c r="E3951" s="89"/>
      <c r="F3951" s="91"/>
      <c r="G3951" s="89"/>
      <c r="H3951" s="89"/>
    </row>
    <row r="3952" spans="2:8" s="5" customFormat="1" ht="16.5">
      <c r="B3952" s="89"/>
      <c r="C3952" s="89"/>
      <c r="D3952" s="90"/>
      <c r="E3952" s="89"/>
      <c r="F3952" s="91"/>
      <c r="G3952" s="89"/>
      <c r="H3952" s="89"/>
    </row>
    <row r="3953" spans="2:8" s="5" customFormat="1" ht="16.5">
      <c r="B3953" s="89"/>
      <c r="C3953" s="89"/>
      <c r="D3953" s="90"/>
      <c r="E3953" s="89"/>
      <c r="F3953" s="91"/>
      <c r="G3953" s="89"/>
      <c r="H3953" s="89"/>
    </row>
    <row r="3954" spans="2:8" s="5" customFormat="1" ht="16.5">
      <c r="B3954" s="89"/>
      <c r="C3954" s="89"/>
      <c r="D3954" s="90"/>
      <c r="E3954" s="89"/>
      <c r="F3954" s="91"/>
      <c r="G3954" s="89"/>
      <c r="H3954" s="89"/>
    </row>
    <row r="3955" spans="2:8" s="5" customFormat="1" ht="16.5">
      <c r="B3955" s="89"/>
      <c r="C3955" s="89"/>
      <c r="D3955" s="90"/>
      <c r="E3955" s="89"/>
      <c r="F3955" s="91"/>
      <c r="G3955" s="89"/>
      <c r="H3955" s="89"/>
    </row>
    <row r="3956" spans="2:8" s="5" customFormat="1" ht="16.5">
      <c r="B3956" s="89"/>
      <c r="C3956" s="89"/>
      <c r="D3956" s="90"/>
      <c r="E3956" s="89"/>
      <c r="F3956" s="91"/>
      <c r="G3956" s="89"/>
      <c r="H3956" s="89"/>
    </row>
    <row r="3957" spans="2:8" s="5" customFormat="1" ht="16.5">
      <c r="B3957" s="89"/>
      <c r="C3957" s="89"/>
      <c r="D3957" s="90"/>
      <c r="E3957" s="89"/>
      <c r="F3957" s="91"/>
      <c r="G3957" s="89"/>
      <c r="H3957" s="89"/>
    </row>
    <row r="3958" spans="2:8" s="5" customFormat="1" ht="16.5">
      <c r="B3958" s="89"/>
      <c r="C3958" s="89"/>
      <c r="D3958" s="90"/>
      <c r="E3958" s="89"/>
      <c r="F3958" s="91"/>
      <c r="G3958" s="89"/>
      <c r="H3958" s="89"/>
    </row>
    <row r="3959" spans="2:8" s="5" customFormat="1" ht="16.5">
      <c r="B3959" s="89"/>
      <c r="C3959" s="89"/>
      <c r="D3959" s="90"/>
      <c r="E3959" s="89"/>
      <c r="F3959" s="91"/>
      <c r="G3959" s="89"/>
      <c r="H3959" s="89"/>
    </row>
    <row r="3960" spans="2:8" s="5" customFormat="1" ht="16.5">
      <c r="B3960" s="89"/>
      <c r="C3960" s="89"/>
      <c r="D3960" s="90"/>
      <c r="E3960" s="89"/>
      <c r="F3960" s="91"/>
      <c r="G3960" s="89"/>
      <c r="H3960" s="89"/>
    </row>
    <row r="3961" spans="2:8" s="5" customFormat="1" ht="16.5">
      <c r="B3961" s="89"/>
      <c r="C3961" s="89"/>
      <c r="D3961" s="90"/>
      <c r="E3961" s="89"/>
      <c r="F3961" s="91"/>
      <c r="G3961" s="89"/>
      <c r="H3961" s="89"/>
    </row>
    <row r="3962" spans="2:8" s="5" customFormat="1" ht="16.5">
      <c r="B3962" s="89"/>
      <c r="C3962" s="89"/>
      <c r="D3962" s="90"/>
      <c r="E3962" s="89"/>
      <c r="F3962" s="91"/>
      <c r="G3962" s="89"/>
      <c r="H3962" s="89"/>
    </row>
    <row r="3963" spans="2:8" s="5" customFormat="1" ht="16.5">
      <c r="B3963" s="89"/>
      <c r="C3963" s="89"/>
      <c r="D3963" s="90"/>
      <c r="E3963" s="89"/>
      <c r="F3963" s="91"/>
      <c r="G3963" s="89"/>
      <c r="H3963" s="89"/>
    </row>
    <row r="3964" spans="2:8" s="5" customFormat="1" ht="16.5">
      <c r="B3964" s="89"/>
      <c r="C3964" s="89"/>
      <c r="D3964" s="90"/>
      <c r="E3964" s="89"/>
      <c r="F3964" s="91"/>
      <c r="G3964" s="89"/>
      <c r="H3964" s="89"/>
    </row>
    <row r="3965" spans="2:8" s="5" customFormat="1" ht="16.5">
      <c r="B3965" s="89"/>
      <c r="C3965" s="89"/>
      <c r="D3965" s="90"/>
      <c r="E3965" s="89"/>
      <c r="F3965" s="91"/>
      <c r="G3965" s="89"/>
      <c r="H3965" s="89"/>
    </row>
    <row r="3966" spans="2:8" s="5" customFormat="1" ht="16.5">
      <c r="B3966" s="89"/>
      <c r="C3966" s="89"/>
      <c r="D3966" s="90"/>
      <c r="E3966" s="89"/>
      <c r="F3966" s="91"/>
      <c r="G3966" s="89"/>
      <c r="H3966" s="89"/>
    </row>
    <row r="3967" spans="2:8" s="5" customFormat="1" ht="16.5">
      <c r="B3967" s="89"/>
      <c r="C3967" s="89"/>
      <c r="D3967" s="90"/>
      <c r="E3967" s="89"/>
      <c r="F3967" s="91"/>
      <c r="G3967" s="89"/>
      <c r="H3967" s="89"/>
    </row>
    <row r="3968" spans="2:8" s="5" customFormat="1" ht="16.5">
      <c r="B3968" s="89"/>
      <c r="C3968" s="89"/>
      <c r="D3968" s="90"/>
      <c r="E3968" s="89"/>
      <c r="F3968" s="91"/>
      <c r="G3968" s="89"/>
      <c r="H3968" s="89"/>
    </row>
    <row r="3969" spans="2:8" s="5" customFormat="1" ht="16.5">
      <c r="B3969" s="89"/>
      <c r="C3969" s="89"/>
      <c r="D3969" s="90"/>
      <c r="E3969" s="89"/>
      <c r="F3969" s="91"/>
      <c r="G3969" s="89"/>
      <c r="H3969" s="89"/>
    </row>
    <row r="3970" spans="2:8" s="5" customFormat="1" ht="16.5">
      <c r="B3970" s="89"/>
      <c r="C3970" s="89"/>
      <c r="D3970" s="90"/>
      <c r="E3970" s="89"/>
      <c r="F3970" s="91"/>
      <c r="G3970" s="89"/>
      <c r="H3970" s="89"/>
    </row>
    <row r="3971" spans="2:8" s="5" customFormat="1" ht="16.5">
      <c r="B3971" s="89"/>
      <c r="C3971" s="89"/>
      <c r="D3971" s="90"/>
      <c r="E3971" s="89"/>
      <c r="F3971" s="91"/>
      <c r="G3971" s="89"/>
      <c r="H3971" s="89"/>
    </row>
    <row r="3972" spans="2:8" s="5" customFormat="1" ht="16.5">
      <c r="B3972" s="89"/>
      <c r="C3972" s="89"/>
      <c r="D3972" s="90"/>
      <c r="E3972" s="89"/>
      <c r="F3972" s="91"/>
      <c r="G3972" s="89"/>
      <c r="H3972" s="89"/>
    </row>
    <row r="3973" spans="2:8" s="5" customFormat="1" ht="16.5">
      <c r="B3973" s="89"/>
      <c r="C3973" s="89"/>
      <c r="D3973" s="90"/>
      <c r="E3973" s="89"/>
      <c r="F3973" s="91"/>
      <c r="G3973" s="89"/>
      <c r="H3973" s="89"/>
    </row>
    <row r="3974" spans="2:8" s="5" customFormat="1" ht="16.5">
      <c r="B3974" s="89"/>
      <c r="C3974" s="89"/>
      <c r="D3974" s="90"/>
      <c r="E3974" s="89"/>
      <c r="F3974" s="91"/>
      <c r="G3974" s="89"/>
      <c r="H3974" s="89"/>
    </row>
    <row r="3975" spans="2:8" s="5" customFormat="1" ht="16.5">
      <c r="B3975" s="89"/>
      <c r="C3975" s="89"/>
      <c r="D3975" s="90"/>
      <c r="E3975" s="89"/>
      <c r="F3975" s="91"/>
      <c r="G3975" s="89"/>
      <c r="H3975" s="89"/>
    </row>
    <row r="3976" spans="2:8" s="5" customFormat="1" ht="16.5">
      <c r="B3976" s="89"/>
      <c r="C3976" s="89"/>
      <c r="D3976" s="90"/>
      <c r="E3976" s="89"/>
      <c r="F3976" s="91"/>
      <c r="G3976" s="89"/>
      <c r="H3976" s="89"/>
    </row>
    <row r="3977" spans="2:8" s="5" customFormat="1" ht="16.5">
      <c r="B3977" s="89"/>
      <c r="C3977" s="89"/>
      <c r="D3977" s="90"/>
      <c r="E3977" s="89"/>
      <c r="F3977" s="91"/>
      <c r="G3977" s="89"/>
      <c r="H3977" s="89"/>
    </row>
    <row r="3978" spans="2:8" s="5" customFormat="1" ht="16.5">
      <c r="B3978" s="89"/>
      <c r="C3978" s="89"/>
      <c r="D3978" s="90"/>
      <c r="E3978" s="89"/>
      <c r="F3978" s="91"/>
      <c r="G3978" s="89"/>
      <c r="H3978" s="89"/>
    </row>
    <row r="3979" spans="2:8" s="5" customFormat="1" ht="16.5">
      <c r="B3979" s="89"/>
      <c r="C3979" s="89"/>
      <c r="D3979" s="90"/>
      <c r="E3979" s="89"/>
      <c r="F3979" s="91"/>
      <c r="G3979" s="89"/>
      <c r="H3979" s="89"/>
    </row>
    <row r="3980" spans="2:8" s="5" customFormat="1" ht="16.5">
      <c r="B3980" s="89"/>
      <c r="C3980" s="89"/>
      <c r="D3980" s="90"/>
      <c r="E3980" s="89"/>
      <c r="F3980" s="91"/>
      <c r="G3980" s="89"/>
      <c r="H3980" s="89"/>
    </row>
    <row r="3981" spans="2:8" s="5" customFormat="1" ht="16.5">
      <c r="B3981" s="89"/>
      <c r="C3981" s="89"/>
      <c r="D3981" s="90"/>
      <c r="E3981" s="89"/>
      <c r="F3981" s="91"/>
      <c r="G3981" s="89"/>
      <c r="H3981" s="89"/>
    </row>
    <row r="3982" spans="2:8" s="5" customFormat="1" ht="16.5">
      <c r="B3982" s="89"/>
      <c r="C3982" s="89"/>
      <c r="D3982" s="90"/>
      <c r="E3982" s="89"/>
      <c r="F3982" s="91"/>
      <c r="G3982" s="89"/>
      <c r="H3982" s="89"/>
    </row>
    <row r="3983" spans="2:8" s="5" customFormat="1" ht="16.5">
      <c r="B3983" s="89"/>
      <c r="C3983" s="89"/>
      <c r="D3983" s="90"/>
      <c r="E3983" s="89"/>
      <c r="F3983" s="91"/>
      <c r="G3983" s="89"/>
      <c r="H3983" s="89"/>
    </row>
    <row r="3984" spans="2:8" s="5" customFormat="1" ht="16.5">
      <c r="B3984" s="89"/>
      <c r="C3984" s="89"/>
      <c r="D3984" s="90"/>
      <c r="E3984" s="89"/>
      <c r="F3984" s="91"/>
      <c r="G3984" s="89"/>
      <c r="H3984" s="89"/>
    </row>
    <row r="3985" spans="2:8" s="5" customFormat="1" ht="16.5">
      <c r="B3985" s="89"/>
      <c r="C3985" s="89"/>
      <c r="D3985" s="90"/>
      <c r="E3985" s="89"/>
      <c r="F3985" s="91"/>
      <c r="G3985" s="89"/>
      <c r="H3985" s="89"/>
    </row>
    <row r="3986" spans="2:8" s="5" customFormat="1" ht="16.5">
      <c r="B3986" s="89"/>
      <c r="C3986" s="89"/>
      <c r="D3986" s="90"/>
      <c r="E3986" s="89"/>
      <c r="F3986" s="91"/>
      <c r="G3986" s="89"/>
      <c r="H3986" s="89"/>
    </row>
    <row r="3987" spans="2:8" s="5" customFormat="1" ht="16.5">
      <c r="B3987" s="89"/>
      <c r="C3987" s="89"/>
      <c r="D3987" s="90"/>
      <c r="E3987" s="89"/>
      <c r="F3987" s="91"/>
      <c r="G3987" s="89"/>
      <c r="H3987" s="89"/>
    </row>
    <row r="3988" spans="2:8" s="5" customFormat="1" ht="16.5">
      <c r="B3988" s="89"/>
      <c r="C3988" s="89"/>
      <c r="D3988" s="90"/>
      <c r="E3988" s="89"/>
      <c r="F3988" s="91"/>
      <c r="G3988" s="89"/>
      <c r="H3988" s="89"/>
    </row>
    <row r="3989" spans="2:8" s="5" customFormat="1" ht="16.5">
      <c r="B3989" s="89"/>
      <c r="C3989" s="89"/>
      <c r="D3989" s="90"/>
      <c r="E3989" s="89"/>
      <c r="F3989" s="91"/>
      <c r="G3989" s="89"/>
      <c r="H3989" s="89"/>
    </row>
    <row r="3990" spans="2:8" s="5" customFormat="1" ht="16.5">
      <c r="B3990" s="89"/>
      <c r="C3990" s="89"/>
      <c r="D3990" s="90"/>
      <c r="E3990" s="89"/>
      <c r="F3990" s="91"/>
      <c r="G3990" s="89"/>
      <c r="H3990" s="89"/>
    </row>
    <row r="3991" spans="2:8" s="5" customFormat="1" ht="16.5">
      <c r="B3991" s="89"/>
      <c r="C3991" s="89"/>
      <c r="D3991" s="90"/>
      <c r="E3991" s="89"/>
      <c r="F3991" s="91"/>
      <c r="G3991" s="89"/>
      <c r="H3991" s="89"/>
    </row>
    <row r="3992" spans="2:8" s="5" customFormat="1" ht="16.5">
      <c r="B3992" s="89"/>
      <c r="C3992" s="89"/>
      <c r="D3992" s="90"/>
      <c r="E3992" s="89"/>
      <c r="F3992" s="91"/>
      <c r="G3992" s="89"/>
      <c r="H3992" s="89"/>
    </row>
    <row r="3993" spans="2:8" s="5" customFormat="1" ht="16.5">
      <c r="B3993" s="89"/>
      <c r="C3993" s="89"/>
      <c r="D3993" s="90"/>
      <c r="E3993" s="89"/>
      <c r="F3993" s="91"/>
      <c r="G3993" s="89"/>
      <c r="H3993" s="89"/>
    </row>
    <row r="3994" spans="2:8" s="5" customFormat="1" ht="16.5">
      <c r="B3994" s="89"/>
      <c r="C3994" s="89"/>
      <c r="D3994" s="90"/>
      <c r="E3994" s="89"/>
      <c r="F3994" s="91"/>
      <c r="G3994" s="89"/>
      <c r="H3994" s="89"/>
    </row>
    <row r="3995" spans="2:8" s="5" customFormat="1" ht="16.5">
      <c r="B3995" s="89"/>
      <c r="C3995" s="89"/>
      <c r="D3995" s="90"/>
      <c r="E3995" s="89"/>
      <c r="F3995" s="91"/>
      <c r="G3995" s="89"/>
      <c r="H3995" s="89"/>
    </row>
    <row r="3996" spans="2:8" s="5" customFormat="1" ht="16.5">
      <c r="B3996" s="89"/>
      <c r="C3996" s="89"/>
      <c r="D3996" s="90"/>
      <c r="E3996" s="89"/>
      <c r="F3996" s="91"/>
      <c r="G3996" s="89"/>
      <c r="H3996" s="89"/>
    </row>
    <row r="3997" spans="2:8" s="5" customFormat="1" ht="16.5">
      <c r="B3997" s="89"/>
      <c r="C3997" s="89"/>
      <c r="D3997" s="90"/>
      <c r="E3997" s="89"/>
      <c r="F3997" s="91"/>
      <c r="G3997" s="89"/>
      <c r="H3997" s="89"/>
    </row>
    <row r="3998" spans="2:8" s="5" customFormat="1" ht="16.5">
      <c r="B3998" s="89"/>
      <c r="C3998" s="89"/>
      <c r="D3998" s="90"/>
      <c r="E3998" s="89"/>
      <c r="F3998" s="91"/>
      <c r="G3998" s="89"/>
      <c r="H3998" s="89"/>
    </row>
    <row r="3999" spans="2:8" s="5" customFormat="1" ht="16.5">
      <c r="B3999" s="89"/>
      <c r="C3999" s="89"/>
      <c r="D3999" s="90"/>
      <c r="E3999" s="89"/>
      <c r="F3999" s="91"/>
      <c r="G3999" s="89"/>
      <c r="H3999" s="89"/>
    </row>
    <row r="4000" spans="2:8" s="5" customFormat="1" ht="16.5">
      <c r="B4000" s="89"/>
      <c r="C4000" s="89"/>
      <c r="D4000" s="90"/>
      <c r="E4000" s="89"/>
      <c r="F4000" s="91"/>
      <c r="G4000" s="89"/>
      <c r="H4000" s="89"/>
    </row>
    <row r="4001" spans="2:8" s="5" customFormat="1" ht="16.5">
      <c r="B4001" s="89"/>
      <c r="C4001" s="89"/>
      <c r="D4001" s="90"/>
      <c r="E4001" s="89"/>
      <c r="F4001" s="91"/>
      <c r="G4001" s="89"/>
      <c r="H4001" s="89"/>
    </row>
    <row r="4002" spans="2:8" s="5" customFormat="1" ht="16.5">
      <c r="B4002" s="89"/>
      <c r="C4002" s="89"/>
      <c r="D4002" s="90"/>
      <c r="E4002" s="89"/>
      <c r="F4002" s="91"/>
      <c r="G4002" s="89"/>
      <c r="H4002" s="89"/>
    </row>
    <row r="4003" spans="2:8" s="5" customFormat="1" ht="16.5">
      <c r="B4003" s="89"/>
      <c r="C4003" s="89"/>
      <c r="D4003" s="90"/>
      <c r="E4003" s="89"/>
      <c r="F4003" s="91"/>
      <c r="G4003" s="89"/>
      <c r="H4003" s="89"/>
    </row>
    <row r="4004" spans="2:8" s="5" customFormat="1" ht="16.5">
      <c r="B4004" s="89"/>
      <c r="C4004" s="89"/>
      <c r="D4004" s="90"/>
      <c r="E4004" s="89"/>
      <c r="F4004" s="91"/>
      <c r="G4004" s="89"/>
      <c r="H4004" s="89"/>
    </row>
    <row r="4005" spans="2:8" s="5" customFormat="1" ht="16.5">
      <c r="B4005" s="89"/>
      <c r="C4005" s="89"/>
      <c r="D4005" s="90"/>
      <c r="E4005" s="89"/>
      <c r="F4005" s="91"/>
      <c r="G4005" s="89"/>
      <c r="H4005" s="89"/>
    </row>
    <row r="4006" spans="2:8" s="5" customFormat="1" ht="16.5">
      <c r="B4006" s="89"/>
      <c r="C4006" s="89"/>
      <c r="D4006" s="90"/>
      <c r="E4006" s="89"/>
      <c r="F4006" s="91"/>
      <c r="G4006" s="89"/>
      <c r="H4006" s="89"/>
    </row>
    <row r="4007" spans="2:8" s="5" customFormat="1" ht="16.5">
      <c r="B4007" s="89"/>
      <c r="C4007" s="89"/>
      <c r="D4007" s="90"/>
      <c r="E4007" s="89"/>
      <c r="F4007" s="91"/>
      <c r="G4007" s="89"/>
      <c r="H4007" s="89"/>
    </row>
    <row r="4008" spans="2:8" s="5" customFormat="1" ht="16.5">
      <c r="B4008" s="89"/>
      <c r="C4008" s="89"/>
      <c r="D4008" s="90"/>
      <c r="E4008" s="89"/>
      <c r="F4008" s="91"/>
      <c r="G4008" s="89"/>
      <c r="H4008" s="89"/>
    </row>
    <row r="4009" spans="2:8" s="5" customFormat="1" ht="16.5">
      <c r="B4009" s="89"/>
      <c r="C4009" s="89"/>
      <c r="D4009" s="90"/>
      <c r="E4009" s="89"/>
      <c r="F4009" s="91"/>
      <c r="G4009" s="89"/>
      <c r="H4009" s="89"/>
    </row>
    <row r="4010" spans="2:8" s="5" customFormat="1" ht="16.5">
      <c r="B4010" s="89"/>
      <c r="C4010" s="89"/>
      <c r="D4010" s="90"/>
      <c r="E4010" s="89"/>
      <c r="F4010" s="91"/>
      <c r="G4010" s="89"/>
      <c r="H4010" s="89"/>
    </row>
    <row r="4011" spans="2:8" s="5" customFormat="1" ht="16.5">
      <c r="B4011" s="89"/>
      <c r="C4011" s="89"/>
      <c r="D4011" s="90"/>
      <c r="E4011" s="89"/>
      <c r="F4011" s="91"/>
      <c r="G4011" s="89"/>
      <c r="H4011" s="89"/>
    </row>
    <row r="4012" spans="2:8" s="5" customFormat="1" ht="16.5">
      <c r="B4012" s="89"/>
      <c r="C4012" s="89"/>
      <c r="D4012" s="90"/>
      <c r="E4012" s="89"/>
      <c r="F4012" s="91"/>
      <c r="G4012" s="89"/>
      <c r="H4012" s="89"/>
    </row>
    <row r="4013" spans="2:8" s="5" customFormat="1" ht="16.5">
      <c r="B4013" s="89"/>
      <c r="C4013" s="89"/>
      <c r="D4013" s="90"/>
      <c r="E4013" s="89"/>
      <c r="F4013" s="91"/>
      <c r="G4013" s="89"/>
      <c r="H4013" s="89"/>
    </row>
    <row r="4014" spans="2:8" s="5" customFormat="1" ht="16.5">
      <c r="B4014" s="89"/>
      <c r="C4014" s="89"/>
      <c r="D4014" s="90"/>
      <c r="E4014" s="89"/>
      <c r="F4014" s="91"/>
      <c r="G4014" s="89"/>
      <c r="H4014" s="89"/>
    </row>
    <row r="4015" spans="2:8" s="5" customFormat="1" ht="16.5">
      <c r="B4015" s="89"/>
      <c r="C4015" s="89"/>
      <c r="D4015" s="90"/>
      <c r="E4015" s="89"/>
      <c r="F4015" s="91"/>
      <c r="G4015" s="89"/>
      <c r="H4015" s="89"/>
    </row>
    <row r="4016" spans="2:8" s="5" customFormat="1" ht="16.5">
      <c r="B4016" s="89"/>
      <c r="C4016" s="89"/>
      <c r="D4016" s="90"/>
      <c r="E4016" s="89"/>
      <c r="F4016" s="91"/>
      <c r="G4016" s="89"/>
      <c r="H4016" s="89"/>
    </row>
    <row r="4017" spans="2:8" s="5" customFormat="1" ht="16.5">
      <c r="B4017" s="89"/>
      <c r="C4017" s="89"/>
      <c r="D4017" s="90"/>
      <c r="E4017" s="89"/>
      <c r="F4017" s="91"/>
      <c r="G4017" s="89"/>
      <c r="H4017" s="89"/>
    </row>
    <row r="4018" spans="2:8" s="5" customFormat="1" ht="16.5">
      <c r="B4018" s="89"/>
      <c r="C4018" s="89"/>
      <c r="D4018" s="90"/>
      <c r="E4018" s="89"/>
      <c r="F4018" s="91"/>
      <c r="G4018" s="89"/>
      <c r="H4018" s="89"/>
    </row>
    <row r="4019" spans="2:8" s="5" customFormat="1" ht="16.5">
      <c r="B4019" s="89"/>
      <c r="C4019" s="89"/>
      <c r="D4019" s="90"/>
      <c r="E4019" s="89"/>
      <c r="F4019" s="91"/>
      <c r="G4019" s="89"/>
      <c r="H4019" s="89"/>
    </row>
    <row r="4020" spans="2:8" s="5" customFormat="1" ht="16.5">
      <c r="B4020" s="89"/>
      <c r="C4020" s="89"/>
      <c r="D4020" s="90"/>
      <c r="E4020" s="89"/>
      <c r="F4020" s="91"/>
      <c r="G4020" s="89"/>
      <c r="H4020" s="89"/>
    </row>
    <row r="4021" spans="2:8" s="5" customFormat="1" ht="16.5">
      <c r="B4021" s="89"/>
      <c r="C4021" s="89"/>
      <c r="D4021" s="90"/>
      <c r="E4021" s="89"/>
      <c r="F4021" s="91"/>
      <c r="G4021" s="89"/>
      <c r="H4021" s="89"/>
    </row>
    <row r="4022" spans="2:8" s="5" customFormat="1" ht="16.5">
      <c r="B4022" s="89"/>
      <c r="C4022" s="89"/>
      <c r="D4022" s="90"/>
      <c r="E4022" s="89"/>
      <c r="F4022" s="91"/>
      <c r="G4022" s="89"/>
      <c r="H4022" s="89"/>
    </row>
    <row r="4023" spans="2:8" s="5" customFormat="1" ht="16.5">
      <c r="B4023" s="89"/>
      <c r="C4023" s="89"/>
      <c r="D4023" s="90"/>
      <c r="E4023" s="89"/>
      <c r="F4023" s="91"/>
      <c r="G4023" s="89"/>
      <c r="H4023" s="89"/>
    </row>
    <row r="4024" spans="2:8" s="5" customFormat="1" ht="16.5">
      <c r="B4024" s="89"/>
      <c r="C4024" s="89"/>
      <c r="D4024" s="90"/>
      <c r="E4024" s="89"/>
      <c r="F4024" s="91"/>
      <c r="G4024" s="89"/>
      <c r="H4024" s="89"/>
    </row>
    <row r="4025" spans="2:8" s="5" customFormat="1" ht="16.5">
      <c r="B4025" s="89"/>
      <c r="C4025" s="89"/>
      <c r="D4025" s="90"/>
      <c r="E4025" s="89"/>
      <c r="F4025" s="91"/>
      <c r="G4025" s="89"/>
      <c r="H4025" s="89"/>
    </row>
    <row r="4026" spans="2:8" s="5" customFormat="1" ht="16.5">
      <c r="B4026" s="89"/>
      <c r="C4026" s="89"/>
      <c r="D4026" s="90"/>
      <c r="E4026" s="89"/>
      <c r="F4026" s="91"/>
      <c r="G4026" s="89"/>
      <c r="H4026" s="89"/>
    </row>
    <row r="4027" spans="2:8" s="5" customFormat="1" ht="16.5">
      <c r="B4027" s="89"/>
      <c r="C4027" s="89"/>
      <c r="D4027" s="90"/>
      <c r="E4027" s="89"/>
      <c r="F4027" s="91"/>
      <c r="G4027" s="89"/>
      <c r="H4027" s="89"/>
    </row>
    <row r="4028" spans="2:8" s="5" customFormat="1" ht="16.5">
      <c r="B4028" s="89"/>
      <c r="C4028" s="89"/>
      <c r="D4028" s="90"/>
      <c r="E4028" s="89"/>
      <c r="F4028" s="91"/>
      <c r="G4028" s="89"/>
      <c r="H4028" s="89"/>
    </row>
    <row r="4029" spans="2:8" s="5" customFormat="1" ht="16.5">
      <c r="B4029" s="89"/>
      <c r="C4029" s="89"/>
      <c r="D4029" s="90"/>
      <c r="E4029" s="89"/>
      <c r="F4029" s="91"/>
      <c r="G4029" s="89"/>
      <c r="H4029" s="89"/>
    </row>
    <row r="4030" spans="2:8" s="5" customFormat="1" ht="16.5">
      <c r="B4030" s="89"/>
      <c r="C4030" s="89"/>
      <c r="D4030" s="90"/>
      <c r="E4030" s="89"/>
      <c r="F4030" s="91"/>
      <c r="G4030" s="89"/>
      <c r="H4030" s="89"/>
    </row>
    <row r="4031" spans="2:8" s="5" customFormat="1" ht="16.5">
      <c r="B4031" s="89"/>
      <c r="C4031" s="89"/>
      <c r="D4031" s="90"/>
      <c r="E4031" s="89"/>
      <c r="F4031" s="91"/>
      <c r="G4031" s="89"/>
      <c r="H4031" s="89"/>
    </row>
    <row r="4032" spans="2:8" s="5" customFormat="1" ht="16.5">
      <c r="B4032" s="89"/>
      <c r="C4032" s="89"/>
      <c r="D4032" s="90"/>
      <c r="E4032" s="89"/>
      <c r="F4032" s="91"/>
      <c r="G4032" s="89"/>
      <c r="H4032" s="89"/>
    </row>
    <row r="4033" spans="2:8" s="5" customFormat="1" ht="16.5">
      <c r="B4033" s="89"/>
      <c r="C4033" s="89"/>
      <c r="D4033" s="90"/>
      <c r="E4033" s="89"/>
      <c r="F4033" s="91"/>
      <c r="G4033" s="89"/>
      <c r="H4033" s="89"/>
    </row>
    <row r="4034" spans="2:8" s="5" customFormat="1" ht="16.5">
      <c r="B4034" s="89"/>
      <c r="C4034" s="89"/>
      <c r="D4034" s="90"/>
      <c r="E4034" s="89"/>
      <c r="F4034" s="91"/>
      <c r="G4034" s="89"/>
      <c r="H4034" s="89"/>
    </row>
    <row r="4035" spans="2:8" s="5" customFormat="1" ht="16.5">
      <c r="B4035" s="89"/>
      <c r="C4035" s="89"/>
      <c r="D4035" s="90"/>
      <c r="E4035" s="89"/>
      <c r="F4035" s="91"/>
      <c r="G4035" s="89"/>
      <c r="H4035" s="89"/>
    </row>
    <row r="4036" spans="2:8" s="5" customFormat="1" ht="16.5">
      <c r="B4036" s="89"/>
      <c r="C4036" s="89"/>
      <c r="D4036" s="90"/>
      <c r="E4036" s="89"/>
      <c r="F4036" s="91"/>
      <c r="G4036" s="89"/>
      <c r="H4036" s="89"/>
    </row>
    <row r="4037" spans="2:8" s="5" customFormat="1" ht="16.5">
      <c r="B4037" s="89"/>
      <c r="C4037" s="89"/>
      <c r="D4037" s="90"/>
      <c r="E4037" s="89"/>
      <c r="F4037" s="91"/>
      <c r="G4037" s="89"/>
      <c r="H4037" s="89"/>
    </row>
    <row r="4038" spans="2:8" s="5" customFormat="1" ht="16.5">
      <c r="B4038" s="89"/>
      <c r="C4038" s="89"/>
      <c r="D4038" s="90"/>
      <c r="E4038" s="89"/>
      <c r="F4038" s="91"/>
      <c r="G4038" s="89"/>
      <c r="H4038" s="89"/>
    </row>
    <row r="4039" spans="2:8" s="5" customFormat="1" ht="16.5">
      <c r="B4039" s="89"/>
      <c r="C4039" s="89"/>
      <c r="D4039" s="90"/>
      <c r="E4039" s="89"/>
      <c r="F4039" s="91"/>
      <c r="G4039" s="89"/>
      <c r="H4039" s="89"/>
    </row>
    <row r="4040" spans="2:8" s="5" customFormat="1" ht="16.5">
      <c r="B4040" s="89"/>
      <c r="C4040" s="89"/>
      <c r="D4040" s="90"/>
      <c r="E4040" s="89"/>
      <c r="F4040" s="91"/>
      <c r="G4040" s="89"/>
      <c r="H4040" s="89"/>
    </row>
    <row r="4041" spans="2:8" s="5" customFormat="1" ht="16.5">
      <c r="B4041" s="89"/>
      <c r="C4041" s="89"/>
      <c r="D4041" s="90"/>
      <c r="E4041" s="89"/>
      <c r="F4041" s="91"/>
      <c r="G4041" s="89"/>
      <c r="H4041" s="89"/>
    </row>
    <row r="4042" spans="2:8" s="5" customFormat="1" ht="16.5">
      <c r="B4042" s="89"/>
      <c r="C4042" s="89"/>
      <c r="D4042" s="90"/>
      <c r="E4042" s="89"/>
      <c r="F4042" s="91"/>
      <c r="G4042" s="89"/>
      <c r="H4042" s="89"/>
    </row>
    <row r="4043" spans="2:8" s="5" customFormat="1" ht="16.5">
      <c r="B4043" s="89"/>
      <c r="C4043" s="89"/>
      <c r="D4043" s="90"/>
      <c r="E4043" s="89"/>
      <c r="F4043" s="91"/>
      <c r="G4043" s="89"/>
      <c r="H4043" s="89"/>
    </row>
    <row r="4044" spans="2:8" s="5" customFormat="1" ht="16.5">
      <c r="B4044" s="89"/>
      <c r="C4044" s="89"/>
      <c r="D4044" s="90"/>
      <c r="E4044" s="89"/>
      <c r="F4044" s="91"/>
      <c r="G4044" s="89"/>
      <c r="H4044" s="89"/>
    </row>
    <row r="4045" spans="2:8" s="5" customFormat="1" ht="16.5">
      <c r="B4045" s="89"/>
      <c r="C4045" s="89"/>
      <c r="D4045" s="90"/>
      <c r="E4045" s="89"/>
      <c r="F4045" s="91"/>
      <c r="G4045" s="89"/>
      <c r="H4045" s="89"/>
    </row>
    <row r="4046" spans="2:8" s="5" customFormat="1" ht="16.5">
      <c r="B4046" s="89"/>
      <c r="C4046" s="89"/>
      <c r="D4046" s="90"/>
      <c r="E4046" s="89"/>
      <c r="F4046" s="91"/>
      <c r="G4046" s="89"/>
      <c r="H4046" s="89"/>
    </row>
    <row r="4047" spans="2:8" s="5" customFormat="1" ht="16.5">
      <c r="B4047" s="89"/>
      <c r="C4047" s="89"/>
      <c r="D4047" s="90"/>
      <c r="E4047" s="89"/>
      <c r="F4047" s="91"/>
      <c r="G4047" s="89"/>
      <c r="H4047" s="89"/>
    </row>
    <row r="4048" spans="2:8" s="5" customFormat="1" ht="16.5">
      <c r="B4048" s="89"/>
      <c r="C4048" s="89"/>
      <c r="D4048" s="90"/>
      <c r="E4048" s="89"/>
      <c r="F4048" s="91"/>
      <c r="G4048" s="89"/>
      <c r="H4048" s="89"/>
    </row>
    <row r="4049" spans="2:8" s="5" customFormat="1" ht="16.5">
      <c r="B4049" s="89"/>
      <c r="C4049" s="89"/>
      <c r="D4049" s="90"/>
      <c r="E4049" s="89"/>
      <c r="F4049" s="91"/>
      <c r="G4049" s="89"/>
      <c r="H4049" s="89"/>
    </row>
    <row r="4050" spans="2:8" s="5" customFormat="1" ht="16.5">
      <c r="B4050" s="89"/>
      <c r="C4050" s="89"/>
      <c r="D4050" s="90"/>
      <c r="E4050" s="89"/>
      <c r="F4050" s="91"/>
      <c r="G4050" s="89"/>
      <c r="H4050" s="89"/>
    </row>
    <row r="4051" spans="2:8" s="5" customFormat="1" ht="16.5">
      <c r="B4051" s="89"/>
      <c r="C4051" s="89"/>
      <c r="D4051" s="90"/>
      <c r="E4051" s="89"/>
      <c r="F4051" s="91"/>
      <c r="G4051" s="89"/>
      <c r="H4051" s="89"/>
    </row>
    <row r="4052" spans="2:8" s="5" customFormat="1" ht="16.5">
      <c r="B4052" s="89"/>
      <c r="C4052" s="89"/>
      <c r="D4052" s="90"/>
      <c r="E4052" s="89"/>
      <c r="F4052" s="91"/>
      <c r="G4052" s="89"/>
      <c r="H4052" s="89"/>
    </row>
    <row r="4053" spans="2:8" s="5" customFormat="1" ht="16.5">
      <c r="B4053" s="89"/>
      <c r="C4053" s="89"/>
      <c r="D4053" s="90"/>
      <c r="E4053" s="89"/>
      <c r="F4053" s="91"/>
      <c r="G4053" s="89"/>
      <c r="H4053" s="89"/>
    </row>
    <row r="4054" spans="2:8" s="5" customFormat="1" ht="16.5">
      <c r="B4054" s="89"/>
      <c r="C4054" s="89"/>
      <c r="D4054" s="90"/>
      <c r="E4054" s="89"/>
      <c r="F4054" s="91"/>
      <c r="G4054" s="89"/>
      <c r="H4054" s="89"/>
    </row>
    <row r="4055" spans="2:8" s="5" customFormat="1" ht="16.5">
      <c r="B4055" s="89"/>
      <c r="C4055" s="89"/>
      <c r="D4055" s="90"/>
      <c r="E4055" s="89"/>
      <c r="F4055" s="91"/>
      <c r="G4055" s="89"/>
      <c r="H4055" s="89"/>
    </row>
    <row r="4056" spans="2:8" s="5" customFormat="1" ht="16.5">
      <c r="B4056" s="89"/>
      <c r="C4056" s="89"/>
      <c r="D4056" s="90"/>
      <c r="E4056" s="89"/>
      <c r="F4056" s="91"/>
      <c r="G4056" s="89"/>
      <c r="H4056" s="89"/>
    </row>
    <row r="4057" spans="2:8" s="5" customFormat="1" ht="16.5">
      <c r="B4057" s="89"/>
      <c r="C4057" s="89"/>
      <c r="D4057" s="90"/>
      <c r="E4057" s="89"/>
      <c r="F4057" s="91"/>
      <c r="G4057" s="89"/>
      <c r="H4057" s="89"/>
    </row>
    <row r="4058" spans="2:8" s="5" customFormat="1" ht="16.5">
      <c r="B4058" s="89"/>
      <c r="C4058" s="89"/>
      <c r="D4058" s="90"/>
      <c r="E4058" s="89"/>
      <c r="F4058" s="91"/>
      <c r="G4058" s="89"/>
      <c r="H4058" s="89"/>
    </row>
    <row r="4059" spans="2:8" s="5" customFormat="1" ht="16.5">
      <c r="B4059" s="89"/>
      <c r="C4059" s="89"/>
      <c r="D4059" s="90"/>
      <c r="E4059" s="89"/>
      <c r="F4059" s="91"/>
      <c r="G4059" s="89"/>
      <c r="H4059" s="89"/>
    </row>
    <row r="4060" spans="2:8" s="5" customFormat="1" ht="16.5">
      <c r="B4060" s="89"/>
      <c r="C4060" s="89"/>
      <c r="D4060" s="90"/>
      <c r="E4060" s="89"/>
      <c r="F4060" s="91"/>
      <c r="G4060" s="89"/>
      <c r="H4060" s="89"/>
    </row>
    <row r="4061" spans="2:8" s="5" customFormat="1" ht="16.5">
      <c r="B4061" s="89"/>
      <c r="C4061" s="89"/>
      <c r="D4061" s="90"/>
      <c r="E4061" s="89"/>
      <c r="F4061" s="91"/>
      <c r="G4061" s="89"/>
      <c r="H4061" s="89"/>
    </row>
    <row r="4062" spans="2:8" s="5" customFormat="1" ht="16.5">
      <c r="B4062" s="89"/>
      <c r="C4062" s="89"/>
      <c r="D4062" s="90"/>
      <c r="E4062" s="89"/>
      <c r="F4062" s="91"/>
      <c r="G4062" s="89"/>
      <c r="H4062" s="89"/>
    </row>
    <row r="4063" spans="2:8" s="5" customFormat="1" ht="16.5">
      <c r="B4063" s="89"/>
      <c r="C4063" s="89"/>
      <c r="D4063" s="90"/>
      <c r="E4063" s="89"/>
      <c r="F4063" s="91"/>
      <c r="G4063" s="89"/>
      <c r="H4063" s="89"/>
    </row>
    <row r="4064" spans="2:8" s="5" customFormat="1" ht="16.5">
      <c r="B4064" s="89"/>
      <c r="C4064" s="89"/>
      <c r="D4064" s="90"/>
      <c r="E4064" s="89"/>
      <c r="F4064" s="91"/>
      <c r="G4064" s="89"/>
      <c r="H4064" s="89"/>
    </row>
    <row r="4065" spans="2:8" s="5" customFormat="1" ht="16.5">
      <c r="B4065" s="89"/>
      <c r="C4065" s="89"/>
      <c r="D4065" s="90"/>
      <c r="E4065" s="89"/>
      <c r="F4065" s="91"/>
      <c r="G4065" s="89"/>
      <c r="H4065" s="89"/>
    </row>
    <row r="4066" spans="2:8" s="5" customFormat="1" ht="16.5">
      <c r="B4066" s="89"/>
      <c r="C4066" s="89"/>
      <c r="D4066" s="90"/>
      <c r="E4066" s="89"/>
      <c r="F4066" s="91"/>
      <c r="G4066" s="89"/>
      <c r="H4066" s="89"/>
    </row>
    <row r="4067" spans="2:8" s="5" customFormat="1" ht="16.5">
      <c r="B4067" s="89"/>
      <c r="C4067" s="89"/>
      <c r="D4067" s="90"/>
      <c r="E4067" s="89"/>
      <c r="F4067" s="91"/>
      <c r="G4067" s="89"/>
      <c r="H4067" s="89"/>
    </row>
    <row r="4068" spans="2:8" s="5" customFormat="1" ht="16.5">
      <c r="B4068" s="89"/>
      <c r="C4068" s="89"/>
      <c r="D4068" s="90"/>
      <c r="E4068" s="89"/>
      <c r="F4068" s="91"/>
      <c r="G4068" s="89"/>
      <c r="H4068" s="89"/>
    </row>
    <row r="4069" spans="2:8" s="5" customFormat="1" ht="16.5">
      <c r="B4069" s="89"/>
      <c r="C4069" s="89"/>
      <c r="D4069" s="90"/>
      <c r="E4069" s="89"/>
      <c r="F4069" s="91"/>
      <c r="G4069" s="89"/>
      <c r="H4069" s="89"/>
    </row>
    <row r="4070" spans="2:8" s="5" customFormat="1" ht="16.5">
      <c r="B4070" s="89"/>
      <c r="C4070" s="89"/>
      <c r="D4070" s="90"/>
      <c r="E4070" s="89"/>
      <c r="F4070" s="91"/>
      <c r="G4070" s="89"/>
      <c r="H4070" s="89"/>
    </row>
    <row r="4071" spans="2:8" s="5" customFormat="1" ht="16.5">
      <c r="B4071" s="89"/>
      <c r="C4071" s="89"/>
      <c r="D4071" s="90"/>
      <c r="E4071" s="89"/>
      <c r="F4071" s="91"/>
      <c r="G4071" s="89"/>
      <c r="H4071" s="89"/>
    </row>
    <row r="4072" spans="2:8" s="5" customFormat="1" ht="16.5">
      <c r="B4072" s="89"/>
      <c r="C4072" s="89"/>
      <c r="D4072" s="90"/>
      <c r="E4072" s="89"/>
      <c r="F4072" s="91"/>
      <c r="G4072" s="89"/>
      <c r="H4072" s="89"/>
    </row>
    <row r="4073" spans="2:8" s="5" customFormat="1" ht="16.5">
      <c r="B4073" s="89"/>
      <c r="C4073" s="89"/>
      <c r="D4073" s="90"/>
      <c r="E4073" s="89"/>
      <c r="F4073" s="91"/>
      <c r="G4073" s="89"/>
      <c r="H4073" s="89"/>
    </row>
    <row r="4074" spans="2:8" s="5" customFormat="1" ht="16.5">
      <c r="B4074" s="89"/>
      <c r="C4074" s="89"/>
      <c r="D4074" s="90"/>
      <c r="E4074" s="89"/>
      <c r="F4074" s="91"/>
      <c r="G4074" s="89"/>
      <c r="H4074" s="89"/>
    </row>
    <row r="4075" spans="2:8" s="5" customFormat="1" ht="16.5">
      <c r="B4075" s="89"/>
      <c r="C4075" s="89"/>
      <c r="D4075" s="90"/>
      <c r="E4075" s="89"/>
      <c r="F4075" s="91"/>
      <c r="G4075" s="89"/>
      <c r="H4075" s="89"/>
    </row>
    <row r="4076" spans="2:8" s="5" customFormat="1" ht="16.5">
      <c r="B4076" s="89"/>
      <c r="C4076" s="89"/>
      <c r="D4076" s="90"/>
      <c r="E4076" s="89"/>
      <c r="F4076" s="91"/>
      <c r="G4076" s="89"/>
      <c r="H4076" s="89"/>
    </row>
    <row r="4077" spans="2:8" s="5" customFormat="1" ht="16.5">
      <c r="B4077" s="89"/>
      <c r="C4077" s="89"/>
      <c r="D4077" s="90"/>
      <c r="E4077" s="89"/>
      <c r="F4077" s="91"/>
      <c r="G4077" s="89"/>
      <c r="H4077" s="89"/>
    </row>
    <row r="4078" spans="2:8" s="5" customFormat="1" ht="16.5">
      <c r="B4078" s="89"/>
      <c r="C4078" s="89"/>
      <c r="D4078" s="90"/>
      <c r="E4078" s="89"/>
      <c r="F4078" s="91"/>
      <c r="G4078" s="89"/>
      <c r="H4078" s="89"/>
    </row>
    <row r="4079" spans="2:8" s="5" customFormat="1" ht="16.5">
      <c r="B4079" s="89"/>
      <c r="C4079" s="89"/>
      <c r="D4079" s="90"/>
      <c r="E4079" s="89"/>
      <c r="F4079" s="91"/>
      <c r="G4079" s="89"/>
      <c r="H4079" s="89"/>
    </row>
    <row r="4080" spans="2:8" s="5" customFormat="1" ht="16.5">
      <c r="B4080" s="89"/>
      <c r="C4080" s="89"/>
      <c r="D4080" s="90"/>
      <c r="E4080" s="89"/>
      <c r="F4080" s="91"/>
      <c r="G4080" s="89"/>
      <c r="H4080" s="89"/>
    </row>
    <row r="4081" spans="2:8" s="5" customFormat="1" ht="16.5">
      <c r="B4081" s="89"/>
      <c r="C4081" s="89"/>
      <c r="D4081" s="90"/>
      <c r="E4081" s="89"/>
      <c r="F4081" s="91"/>
      <c r="G4081" s="89"/>
      <c r="H4081" s="89"/>
    </row>
    <row r="4082" spans="2:8" s="5" customFormat="1" ht="16.5">
      <c r="B4082" s="89"/>
      <c r="C4082" s="89"/>
      <c r="D4082" s="90"/>
      <c r="E4082" s="89"/>
      <c r="F4082" s="91"/>
      <c r="G4082" s="89"/>
      <c r="H4082" s="89"/>
    </row>
    <row r="4083" spans="2:8" s="5" customFormat="1" ht="16.5">
      <c r="B4083" s="89"/>
      <c r="C4083" s="89"/>
      <c r="D4083" s="90"/>
      <c r="E4083" s="89"/>
      <c r="F4083" s="91"/>
      <c r="G4083" s="89"/>
      <c r="H4083" s="89"/>
    </row>
    <row r="4084" spans="2:8" s="5" customFormat="1" ht="16.5">
      <c r="B4084" s="89"/>
      <c r="C4084" s="89"/>
      <c r="D4084" s="90"/>
      <c r="E4084" s="89"/>
      <c r="F4084" s="91"/>
      <c r="G4084" s="89"/>
      <c r="H4084" s="89"/>
    </row>
    <row r="4085" spans="2:8" s="5" customFormat="1" ht="16.5">
      <c r="B4085" s="89"/>
      <c r="C4085" s="89"/>
      <c r="D4085" s="90"/>
      <c r="E4085" s="89"/>
      <c r="F4085" s="91"/>
      <c r="G4085" s="89"/>
      <c r="H4085" s="89"/>
    </row>
    <row r="4086" spans="2:8" s="5" customFormat="1" ht="16.5">
      <c r="B4086" s="89"/>
      <c r="C4086" s="89"/>
      <c r="D4086" s="90"/>
      <c r="E4086" s="89"/>
      <c r="F4086" s="91"/>
      <c r="G4086" s="89"/>
      <c r="H4086" s="89"/>
    </row>
    <row r="4087" spans="2:8" s="5" customFormat="1" ht="16.5">
      <c r="B4087" s="89"/>
      <c r="C4087" s="89"/>
      <c r="D4087" s="90"/>
      <c r="E4087" s="89"/>
      <c r="F4087" s="91"/>
      <c r="G4087" s="89"/>
      <c r="H4087" s="89"/>
    </row>
    <row r="4088" spans="2:8" s="5" customFormat="1" ht="16.5">
      <c r="B4088" s="89"/>
      <c r="C4088" s="89"/>
      <c r="D4088" s="90"/>
      <c r="E4088" s="89"/>
      <c r="F4088" s="91"/>
      <c r="G4088" s="89"/>
      <c r="H4088" s="89"/>
    </row>
    <row r="4089" spans="2:8" s="5" customFormat="1" ht="16.5">
      <c r="B4089" s="89"/>
      <c r="C4089" s="89"/>
      <c r="D4089" s="90"/>
      <c r="E4089" s="89"/>
      <c r="F4089" s="91"/>
      <c r="G4089" s="89"/>
      <c r="H4089" s="89"/>
    </row>
    <row r="4090" spans="2:8" s="5" customFormat="1" ht="16.5">
      <c r="B4090" s="89"/>
      <c r="C4090" s="89"/>
      <c r="D4090" s="90"/>
      <c r="E4090" s="89"/>
      <c r="F4090" s="91"/>
      <c r="G4090" s="89"/>
      <c r="H4090" s="89"/>
    </row>
    <row r="4091" spans="2:8" s="5" customFormat="1" ht="16.5">
      <c r="B4091" s="89"/>
      <c r="C4091" s="89"/>
      <c r="D4091" s="90"/>
      <c r="E4091" s="89"/>
      <c r="F4091" s="91"/>
      <c r="G4091" s="89"/>
      <c r="H4091" s="89"/>
    </row>
    <row r="4092" spans="2:8" s="5" customFormat="1" ht="16.5">
      <c r="B4092" s="89"/>
      <c r="C4092" s="89"/>
      <c r="D4092" s="90"/>
      <c r="E4092" s="89"/>
      <c r="F4092" s="91"/>
      <c r="G4092" s="89"/>
      <c r="H4092" s="89"/>
    </row>
    <row r="4093" spans="2:8" s="5" customFormat="1" ht="16.5">
      <c r="B4093" s="89"/>
      <c r="C4093" s="89"/>
      <c r="D4093" s="90"/>
      <c r="E4093" s="89"/>
      <c r="F4093" s="91"/>
      <c r="G4093" s="89"/>
      <c r="H4093" s="89"/>
    </row>
    <row r="4094" spans="2:8" s="5" customFormat="1" ht="16.5">
      <c r="B4094" s="89"/>
      <c r="C4094" s="89"/>
      <c r="D4094" s="90"/>
      <c r="E4094" s="89"/>
      <c r="F4094" s="91"/>
      <c r="G4094" s="89"/>
      <c r="H4094" s="89"/>
    </row>
    <row r="4095" spans="2:8" s="5" customFormat="1" ht="16.5">
      <c r="B4095" s="89"/>
      <c r="C4095" s="89"/>
      <c r="D4095" s="90"/>
      <c r="E4095" s="89"/>
      <c r="F4095" s="91"/>
      <c r="G4095" s="89"/>
      <c r="H4095" s="89"/>
    </row>
    <row r="4096" spans="2:8" s="5" customFormat="1" ht="16.5">
      <c r="B4096" s="89"/>
      <c r="C4096" s="89"/>
      <c r="D4096" s="90"/>
      <c r="E4096" s="89"/>
      <c r="F4096" s="91"/>
      <c r="G4096" s="89"/>
      <c r="H4096" s="89"/>
    </row>
    <row r="4097" spans="2:8" s="5" customFormat="1" ht="16.5">
      <c r="B4097" s="89"/>
      <c r="C4097" s="89"/>
      <c r="D4097" s="90"/>
      <c r="E4097" s="89"/>
      <c r="F4097" s="91"/>
      <c r="G4097" s="89"/>
      <c r="H4097" s="89"/>
    </row>
    <row r="4098" spans="2:8" s="5" customFormat="1" ht="16.5">
      <c r="B4098" s="89"/>
      <c r="C4098" s="89"/>
      <c r="D4098" s="90"/>
      <c r="E4098" s="89"/>
      <c r="F4098" s="91"/>
      <c r="G4098" s="89"/>
      <c r="H4098" s="89"/>
    </row>
    <row r="4099" spans="2:8" s="5" customFormat="1" ht="16.5">
      <c r="B4099" s="89"/>
      <c r="C4099" s="89"/>
      <c r="D4099" s="90"/>
      <c r="E4099" s="89"/>
      <c r="F4099" s="91"/>
      <c r="G4099" s="89"/>
      <c r="H4099" s="89"/>
    </row>
    <row r="4100" spans="2:8" s="5" customFormat="1" ht="16.5">
      <c r="B4100" s="89"/>
      <c r="C4100" s="89"/>
      <c r="D4100" s="90"/>
      <c r="E4100" s="89"/>
      <c r="F4100" s="91"/>
      <c r="G4100" s="89"/>
      <c r="H4100" s="89"/>
    </row>
    <row r="4101" spans="2:8" s="5" customFormat="1" ht="16.5">
      <c r="B4101" s="89"/>
      <c r="C4101" s="89"/>
      <c r="D4101" s="90"/>
      <c r="E4101" s="89"/>
      <c r="F4101" s="91"/>
      <c r="G4101" s="89"/>
      <c r="H4101" s="89"/>
    </row>
    <row r="4102" spans="2:8" s="5" customFormat="1" ht="16.5">
      <c r="B4102" s="89"/>
      <c r="C4102" s="89"/>
      <c r="D4102" s="90"/>
      <c r="E4102" s="89"/>
      <c r="F4102" s="91"/>
      <c r="G4102" s="89"/>
      <c r="H4102" s="89"/>
    </row>
    <row r="4103" spans="2:8" s="5" customFormat="1" ht="16.5">
      <c r="B4103" s="89"/>
      <c r="C4103" s="89"/>
      <c r="D4103" s="90"/>
      <c r="E4103" s="89"/>
      <c r="F4103" s="91"/>
      <c r="G4103" s="89"/>
      <c r="H4103" s="89"/>
    </row>
    <row r="4104" spans="2:8" s="5" customFormat="1" ht="16.5">
      <c r="B4104" s="89"/>
      <c r="C4104" s="89"/>
      <c r="D4104" s="90"/>
      <c r="E4104" s="89"/>
      <c r="F4104" s="91"/>
      <c r="G4104" s="89"/>
      <c r="H4104" s="89"/>
    </row>
    <row r="4105" spans="2:8" s="5" customFormat="1" ht="16.5">
      <c r="B4105" s="89"/>
      <c r="C4105" s="89"/>
      <c r="D4105" s="90"/>
      <c r="E4105" s="89"/>
      <c r="F4105" s="91"/>
      <c r="G4105" s="89"/>
      <c r="H4105" s="89"/>
    </row>
    <row r="4106" spans="2:8" s="5" customFormat="1" ht="16.5">
      <c r="B4106" s="89"/>
      <c r="C4106" s="89"/>
      <c r="D4106" s="90"/>
      <c r="E4106" s="89"/>
      <c r="F4106" s="91"/>
      <c r="G4106" s="89"/>
      <c r="H4106" s="89"/>
    </row>
    <row r="4107" spans="2:8" s="5" customFormat="1" ht="16.5">
      <c r="B4107" s="89"/>
      <c r="C4107" s="89"/>
      <c r="D4107" s="90"/>
      <c r="E4107" s="89"/>
      <c r="F4107" s="91"/>
      <c r="G4107" s="89"/>
      <c r="H4107" s="89"/>
    </row>
    <row r="4108" spans="2:8" s="5" customFormat="1" ht="16.5">
      <c r="B4108" s="89"/>
      <c r="C4108" s="89"/>
      <c r="D4108" s="90"/>
      <c r="E4108" s="89"/>
      <c r="F4108" s="91"/>
      <c r="G4108" s="89"/>
      <c r="H4108" s="89"/>
    </row>
    <row r="4109" spans="2:8" s="5" customFormat="1" ht="16.5">
      <c r="B4109" s="89"/>
      <c r="C4109" s="89"/>
      <c r="D4109" s="90"/>
      <c r="E4109" s="89"/>
      <c r="F4109" s="91"/>
      <c r="G4109" s="89"/>
      <c r="H4109" s="89"/>
    </row>
    <row r="4110" spans="2:8" s="5" customFormat="1" ht="16.5">
      <c r="B4110" s="89"/>
      <c r="C4110" s="89"/>
      <c r="D4110" s="90"/>
      <c r="E4110" s="89"/>
      <c r="F4110" s="91"/>
      <c r="G4110" s="89"/>
      <c r="H4110" s="89"/>
    </row>
    <row r="4111" spans="2:8" s="5" customFormat="1" ht="16.5">
      <c r="B4111" s="89"/>
      <c r="C4111" s="89"/>
      <c r="D4111" s="90"/>
      <c r="E4111" s="89"/>
      <c r="F4111" s="91"/>
      <c r="G4111" s="89"/>
      <c r="H4111" s="89"/>
    </row>
    <row r="4112" spans="2:8" s="5" customFormat="1" ht="16.5">
      <c r="B4112" s="89"/>
      <c r="C4112" s="89"/>
      <c r="D4112" s="90"/>
      <c r="E4112" s="89"/>
      <c r="F4112" s="91"/>
      <c r="G4112" s="89"/>
      <c r="H4112" s="89"/>
    </row>
    <row r="4113" spans="2:8" s="5" customFormat="1" ht="16.5">
      <c r="B4113" s="89"/>
      <c r="C4113" s="89"/>
      <c r="D4113" s="90"/>
      <c r="E4113" s="89"/>
      <c r="F4113" s="91"/>
      <c r="G4113" s="89"/>
      <c r="H4113" s="89"/>
    </row>
    <row r="4114" spans="2:8" s="5" customFormat="1" ht="16.5">
      <c r="B4114" s="89"/>
      <c r="C4114" s="89"/>
      <c r="D4114" s="90"/>
      <c r="E4114" s="89"/>
      <c r="F4114" s="91"/>
      <c r="G4114" s="89"/>
      <c r="H4114" s="89"/>
    </row>
    <row r="4115" spans="2:8" s="5" customFormat="1" ht="16.5">
      <c r="B4115" s="89"/>
      <c r="C4115" s="89"/>
      <c r="D4115" s="90"/>
      <c r="E4115" s="89"/>
      <c r="F4115" s="91"/>
      <c r="G4115" s="89"/>
      <c r="H4115" s="89"/>
    </row>
    <row r="4116" spans="2:8" s="5" customFormat="1" ht="16.5">
      <c r="B4116" s="89"/>
      <c r="C4116" s="89"/>
      <c r="D4116" s="90"/>
      <c r="E4116" s="89"/>
      <c r="F4116" s="91"/>
      <c r="G4116" s="89"/>
      <c r="H4116" s="89"/>
    </row>
    <row r="4117" spans="2:8" s="5" customFormat="1" ht="16.5">
      <c r="B4117" s="89"/>
      <c r="C4117" s="89"/>
      <c r="D4117" s="90"/>
      <c r="E4117" s="89"/>
      <c r="F4117" s="91"/>
      <c r="G4117" s="89"/>
      <c r="H4117" s="89"/>
    </row>
    <row r="4118" spans="2:8" s="5" customFormat="1" ht="16.5">
      <c r="B4118" s="89"/>
      <c r="C4118" s="89"/>
      <c r="D4118" s="90"/>
      <c r="E4118" s="89"/>
      <c r="F4118" s="91"/>
      <c r="G4118" s="89"/>
      <c r="H4118" s="89"/>
    </row>
    <row r="4119" spans="2:8" s="5" customFormat="1" ht="16.5">
      <c r="B4119" s="89"/>
      <c r="C4119" s="89"/>
      <c r="D4119" s="90"/>
      <c r="E4119" s="89"/>
      <c r="F4119" s="91"/>
      <c r="G4119" s="89"/>
      <c r="H4119" s="89"/>
    </row>
    <row r="4120" spans="2:8" s="5" customFormat="1" ht="16.5">
      <c r="B4120" s="89"/>
      <c r="C4120" s="89"/>
      <c r="D4120" s="90"/>
      <c r="E4120" s="89"/>
      <c r="F4120" s="91"/>
      <c r="G4120" s="89"/>
      <c r="H4120" s="89"/>
    </row>
    <row r="4121" spans="2:8" s="5" customFormat="1" ht="16.5">
      <c r="B4121" s="89"/>
      <c r="C4121" s="89"/>
      <c r="D4121" s="90"/>
      <c r="E4121" s="89"/>
      <c r="F4121" s="91"/>
      <c r="G4121" s="89"/>
      <c r="H4121" s="89"/>
    </row>
    <row r="4122" spans="2:8" s="5" customFormat="1" ht="16.5">
      <c r="B4122" s="89"/>
      <c r="C4122" s="89"/>
      <c r="D4122" s="90"/>
      <c r="E4122" s="89"/>
      <c r="F4122" s="91"/>
      <c r="G4122" s="89"/>
      <c r="H4122" s="89"/>
    </row>
    <row r="4123" spans="2:8" s="5" customFormat="1" ht="16.5">
      <c r="B4123" s="89"/>
      <c r="C4123" s="89"/>
      <c r="D4123" s="90"/>
      <c r="E4123" s="89"/>
      <c r="F4123" s="91"/>
      <c r="G4123" s="89"/>
      <c r="H4123" s="89"/>
    </row>
    <row r="4124" spans="2:8" s="5" customFormat="1" ht="16.5">
      <c r="B4124" s="89"/>
      <c r="C4124" s="89"/>
      <c r="D4124" s="90"/>
      <c r="E4124" s="89"/>
      <c r="F4124" s="91"/>
      <c r="G4124" s="89"/>
      <c r="H4124" s="89"/>
    </row>
    <row r="4125" spans="2:8" s="5" customFormat="1" ht="16.5">
      <c r="B4125" s="89"/>
      <c r="C4125" s="89"/>
      <c r="D4125" s="90"/>
      <c r="E4125" s="89"/>
      <c r="F4125" s="91"/>
      <c r="G4125" s="89"/>
      <c r="H4125" s="89"/>
    </row>
    <row r="4126" spans="2:8" s="5" customFormat="1" ht="16.5">
      <c r="B4126" s="89"/>
      <c r="C4126" s="89"/>
      <c r="D4126" s="90"/>
      <c r="E4126" s="89"/>
      <c r="F4126" s="91"/>
      <c r="G4126" s="89"/>
      <c r="H4126" s="89"/>
    </row>
    <row r="4127" spans="2:8" s="5" customFormat="1" ht="16.5">
      <c r="B4127" s="89"/>
      <c r="C4127" s="89"/>
      <c r="D4127" s="90"/>
      <c r="E4127" s="89"/>
      <c r="F4127" s="91"/>
      <c r="G4127" s="89"/>
      <c r="H4127" s="89"/>
    </row>
    <row r="4128" spans="2:8" s="5" customFormat="1" ht="16.5">
      <c r="B4128" s="89"/>
      <c r="C4128" s="89"/>
      <c r="D4128" s="90"/>
      <c r="E4128" s="89"/>
      <c r="F4128" s="91"/>
      <c r="G4128" s="89"/>
      <c r="H4128" s="89"/>
    </row>
    <row r="4129" spans="2:8" s="5" customFormat="1" ht="16.5">
      <c r="B4129" s="89"/>
      <c r="C4129" s="89"/>
      <c r="D4129" s="90"/>
      <c r="E4129" s="89"/>
      <c r="F4129" s="91"/>
      <c r="G4129" s="89"/>
      <c r="H4129" s="89"/>
    </row>
    <row r="4130" spans="2:8" s="5" customFormat="1" ht="16.5">
      <c r="B4130" s="89"/>
      <c r="C4130" s="89"/>
      <c r="D4130" s="90"/>
      <c r="E4130" s="89"/>
      <c r="F4130" s="91"/>
      <c r="G4130" s="89"/>
      <c r="H4130" s="89"/>
    </row>
    <row r="4131" spans="2:8" s="5" customFormat="1" ht="16.5">
      <c r="B4131" s="89"/>
      <c r="C4131" s="89"/>
      <c r="D4131" s="90"/>
      <c r="E4131" s="89"/>
      <c r="F4131" s="91"/>
      <c r="G4131" s="89"/>
      <c r="H4131" s="89"/>
    </row>
    <row r="4132" spans="2:8" s="5" customFormat="1" ht="16.5">
      <c r="B4132" s="89"/>
      <c r="C4132" s="89"/>
      <c r="D4132" s="90"/>
      <c r="E4132" s="89"/>
      <c r="F4132" s="91"/>
      <c r="G4132" s="89"/>
      <c r="H4132" s="89"/>
    </row>
    <row r="4133" spans="2:8" s="5" customFormat="1" ht="16.5">
      <c r="B4133" s="89"/>
      <c r="C4133" s="89"/>
      <c r="D4133" s="90"/>
      <c r="E4133" s="89"/>
      <c r="F4133" s="91"/>
      <c r="G4133" s="89"/>
      <c r="H4133" s="89"/>
    </row>
    <row r="4134" spans="2:8" s="5" customFormat="1" ht="16.5">
      <c r="B4134" s="89"/>
      <c r="C4134" s="89"/>
      <c r="D4134" s="90"/>
      <c r="E4134" s="89"/>
      <c r="F4134" s="91"/>
      <c r="G4134" s="89"/>
      <c r="H4134" s="89"/>
    </row>
    <row r="4135" spans="2:8" s="5" customFormat="1" ht="16.5">
      <c r="B4135" s="89"/>
      <c r="C4135" s="89"/>
      <c r="D4135" s="90"/>
      <c r="E4135" s="89"/>
      <c r="F4135" s="91"/>
      <c r="G4135" s="89"/>
      <c r="H4135" s="89"/>
    </row>
    <row r="4136" spans="2:8" s="5" customFormat="1" ht="16.5">
      <c r="B4136" s="89"/>
      <c r="C4136" s="89"/>
      <c r="D4136" s="90"/>
      <c r="E4136" s="89"/>
      <c r="F4136" s="91"/>
      <c r="G4136" s="89"/>
      <c r="H4136" s="89"/>
    </row>
    <row r="4137" spans="2:8" s="5" customFormat="1" ht="16.5">
      <c r="B4137" s="89"/>
      <c r="C4137" s="89"/>
      <c r="D4137" s="90"/>
      <c r="E4137" s="89"/>
      <c r="F4137" s="91"/>
      <c r="G4137" s="89"/>
      <c r="H4137" s="89"/>
    </row>
    <row r="4138" spans="2:8" s="5" customFormat="1" ht="16.5">
      <c r="B4138" s="89"/>
      <c r="C4138" s="89"/>
      <c r="D4138" s="90"/>
      <c r="E4138" s="89"/>
      <c r="F4138" s="91"/>
      <c r="G4138" s="89"/>
      <c r="H4138" s="89"/>
    </row>
    <row r="4139" spans="2:8" s="5" customFormat="1" ht="16.5">
      <c r="B4139" s="89"/>
      <c r="C4139" s="89"/>
      <c r="D4139" s="90"/>
      <c r="E4139" s="89"/>
      <c r="F4139" s="91"/>
      <c r="G4139" s="89"/>
      <c r="H4139" s="89"/>
    </row>
    <row r="4140" spans="2:8" s="5" customFormat="1" ht="16.5">
      <c r="B4140" s="89"/>
      <c r="C4140" s="89"/>
      <c r="D4140" s="90"/>
      <c r="E4140" s="89"/>
      <c r="F4140" s="91"/>
      <c r="G4140" s="89"/>
      <c r="H4140" s="89"/>
    </row>
    <row r="4141" spans="2:8" s="5" customFormat="1" ht="16.5">
      <c r="B4141" s="89"/>
      <c r="C4141" s="89"/>
      <c r="D4141" s="90"/>
      <c r="E4141" s="89"/>
      <c r="F4141" s="91"/>
      <c r="G4141" s="89"/>
      <c r="H4141" s="89"/>
    </row>
    <row r="4142" spans="2:8" s="5" customFormat="1" ht="16.5">
      <c r="B4142" s="89"/>
      <c r="C4142" s="89"/>
      <c r="D4142" s="90"/>
      <c r="E4142" s="89"/>
      <c r="F4142" s="91"/>
      <c r="G4142" s="89"/>
      <c r="H4142" s="89"/>
    </row>
    <row r="4143" spans="2:8" s="5" customFormat="1" ht="16.5">
      <c r="B4143" s="89"/>
      <c r="C4143" s="89"/>
      <c r="D4143" s="90"/>
      <c r="E4143" s="89"/>
      <c r="F4143" s="91"/>
      <c r="G4143" s="89"/>
      <c r="H4143" s="89"/>
    </row>
    <row r="4144" spans="2:8" s="5" customFormat="1" ht="16.5">
      <c r="B4144" s="89"/>
      <c r="C4144" s="89"/>
      <c r="D4144" s="90"/>
      <c r="E4144" s="89"/>
      <c r="F4144" s="91"/>
      <c r="G4144" s="89"/>
      <c r="H4144" s="89"/>
    </row>
    <row r="4145" spans="2:8" s="5" customFormat="1" ht="16.5">
      <c r="B4145" s="89"/>
      <c r="C4145" s="89"/>
      <c r="D4145" s="90"/>
      <c r="E4145" s="89"/>
      <c r="F4145" s="91"/>
      <c r="G4145" s="89"/>
      <c r="H4145" s="89"/>
    </row>
    <row r="4146" spans="2:8" s="5" customFormat="1" ht="16.5">
      <c r="B4146" s="89"/>
      <c r="C4146" s="89"/>
      <c r="D4146" s="90"/>
      <c r="E4146" s="89"/>
      <c r="F4146" s="91"/>
      <c r="G4146" s="89"/>
      <c r="H4146" s="89"/>
    </row>
    <row r="4147" spans="2:8" s="5" customFormat="1" ht="16.5">
      <c r="B4147" s="89"/>
      <c r="C4147" s="89"/>
      <c r="D4147" s="90"/>
      <c r="E4147" s="89"/>
      <c r="F4147" s="91"/>
      <c r="G4147" s="89"/>
      <c r="H4147" s="89"/>
    </row>
    <row r="4148" spans="2:8" s="5" customFormat="1" ht="16.5">
      <c r="B4148" s="89"/>
      <c r="C4148" s="89"/>
      <c r="D4148" s="90"/>
      <c r="E4148" s="89"/>
      <c r="F4148" s="91"/>
      <c r="G4148" s="89"/>
      <c r="H4148" s="89"/>
    </row>
    <row r="4149" spans="2:8" s="5" customFormat="1" ht="16.5">
      <c r="B4149" s="89"/>
      <c r="C4149" s="89"/>
      <c r="D4149" s="90"/>
      <c r="E4149" s="89"/>
      <c r="F4149" s="91"/>
      <c r="G4149" s="89"/>
      <c r="H4149" s="89"/>
    </row>
    <row r="4150" spans="2:8" s="5" customFormat="1" ht="16.5">
      <c r="B4150" s="89"/>
      <c r="C4150" s="89"/>
      <c r="D4150" s="90"/>
      <c r="E4150" s="89"/>
      <c r="F4150" s="91"/>
      <c r="G4150" s="89"/>
      <c r="H4150" s="89"/>
    </row>
    <row r="4151" spans="2:8" s="5" customFormat="1" ht="16.5">
      <c r="B4151" s="89"/>
      <c r="C4151" s="89"/>
      <c r="D4151" s="90"/>
      <c r="E4151" s="89"/>
      <c r="F4151" s="91"/>
      <c r="G4151" s="89"/>
      <c r="H4151" s="89"/>
    </row>
    <row r="4152" spans="2:8" s="5" customFormat="1" ht="16.5">
      <c r="B4152" s="89"/>
      <c r="C4152" s="89"/>
      <c r="D4152" s="90"/>
      <c r="E4152" s="89"/>
      <c r="F4152" s="91"/>
      <c r="G4152" s="89"/>
      <c r="H4152" s="89"/>
    </row>
    <row r="4153" spans="2:8" s="5" customFormat="1" ht="16.5">
      <c r="B4153" s="89"/>
      <c r="C4153" s="89"/>
      <c r="D4153" s="90"/>
      <c r="E4153" s="89"/>
      <c r="F4153" s="91"/>
      <c r="G4153" s="89"/>
      <c r="H4153" s="89"/>
    </row>
    <row r="4154" spans="2:8" s="5" customFormat="1" ht="16.5">
      <c r="B4154" s="89"/>
      <c r="C4154" s="89"/>
      <c r="D4154" s="90"/>
      <c r="E4154" s="89"/>
      <c r="F4154" s="91"/>
      <c r="G4154" s="89"/>
      <c r="H4154" s="89"/>
    </row>
    <row r="4155" spans="2:8" s="5" customFormat="1" ht="16.5">
      <c r="B4155" s="89"/>
      <c r="C4155" s="89"/>
      <c r="D4155" s="90"/>
      <c r="E4155" s="89"/>
      <c r="F4155" s="91"/>
      <c r="G4155" s="89"/>
      <c r="H4155" s="89"/>
    </row>
    <row r="4156" spans="2:8" s="5" customFormat="1" ht="16.5">
      <c r="B4156" s="89"/>
      <c r="C4156" s="89"/>
      <c r="D4156" s="90"/>
      <c r="E4156" s="89"/>
      <c r="F4156" s="91"/>
      <c r="G4156" s="89"/>
      <c r="H4156" s="89"/>
    </row>
    <row r="4157" spans="2:8" s="5" customFormat="1" ht="16.5">
      <c r="B4157" s="89"/>
      <c r="C4157" s="89"/>
      <c r="D4157" s="90"/>
      <c r="E4157" s="89"/>
      <c r="F4157" s="91"/>
      <c r="G4157" s="89"/>
      <c r="H4157" s="89"/>
    </row>
    <row r="4158" spans="2:8" s="5" customFormat="1" ht="16.5">
      <c r="B4158" s="89"/>
      <c r="C4158" s="89"/>
      <c r="D4158" s="90"/>
      <c r="E4158" s="89"/>
      <c r="F4158" s="91"/>
      <c r="G4158" s="89"/>
      <c r="H4158" s="89"/>
    </row>
    <row r="4159" spans="2:8" s="5" customFormat="1" ht="16.5">
      <c r="B4159" s="89"/>
      <c r="C4159" s="89"/>
      <c r="D4159" s="90"/>
      <c r="E4159" s="89"/>
      <c r="F4159" s="91"/>
      <c r="G4159" s="89"/>
      <c r="H4159" s="89"/>
    </row>
    <row r="4160" spans="2:8" s="5" customFormat="1" ht="16.5">
      <c r="B4160" s="89"/>
      <c r="C4160" s="89"/>
      <c r="D4160" s="90"/>
      <c r="E4160" s="89"/>
      <c r="F4160" s="91"/>
      <c r="G4160" s="89"/>
      <c r="H4160" s="89"/>
    </row>
    <row r="4161" spans="2:8" s="5" customFormat="1" ht="16.5">
      <c r="B4161" s="89"/>
      <c r="C4161" s="89"/>
      <c r="D4161" s="90"/>
      <c r="E4161" s="89"/>
      <c r="F4161" s="91"/>
      <c r="G4161" s="89"/>
      <c r="H4161" s="89"/>
    </row>
    <row r="4162" spans="2:8" s="5" customFormat="1" ht="16.5">
      <c r="B4162" s="89"/>
      <c r="C4162" s="89"/>
      <c r="D4162" s="90"/>
      <c r="E4162" s="89"/>
      <c r="F4162" s="91"/>
      <c r="G4162" s="89"/>
      <c r="H4162" s="89"/>
    </row>
    <row r="4163" spans="2:8" s="5" customFormat="1" ht="16.5">
      <c r="B4163" s="89"/>
      <c r="C4163" s="89"/>
      <c r="D4163" s="90"/>
      <c r="E4163" s="89"/>
      <c r="F4163" s="91"/>
      <c r="G4163" s="89"/>
      <c r="H4163" s="89"/>
    </row>
    <row r="4164" spans="2:8" s="5" customFormat="1" ht="16.5">
      <c r="B4164" s="89"/>
      <c r="C4164" s="89"/>
      <c r="D4164" s="90"/>
      <c r="E4164" s="89"/>
      <c r="F4164" s="91"/>
      <c r="G4164" s="89"/>
      <c r="H4164" s="89"/>
    </row>
    <row r="4165" spans="2:8" s="5" customFormat="1" ht="16.5">
      <c r="B4165" s="89"/>
      <c r="C4165" s="89"/>
      <c r="D4165" s="90"/>
      <c r="E4165" s="89"/>
      <c r="F4165" s="91"/>
      <c r="G4165" s="89"/>
      <c r="H4165" s="89"/>
    </row>
    <row r="4166" spans="2:8" s="5" customFormat="1" ht="16.5">
      <c r="B4166" s="89"/>
      <c r="C4166" s="89"/>
      <c r="D4166" s="90"/>
      <c r="E4166" s="89"/>
      <c r="F4166" s="91"/>
      <c r="G4166" s="89"/>
      <c r="H4166" s="89"/>
    </row>
    <row r="4167" spans="2:8" s="5" customFormat="1" ht="16.5">
      <c r="B4167" s="89"/>
      <c r="C4167" s="89"/>
      <c r="D4167" s="90"/>
      <c r="E4167" s="89"/>
      <c r="F4167" s="91"/>
      <c r="G4167" s="89"/>
      <c r="H4167" s="89"/>
    </row>
    <row r="4168" spans="2:8" s="5" customFormat="1" ht="16.5">
      <c r="B4168" s="89"/>
      <c r="C4168" s="89"/>
      <c r="D4168" s="90"/>
      <c r="E4168" s="89"/>
      <c r="F4168" s="91"/>
      <c r="G4168" s="89"/>
      <c r="H4168" s="89"/>
    </row>
    <row r="4169" spans="2:8" s="5" customFormat="1" ht="16.5">
      <c r="B4169" s="89"/>
      <c r="C4169" s="89"/>
      <c r="D4169" s="90"/>
      <c r="E4169" s="89"/>
      <c r="F4169" s="91"/>
      <c r="G4169" s="89"/>
      <c r="H4169" s="89"/>
    </row>
    <row r="4170" spans="2:8" s="5" customFormat="1" ht="16.5">
      <c r="B4170" s="89"/>
      <c r="C4170" s="89"/>
      <c r="D4170" s="90"/>
      <c r="E4170" s="89"/>
      <c r="F4170" s="91"/>
      <c r="G4170" s="89"/>
      <c r="H4170" s="89"/>
    </row>
    <row r="4171" spans="2:8" s="5" customFormat="1" ht="16.5">
      <c r="B4171" s="89"/>
      <c r="C4171" s="89"/>
      <c r="D4171" s="90"/>
      <c r="E4171" s="89"/>
      <c r="F4171" s="91"/>
      <c r="G4171" s="89"/>
      <c r="H4171" s="89"/>
    </row>
    <row r="4172" spans="2:8" s="5" customFormat="1" ht="16.5">
      <c r="B4172" s="89"/>
      <c r="C4172" s="89"/>
      <c r="D4172" s="90"/>
      <c r="E4172" s="89"/>
      <c r="F4172" s="91"/>
      <c r="G4172" s="89"/>
      <c r="H4172" s="89"/>
    </row>
    <row r="4173" spans="2:8" s="5" customFormat="1" ht="16.5">
      <c r="B4173" s="89"/>
      <c r="C4173" s="89"/>
      <c r="D4173" s="90"/>
      <c r="E4173" s="89"/>
      <c r="F4173" s="91"/>
      <c r="G4173" s="89"/>
      <c r="H4173" s="89"/>
    </row>
    <row r="4174" spans="2:8" s="5" customFormat="1" ht="16.5">
      <c r="B4174" s="89"/>
      <c r="C4174" s="89"/>
      <c r="D4174" s="90"/>
      <c r="E4174" s="89"/>
      <c r="F4174" s="91"/>
      <c r="G4174" s="89"/>
      <c r="H4174" s="89"/>
    </row>
    <row r="4175" spans="2:8" s="5" customFormat="1" ht="16.5">
      <c r="B4175" s="89"/>
      <c r="C4175" s="89"/>
      <c r="D4175" s="90"/>
      <c r="E4175" s="89"/>
      <c r="F4175" s="91"/>
      <c r="G4175" s="89"/>
      <c r="H4175" s="89"/>
    </row>
    <row r="4176" spans="2:8" s="5" customFormat="1" ht="16.5">
      <c r="B4176" s="89"/>
      <c r="C4176" s="89"/>
      <c r="D4176" s="90"/>
      <c r="E4176" s="89"/>
      <c r="F4176" s="91"/>
      <c r="G4176" s="89"/>
      <c r="H4176" s="89"/>
    </row>
    <row r="4177" spans="2:8" s="5" customFormat="1" ht="16.5">
      <c r="B4177" s="89"/>
      <c r="C4177" s="89"/>
      <c r="D4177" s="90"/>
      <c r="E4177" s="89"/>
      <c r="F4177" s="91"/>
      <c r="G4177" s="89"/>
      <c r="H4177" s="89"/>
    </row>
    <row r="4178" spans="2:8" s="5" customFormat="1" ht="16.5">
      <c r="B4178" s="89"/>
      <c r="C4178" s="89"/>
      <c r="D4178" s="90"/>
      <c r="E4178" s="89"/>
      <c r="F4178" s="91"/>
      <c r="G4178" s="89"/>
      <c r="H4178" s="89"/>
    </row>
    <row r="4179" spans="2:8" s="5" customFormat="1" ht="16.5">
      <c r="B4179" s="89"/>
      <c r="C4179" s="89"/>
      <c r="D4179" s="90"/>
      <c r="E4179" s="89"/>
      <c r="F4179" s="91"/>
      <c r="G4179" s="89"/>
      <c r="H4179" s="89"/>
    </row>
    <row r="4180" spans="2:8" s="5" customFormat="1" ht="16.5">
      <c r="B4180" s="89"/>
      <c r="C4180" s="89"/>
      <c r="D4180" s="90"/>
      <c r="E4180" s="89"/>
      <c r="F4180" s="91"/>
      <c r="G4180" s="89"/>
      <c r="H4180" s="89"/>
    </row>
    <row r="4181" spans="2:8" s="5" customFormat="1" ht="16.5">
      <c r="B4181" s="89"/>
      <c r="C4181" s="89"/>
      <c r="D4181" s="90"/>
      <c r="E4181" s="89"/>
      <c r="F4181" s="91"/>
      <c r="G4181" s="89"/>
      <c r="H4181" s="89"/>
    </row>
    <row r="4182" spans="2:8" s="5" customFormat="1" ht="16.5">
      <c r="B4182" s="89"/>
      <c r="C4182" s="89"/>
      <c r="D4182" s="90"/>
      <c r="E4182" s="89"/>
      <c r="F4182" s="91"/>
      <c r="G4182" s="89"/>
      <c r="H4182" s="89"/>
    </row>
    <row r="4183" spans="2:8" s="5" customFormat="1" ht="16.5">
      <c r="B4183" s="89"/>
      <c r="C4183" s="89"/>
      <c r="D4183" s="90"/>
      <c r="E4183" s="89"/>
      <c r="F4183" s="91"/>
      <c r="G4183" s="89"/>
      <c r="H4183" s="89"/>
    </row>
    <row r="4184" spans="2:8" s="5" customFormat="1" ht="16.5">
      <c r="B4184" s="89"/>
      <c r="C4184" s="89"/>
      <c r="D4184" s="90"/>
      <c r="E4184" s="89"/>
      <c r="F4184" s="91"/>
      <c r="G4184" s="89"/>
      <c r="H4184" s="89"/>
    </row>
    <row r="4185" spans="2:8" s="5" customFormat="1" ht="16.5">
      <c r="B4185" s="89"/>
      <c r="C4185" s="89"/>
      <c r="D4185" s="90"/>
      <c r="E4185" s="89"/>
      <c r="F4185" s="91"/>
      <c r="G4185" s="89"/>
      <c r="H4185" s="89"/>
    </row>
    <row r="4186" spans="2:8" s="5" customFormat="1" ht="16.5">
      <c r="B4186" s="89"/>
      <c r="C4186" s="89"/>
      <c r="D4186" s="90"/>
      <c r="E4186" s="89"/>
      <c r="F4186" s="91"/>
      <c r="G4186" s="89"/>
      <c r="H4186" s="89"/>
    </row>
    <row r="4187" spans="2:8" s="5" customFormat="1" ht="16.5">
      <c r="B4187" s="89"/>
      <c r="C4187" s="89"/>
      <c r="D4187" s="90"/>
      <c r="E4187" s="89"/>
      <c r="F4187" s="91"/>
      <c r="G4187" s="89"/>
      <c r="H4187" s="89"/>
    </row>
    <row r="4188" spans="2:8" s="5" customFormat="1" ht="16.5">
      <c r="B4188" s="89"/>
      <c r="C4188" s="89"/>
      <c r="D4188" s="90"/>
      <c r="E4188" s="89"/>
      <c r="F4188" s="91"/>
      <c r="G4188" s="89"/>
      <c r="H4188" s="89"/>
    </row>
    <row r="4189" spans="2:8" s="5" customFormat="1" ht="16.5">
      <c r="B4189" s="89"/>
      <c r="C4189" s="89"/>
      <c r="D4189" s="90"/>
      <c r="E4189" s="89"/>
      <c r="F4189" s="91"/>
      <c r="G4189" s="89"/>
      <c r="H4189" s="89"/>
    </row>
    <row r="4190" spans="2:8" s="5" customFormat="1" ht="16.5">
      <c r="B4190" s="89"/>
      <c r="C4190" s="89"/>
      <c r="D4190" s="90"/>
      <c r="E4190" s="89"/>
      <c r="F4190" s="91"/>
      <c r="G4190" s="89"/>
      <c r="H4190" s="89"/>
    </row>
    <row r="4191" spans="2:8" s="5" customFormat="1" ht="16.5">
      <c r="B4191" s="89"/>
      <c r="C4191" s="89"/>
      <c r="D4191" s="90"/>
      <c r="E4191" s="89"/>
      <c r="F4191" s="91"/>
      <c r="G4191" s="89"/>
      <c r="H4191" s="89"/>
    </row>
    <row r="4192" spans="2:8" s="5" customFormat="1" ht="16.5">
      <c r="B4192" s="89"/>
      <c r="C4192" s="89"/>
      <c r="D4192" s="90"/>
      <c r="E4192" s="89"/>
      <c r="F4192" s="91"/>
      <c r="G4192" s="89"/>
      <c r="H4192" s="89"/>
    </row>
    <row r="4193" spans="2:8" s="5" customFormat="1" ht="16.5">
      <c r="B4193" s="89"/>
      <c r="C4193" s="89"/>
      <c r="D4193" s="90"/>
      <c r="E4193" s="89"/>
      <c r="F4193" s="91"/>
      <c r="G4193" s="89"/>
      <c r="H4193" s="89"/>
    </row>
    <row r="4194" spans="2:8" s="5" customFormat="1" ht="16.5">
      <c r="B4194" s="89"/>
      <c r="C4194" s="89"/>
      <c r="D4194" s="90"/>
      <c r="E4194" s="89"/>
      <c r="F4194" s="91"/>
      <c r="G4194" s="89"/>
      <c r="H4194" s="89"/>
    </row>
    <row r="4195" spans="2:8" s="5" customFormat="1" ht="16.5">
      <c r="B4195" s="89"/>
      <c r="C4195" s="89"/>
      <c r="D4195" s="90"/>
      <c r="E4195" s="89"/>
      <c r="F4195" s="91"/>
      <c r="G4195" s="89"/>
      <c r="H4195" s="89"/>
    </row>
    <row r="4196" spans="2:8" s="5" customFormat="1" ht="16.5">
      <c r="B4196" s="89"/>
      <c r="C4196" s="89"/>
      <c r="D4196" s="90"/>
      <c r="E4196" s="89"/>
      <c r="F4196" s="91"/>
      <c r="G4196" s="89"/>
      <c r="H4196" s="89"/>
    </row>
    <row r="4197" spans="2:8" s="5" customFormat="1" ht="16.5">
      <c r="B4197" s="89"/>
      <c r="C4197" s="89"/>
      <c r="D4197" s="90"/>
      <c r="E4197" s="89"/>
      <c r="F4197" s="91"/>
      <c r="G4197" s="89"/>
      <c r="H4197" s="89"/>
    </row>
    <row r="4198" spans="2:8" s="5" customFormat="1" ht="16.5">
      <c r="B4198" s="89"/>
      <c r="C4198" s="89"/>
      <c r="D4198" s="90"/>
      <c r="E4198" s="89"/>
      <c r="F4198" s="91"/>
      <c r="G4198" s="89"/>
      <c r="H4198" s="89"/>
    </row>
    <row r="4199" spans="2:8" s="5" customFormat="1" ht="16.5">
      <c r="B4199" s="89"/>
      <c r="C4199" s="89"/>
      <c r="D4199" s="90"/>
      <c r="E4199" s="89"/>
      <c r="F4199" s="91"/>
      <c r="G4199" s="89"/>
      <c r="H4199" s="89"/>
    </row>
    <row r="4200" spans="2:8" s="5" customFormat="1" ht="16.5">
      <c r="B4200" s="89"/>
      <c r="C4200" s="89"/>
      <c r="D4200" s="90"/>
      <c r="E4200" s="89"/>
      <c r="F4200" s="91"/>
      <c r="G4200" s="89"/>
      <c r="H4200" s="89"/>
    </row>
    <row r="4201" spans="2:8" s="5" customFormat="1" ht="16.5">
      <c r="B4201" s="89"/>
      <c r="C4201" s="89"/>
      <c r="D4201" s="90"/>
      <c r="E4201" s="89"/>
      <c r="F4201" s="91"/>
      <c r="G4201" s="89"/>
      <c r="H4201" s="89"/>
    </row>
    <row r="4202" spans="2:8" s="5" customFormat="1" ht="16.5">
      <c r="B4202" s="89"/>
      <c r="C4202" s="89"/>
      <c r="D4202" s="90"/>
      <c r="E4202" s="89"/>
      <c r="F4202" s="91"/>
      <c r="G4202" s="89"/>
      <c r="H4202" s="89"/>
    </row>
    <row r="4203" spans="2:8" s="5" customFormat="1" ht="16.5">
      <c r="B4203" s="89"/>
      <c r="C4203" s="89"/>
      <c r="D4203" s="90"/>
      <c r="E4203" s="89"/>
      <c r="F4203" s="91"/>
      <c r="G4203" s="89"/>
      <c r="H4203" s="89"/>
    </row>
    <row r="4204" spans="2:8" s="5" customFormat="1" ht="16.5">
      <c r="B4204" s="89"/>
      <c r="C4204" s="89"/>
      <c r="D4204" s="90"/>
      <c r="E4204" s="89"/>
      <c r="F4204" s="91"/>
      <c r="G4204" s="89"/>
      <c r="H4204" s="89"/>
    </row>
    <row r="4205" spans="2:8" s="5" customFormat="1" ht="16.5">
      <c r="B4205" s="89"/>
      <c r="C4205" s="89"/>
      <c r="D4205" s="90"/>
      <c r="E4205" s="89"/>
      <c r="F4205" s="91"/>
      <c r="G4205" s="89"/>
      <c r="H4205" s="89"/>
    </row>
    <row r="4206" spans="2:8" s="5" customFormat="1" ht="16.5">
      <c r="B4206" s="89"/>
      <c r="C4206" s="89"/>
      <c r="D4206" s="90"/>
      <c r="E4206" s="89"/>
      <c r="F4206" s="91"/>
      <c r="G4206" s="89"/>
      <c r="H4206" s="89"/>
    </row>
    <row r="4207" spans="2:8" s="5" customFormat="1" ht="16.5">
      <c r="B4207" s="89"/>
      <c r="C4207" s="89"/>
      <c r="D4207" s="90"/>
      <c r="E4207" s="89"/>
      <c r="F4207" s="91"/>
      <c r="G4207" s="89"/>
      <c r="H4207" s="89"/>
    </row>
    <row r="4208" spans="2:8" s="5" customFormat="1" ht="16.5">
      <c r="B4208" s="89"/>
      <c r="C4208" s="89"/>
      <c r="D4208" s="90"/>
      <c r="E4208" s="89"/>
      <c r="F4208" s="91"/>
      <c r="G4208" s="89"/>
      <c r="H4208" s="89"/>
    </row>
    <row r="4209" spans="2:8" s="5" customFormat="1" ht="16.5">
      <c r="B4209" s="89"/>
      <c r="C4209" s="89"/>
      <c r="D4209" s="90"/>
      <c r="E4209" s="89"/>
      <c r="F4209" s="91"/>
      <c r="G4209" s="89"/>
      <c r="H4209" s="89"/>
    </row>
    <row r="4210" spans="2:8" s="5" customFormat="1" ht="16.5">
      <c r="B4210" s="89"/>
      <c r="C4210" s="89"/>
      <c r="D4210" s="90"/>
      <c r="E4210" s="89"/>
      <c r="F4210" s="91"/>
      <c r="G4210" s="89"/>
      <c r="H4210" s="89"/>
    </row>
    <row r="4211" spans="2:8" s="5" customFormat="1" ht="16.5">
      <c r="B4211" s="89"/>
      <c r="C4211" s="89"/>
      <c r="D4211" s="90"/>
      <c r="E4211" s="89"/>
      <c r="F4211" s="91"/>
      <c r="G4211" s="89"/>
      <c r="H4211" s="89"/>
    </row>
    <row r="4212" spans="2:8" s="5" customFormat="1" ht="16.5">
      <c r="B4212" s="89"/>
      <c r="C4212" s="89"/>
      <c r="D4212" s="90"/>
      <c r="E4212" s="89"/>
      <c r="F4212" s="91"/>
      <c r="G4212" s="89"/>
      <c r="H4212" s="89"/>
    </row>
    <row r="4213" spans="2:8" s="5" customFormat="1" ht="16.5">
      <c r="B4213" s="89"/>
      <c r="C4213" s="89"/>
      <c r="D4213" s="90"/>
      <c r="E4213" s="89"/>
      <c r="F4213" s="91"/>
      <c r="G4213" s="89"/>
      <c r="H4213" s="89"/>
    </row>
    <row r="4214" spans="2:8" s="5" customFormat="1" ht="16.5">
      <c r="B4214" s="89"/>
      <c r="C4214" s="89"/>
      <c r="D4214" s="90"/>
      <c r="E4214" s="89"/>
      <c r="F4214" s="91"/>
      <c r="G4214" s="89"/>
      <c r="H4214" s="89"/>
    </row>
    <row r="4215" spans="2:8" s="5" customFormat="1" ht="16.5">
      <c r="B4215" s="89"/>
      <c r="C4215" s="89"/>
      <c r="D4215" s="90"/>
      <c r="E4215" s="89"/>
      <c r="F4215" s="91"/>
      <c r="G4215" s="89"/>
      <c r="H4215" s="89"/>
    </row>
    <row r="4216" spans="2:8" s="5" customFormat="1" ht="16.5">
      <c r="B4216" s="89"/>
      <c r="C4216" s="89"/>
      <c r="D4216" s="90"/>
      <c r="E4216" s="89"/>
      <c r="F4216" s="91"/>
      <c r="G4216" s="89"/>
      <c r="H4216" s="89"/>
    </row>
    <row r="4217" spans="2:8" s="5" customFormat="1" ht="16.5">
      <c r="B4217" s="89"/>
      <c r="C4217" s="89"/>
      <c r="D4217" s="90"/>
      <c r="E4217" s="89"/>
      <c r="F4217" s="91"/>
      <c r="G4217" s="89"/>
      <c r="H4217" s="89"/>
    </row>
    <row r="4218" spans="2:8" s="5" customFormat="1" ht="16.5">
      <c r="B4218" s="89"/>
      <c r="C4218" s="89"/>
      <c r="D4218" s="90"/>
      <c r="E4218" s="89"/>
      <c r="F4218" s="91"/>
      <c r="G4218" s="89"/>
      <c r="H4218" s="89"/>
    </row>
    <row r="4219" spans="2:8" s="5" customFormat="1" ht="16.5">
      <c r="B4219" s="89"/>
      <c r="C4219" s="89"/>
      <c r="D4219" s="90"/>
      <c r="E4219" s="89"/>
      <c r="F4219" s="91"/>
      <c r="G4219" s="89"/>
      <c r="H4219" s="89"/>
    </row>
    <row r="4220" spans="2:8" s="5" customFormat="1" ht="16.5">
      <c r="B4220" s="89"/>
      <c r="C4220" s="89"/>
      <c r="D4220" s="90"/>
      <c r="E4220" s="89"/>
      <c r="F4220" s="91"/>
      <c r="G4220" s="89"/>
      <c r="H4220" s="89"/>
    </row>
    <row r="4221" spans="2:8" s="5" customFormat="1" ht="16.5">
      <c r="B4221" s="89"/>
      <c r="C4221" s="89"/>
      <c r="D4221" s="90"/>
      <c r="E4221" s="89"/>
      <c r="F4221" s="91"/>
      <c r="G4221" s="89"/>
      <c r="H4221" s="89"/>
    </row>
    <row r="4222" spans="2:8" s="5" customFormat="1" ht="16.5">
      <c r="B4222" s="89"/>
      <c r="C4222" s="89"/>
      <c r="D4222" s="90"/>
      <c r="E4222" s="89"/>
      <c r="F4222" s="91"/>
      <c r="G4222" s="89"/>
      <c r="H4222" s="89"/>
    </row>
    <row r="4223" spans="2:8" s="5" customFormat="1" ht="16.5">
      <c r="B4223" s="89"/>
      <c r="C4223" s="89"/>
      <c r="D4223" s="90"/>
      <c r="E4223" s="89"/>
      <c r="F4223" s="91"/>
      <c r="G4223" s="89"/>
      <c r="H4223" s="89"/>
    </row>
    <row r="4224" spans="2:8" s="5" customFormat="1" ht="16.5">
      <c r="B4224" s="89"/>
      <c r="C4224" s="89"/>
      <c r="D4224" s="90"/>
      <c r="E4224" s="89"/>
      <c r="F4224" s="91"/>
      <c r="G4224" s="89"/>
      <c r="H4224" s="89"/>
    </row>
    <row r="4225" spans="2:8" s="5" customFormat="1" ht="16.5">
      <c r="B4225" s="89"/>
      <c r="C4225" s="89"/>
      <c r="D4225" s="90"/>
      <c r="E4225" s="89"/>
      <c r="F4225" s="91"/>
      <c r="G4225" s="89"/>
      <c r="H4225" s="89"/>
    </row>
    <row r="4226" spans="2:8" s="5" customFormat="1" ht="16.5">
      <c r="B4226" s="89"/>
      <c r="C4226" s="89"/>
      <c r="D4226" s="90"/>
      <c r="E4226" s="89"/>
      <c r="F4226" s="91"/>
      <c r="G4226" s="89"/>
      <c r="H4226" s="89"/>
    </row>
    <row r="4227" spans="2:8" s="5" customFormat="1" ht="16.5">
      <c r="B4227" s="89"/>
      <c r="C4227" s="89"/>
      <c r="D4227" s="90"/>
      <c r="E4227" s="89"/>
      <c r="F4227" s="91"/>
      <c r="G4227" s="89"/>
      <c r="H4227" s="89"/>
    </row>
    <row r="4228" spans="2:8" s="5" customFormat="1" ht="16.5">
      <c r="B4228" s="89"/>
      <c r="C4228" s="89"/>
      <c r="D4228" s="90"/>
      <c r="E4228" s="89"/>
      <c r="F4228" s="91"/>
      <c r="G4228" s="89"/>
      <c r="H4228" s="89"/>
    </row>
    <row r="4229" spans="2:8" s="5" customFormat="1" ht="16.5">
      <c r="B4229" s="89"/>
      <c r="C4229" s="89"/>
      <c r="D4229" s="90"/>
      <c r="E4229" s="89"/>
      <c r="F4229" s="91"/>
      <c r="G4229" s="89"/>
      <c r="H4229" s="89"/>
    </row>
    <row r="4230" spans="2:8" s="5" customFormat="1" ht="16.5">
      <c r="B4230" s="89"/>
      <c r="C4230" s="89"/>
      <c r="D4230" s="90"/>
      <c r="E4230" s="89"/>
      <c r="F4230" s="91"/>
      <c r="G4230" s="89"/>
      <c r="H4230" s="89"/>
    </row>
    <row r="4231" spans="2:8" s="5" customFormat="1" ht="16.5">
      <c r="B4231" s="89"/>
      <c r="C4231" s="89"/>
      <c r="D4231" s="90"/>
      <c r="E4231" s="89"/>
      <c r="F4231" s="91"/>
      <c r="G4231" s="89"/>
      <c r="H4231" s="89"/>
    </row>
    <row r="4232" spans="2:8" s="5" customFormat="1" ht="16.5">
      <c r="B4232" s="89"/>
      <c r="C4232" s="89"/>
      <c r="D4232" s="90"/>
      <c r="E4232" s="89"/>
      <c r="F4232" s="91"/>
      <c r="G4232" s="89"/>
      <c r="H4232" s="89"/>
    </row>
    <row r="4233" spans="2:8" s="5" customFormat="1" ht="16.5">
      <c r="B4233" s="89"/>
      <c r="C4233" s="89"/>
      <c r="D4233" s="90"/>
      <c r="E4233" s="89"/>
      <c r="F4233" s="91"/>
      <c r="G4233" s="89"/>
      <c r="H4233" s="89"/>
    </row>
    <row r="4234" spans="2:8" s="5" customFormat="1" ht="16.5">
      <c r="B4234" s="89"/>
      <c r="C4234" s="89"/>
      <c r="D4234" s="90"/>
      <c r="E4234" s="89"/>
      <c r="F4234" s="91"/>
      <c r="G4234" s="89"/>
      <c r="H4234" s="89"/>
    </row>
    <row r="4235" spans="2:8" s="5" customFormat="1" ht="16.5">
      <c r="B4235" s="89"/>
      <c r="C4235" s="89"/>
      <c r="D4235" s="90"/>
      <c r="E4235" s="89"/>
      <c r="F4235" s="91"/>
      <c r="G4235" s="89"/>
      <c r="H4235" s="89"/>
    </row>
    <row r="4236" spans="2:8" s="5" customFormat="1" ht="16.5">
      <c r="B4236" s="89"/>
      <c r="C4236" s="89"/>
      <c r="D4236" s="90"/>
      <c r="E4236" s="89"/>
      <c r="F4236" s="91"/>
      <c r="G4236" s="89"/>
      <c r="H4236" s="89"/>
    </row>
    <row r="4237" spans="2:8" s="5" customFormat="1" ht="16.5">
      <c r="B4237" s="89"/>
      <c r="C4237" s="89"/>
      <c r="D4237" s="90"/>
      <c r="E4237" s="89"/>
      <c r="F4237" s="91"/>
      <c r="G4237" s="89"/>
      <c r="H4237" s="89"/>
    </row>
    <row r="4238" spans="2:8" s="5" customFormat="1" ht="16.5">
      <c r="B4238" s="89"/>
      <c r="C4238" s="89"/>
      <c r="D4238" s="90"/>
      <c r="E4238" s="89"/>
      <c r="F4238" s="91"/>
      <c r="G4238" s="89"/>
      <c r="H4238" s="89"/>
    </row>
    <row r="4239" spans="2:8" s="5" customFormat="1" ht="16.5">
      <c r="B4239" s="89"/>
      <c r="C4239" s="89"/>
      <c r="D4239" s="90"/>
      <c r="E4239" s="89"/>
      <c r="F4239" s="91"/>
      <c r="G4239" s="89"/>
      <c r="H4239" s="89"/>
    </row>
    <row r="4240" spans="2:8" s="5" customFormat="1" ht="16.5">
      <c r="B4240" s="89"/>
      <c r="C4240" s="89"/>
      <c r="D4240" s="90"/>
      <c r="E4240" s="89"/>
      <c r="F4240" s="91"/>
      <c r="G4240" s="89"/>
      <c r="H4240" s="89"/>
    </row>
    <row r="4241" spans="2:8" s="5" customFormat="1" ht="16.5">
      <c r="B4241" s="89"/>
      <c r="C4241" s="89"/>
      <c r="D4241" s="90"/>
      <c r="E4241" s="89"/>
      <c r="F4241" s="91"/>
      <c r="G4241" s="89"/>
      <c r="H4241" s="89"/>
    </row>
    <row r="4242" spans="2:8" s="5" customFormat="1" ht="16.5">
      <c r="B4242" s="89"/>
      <c r="C4242" s="89"/>
      <c r="D4242" s="90"/>
      <c r="E4242" s="89"/>
      <c r="F4242" s="91"/>
      <c r="G4242" s="89"/>
      <c r="H4242" s="89"/>
    </row>
    <row r="4243" spans="2:8" s="5" customFormat="1" ht="16.5">
      <c r="B4243" s="89"/>
      <c r="C4243" s="89"/>
      <c r="D4243" s="90"/>
      <c r="E4243" s="89"/>
      <c r="F4243" s="91"/>
      <c r="G4243" s="89"/>
      <c r="H4243" s="89"/>
    </row>
    <row r="4244" spans="2:8" s="5" customFormat="1" ht="16.5">
      <c r="B4244" s="89"/>
      <c r="C4244" s="89"/>
      <c r="D4244" s="90"/>
      <c r="E4244" s="89"/>
      <c r="F4244" s="91"/>
      <c r="G4244" s="89"/>
      <c r="H4244" s="89"/>
    </row>
    <row r="4245" spans="2:8" s="5" customFormat="1" ht="16.5">
      <c r="B4245" s="89"/>
      <c r="C4245" s="89"/>
      <c r="D4245" s="90"/>
      <c r="E4245" s="89"/>
      <c r="F4245" s="91"/>
      <c r="G4245" s="89"/>
      <c r="H4245" s="89"/>
    </row>
    <row r="4246" spans="2:8" s="5" customFormat="1" ht="16.5">
      <c r="B4246" s="89"/>
      <c r="C4246" s="89"/>
      <c r="D4246" s="90"/>
      <c r="E4246" s="89"/>
      <c r="F4246" s="91"/>
      <c r="G4246" s="89"/>
      <c r="H4246" s="89"/>
    </row>
    <row r="4247" spans="2:8" s="5" customFormat="1" ht="16.5">
      <c r="B4247" s="89"/>
      <c r="C4247" s="89"/>
      <c r="D4247" s="90"/>
      <c r="E4247" s="89"/>
      <c r="F4247" s="91"/>
      <c r="G4247" s="89"/>
      <c r="H4247" s="89"/>
    </row>
    <row r="4248" spans="2:8" s="5" customFormat="1" ht="16.5">
      <c r="B4248" s="89"/>
      <c r="C4248" s="89"/>
      <c r="D4248" s="90"/>
      <c r="E4248" s="89"/>
      <c r="F4248" s="91"/>
      <c r="G4248" s="89"/>
      <c r="H4248" s="89"/>
    </row>
    <row r="4249" spans="2:8" s="5" customFormat="1" ht="16.5">
      <c r="B4249" s="89"/>
      <c r="C4249" s="89"/>
      <c r="D4249" s="90"/>
      <c r="E4249" s="89"/>
      <c r="F4249" s="91"/>
      <c r="G4249" s="89"/>
      <c r="H4249" s="89"/>
    </row>
    <row r="4250" spans="2:8" s="5" customFormat="1" ht="16.5">
      <c r="B4250" s="89"/>
      <c r="C4250" s="89"/>
      <c r="D4250" s="90"/>
      <c r="E4250" s="89"/>
      <c r="F4250" s="91"/>
      <c r="G4250" s="89"/>
      <c r="H4250" s="89"/>
    </row>
    <row r="4251" spans="2:8" s="5" customFormat="1" ht="16.5">
      <c r="B4251" s="89"/>
      <c r="C4251" s="89"/>
      <c r="D4251" s="90"/>
      <c r="E4251" s="89"/>
      <c r="F4251" s="91"/>
      <c r="G4251" s="89"/>
      <c r="H4251" s="89"/>
    </row>
    <row r="4252" spans="2:8" s="5" customFormat="1" ht="16.5">
      <c r="B4252" s="89"/>
      <c r="C4252" s="89"/>
      <c r="D4252" s="90"/>
      <c r="E4252" s="89"/>
      <c r="F4252" s="91"/>
      <c r="G4252" s="89"/>
      <c r="H4252" s="89"/>
    </row>
    <row r="4253" spans="2:8" s="5" customFormat="1" ht="16.5">
      <c r="B4253" s="89"/>
      <c r="C4253" s="89"/>
      <c r="D4253" s="90"/>
      <c r="E4253" s="89"/>
      <c r="F4253" s="91"/>
      <c r="G4253" s="89"/>
      <c r="H4253" s="89"/>
    </row>
    <row r="4254" spans="2:8" s="5" customFormat="1" ht="16.5">
      <c r="B4254" s="89"/>
      <c r="C4254" s="89"/>
      <c r="D4254" s="90"/>
      <c r="E4254" s="89"/>
      <c r="F4254" s="91"/>
      <c r="G4254" s="89"/>
      <c r="H4254" s="89"/>
    </row>
    <row r="4255" spans="2:8" s="5" customFormat="1" ht="16.5">
      <c r="B4255" s="89"/>
      <c r="C4255" s="89"/>
      <c r="D4255" s="90"/>
      <c r="E4255" s="89"/>
      <c r="F4255" s="91"/>
      <c r="G4255" s="89"/>
      <c r="H4255" s="89"/>
    </row>
    <row r="4256" spans="2:8" s="5" customFormat="1" ht="16.5">
      <c r="B4256" s="89"/>
      <c r="C4256" s="89"/>
      <c r="D4256" s="90"/>
      <c r="E4256" s="89"/>
      <c r="F4256" s="91"/>
      <c r="G4256" s="89"/>
      <c r="H4256" s="89"/>
    </row>
    <row r="4257" spans="2:8" s="5" customFormat="1" ht="16.5">
      <c r="B4257" s="89"/>
      <c r="C4257" s="89"/>
      <c r="D4257" s="90"/>
      <c r="E4257" s="89"/>
      <c r="F4257" s="91"/>
      <c r="G4257" s="89"/>
      <c r="H4257" s="89"/>
    </row>
    <row r="4258" spans="2:8" s="5" customFormat="1" ht="16.5">
      <c r="B4258" s="89"/>
      <c r="C4258" s="89"/>
      <c r="D4258" s="90"/>
      <c r="E4258" s="89"/>
      <c r="F4258" s="91"/>
      <c r="G4258" s="89"/>
      <c r="H4258" s="89"/>
    </row>
    <row r="4259" spans="2:8" s="5" customFormat="1" ht="16.5">
      <c r="B4259" s="89"/>
      <c r="C4259" s="89"/>
      <c r="D4259" s="90"/>
      <c r="E4259" s="89"/>
      <c r="F4259" s="91"/>
      <c r="G4259" s="89"/>
      <c r="H4259" s="89"/>
    </row>
    <row r="4260" spans="2:8" s="5" customFormat="1" ht="16.5">
      <c r="B4260" s="89"/>
      <c r="C4260" s="89"/>
      <c r="D4260" s="90"/>
      <c r="E4260" s="89"/>
      <c r="F4260" s="91"/>
      <c r="G4260" s="89"/>
      <c r="H4260" s="89"/>
    </row>
    <row r="4261" spans="2:8" s="5" customFormat="1" ht="16.5">
      <c r="B4261" s="89"/>
      <c r="C4261" s="89"/>
      <c r="D4261" s="90"/>
      <c r="E4261" s="89"/>
      <c r="F4261" s="91"/>
      <c r="G4261" s="89"/>
      <c r="H4261" s="89"/>
    </row>
    <row r="4262" spans="2:8" s="5" customFormat="1" ht="16.5">
      <c r="B4262" s="89"/>
      <c r="C4262" s="89"/>
      <c r="D4262" s="90"/>
      <c r="E4262" s="89"/>
      <c r="F4262" s="91"/>
      <c r="G4262" s="89"/>
      <c r="H4262" s="89"/>
    </row>
    <row r="4263" spans="2:8" s="5" customFormat="1" ht="16.5">
      <c r="B4263" s="89"/>
      <c r="C4263" s="89"/>
      <c r="D4263" s="90"/>
      <c r="E4263" s="89"/>
      <c r="F4263" s="91"/>
      <c r="G4263" s="89"/>
      <c r="H4263" s="89"/>
    </row>
    <row r="4264" spans="2:8" s="5" customFormat="1" ht="16.5">
      <c r="B4264" s="89"/>
      <c r="C4264" s="89"/>
      <c r="D4264" s="90"/>
      <c r="E4264" s="89"/>
      <c r="F4264" s="91"/>
      <c r="G4264" s="89"/>
      <c r="H4264" s="89"/>
    </row>
    <row r="4265" spans="2:8" s="5" customFormat="1" ht="16.5">
      <c r="B4265" s="89"/>
      <c r="C4265" s="89"/>
      <c r="D4265" s="90"/>
      <c r="E4265" s="89"/>
      <c r="F4265" s="91"/>
      <c r="G4265" s="89"/>
      <c r="H4265" s="89"/>
    </row>
    <row r="4266" spans="2:8" s="5" customFormat="1" ht="16.5">
      <c r="B4266" s="89"/>
      <c r="C4266" s="89"/>
      <c r="D4266" s="90"/>
      <c r="E4266" s="89"/>
      <c r="F4266" s="91"/>
      <c r="G4266" s="89"/>
      <c r="H4266" s="89"/>
    </row>
    <row r="4267" spans="2:8" s="5" customFormat="1" ht="16.5">
      <c r="B4267" s="89"/>
      <c r="C4267" s="89"/>
      <c r="D4267" s="90"/>
      <c r="E4267" s="89"/>
      <c r="F4267" s="91"/>
      <c r="G4267" s="89"/>
      <c r="H4267" s="89"/>
    </row>
    <row r="4268" spans="2:8" s="5" customFormat="1" ht="16.5">
      <c r="B4268" s="89"/>
      <c r="C4268" s="89"/>
      <c r="D4268" s="90"/>
      <c r="E4268" s="89"/>
      <c r="F4268" s="91"/>
      <c r="G4268" s="89"/>
      <c r="H4268" s="89"/>
    </row>
    <row r="4269" spans="2:8" s="5" customFormat="1" ht="16.5">
      <c r="B4269" s="89"/>
      <c r="C4269" s="89"/>
      <c r="D4269" s="90"/>
      <c r="E4269" s="89"/>
      <c r="F4269" s="91"/>
      <c r="G4269" s="89"/>
      <c r="H4269" s="89"/>
    </row>
    <row r="4270" spans="2:8" s="5" customFormat="1" ht="16.5">
      <c r="B4270" s="89"/>
      <c r="C4270" s="89"/>
      <c r="D4270" s="90"/>
      <c r="E4270" s="89"/>
      <c r="F4270" s="91"/>
      <c r="G4270" s="89"/>
      <c r="H4270" s="89"/>
    </row>
    <row r="4271" spans="2:8" s="5" customFormat="1" ht="16.5">
      <c r="B4271" s="89"/>
      <c r="C4271" s="89"/>
      <c r="D4271" s="90"/>
      <c r="E4271" s="89"/>
      <c r="F4271" s="91"/>
      <c r="G4271" s="89"/>
      <c r="H4271" s="89"/>
    </row>
    <row r="4272" spans="2:8" s="5" customFormat="1" ht="16.5">
      <c r="B4272" s="89"/>
      <c r="C4272" s="89"/>
      <c r="D4272" s="90"/>
      <c r="E4272" s="89"/>
      <c r="F4272" s="91"/>
      <c r="G4272" s="89"/>
      <c r="H4272" s="89"/>
    </row>
    <row r="4273" spans="2:8" s="5" customFormat="1" ht="16.5">
      <c r="B4273" s="89"/>
      <c r="C4273" s="89"/>
      <c r="D4273" s="90"/>
      <c r="E4273" s="89"/>
      <c r="F4273" s="91"/>
      <c r="G4273" s="89"/>
      <c r="H4273" s="89"/>
    </row>
    <row r="4274" spans="2:8" s="5" customFormat="1" ht="16.5">
      <c r="B4274" s="89"/>
      <c r="C4274" s="89"/>
      <c r="D4274" s="90"/>
      <c r="E4274" s="89"/>
      <c r="F4274" s="91"/>
      <c r="G4274" s="89"/>
      <c r="H4274" s="89"/>
    </row>
    <row r="4275" spans="2:8" s="5" customFormat="1" ht="16.5">
      <c r="B4275" s="89"/>
      <c r="C4275" s="89"/>
      <c r="D4275" s="90"/>
      <c r="E4275" s="89"/>
      <c r="F4275" s="91"/>
      <c r="G4275" s="89"/>
      <c r="H4275" s="89"/>
    </row>
    <row r="4276" spans="2:8" s="5" customFormat="1" ht="16.5">
      <c r="B4276" s="89"/>
      <c r="C4276" s="89"/>
      <c r="D4276" s="90"/>
      <c r="E4276" s="89"/>
      <c r="F4276" s="91"/>
      <c r="G4276" s="89"/>
      <c r="H4276" s="89"/>
    </row>
    <row r="4277" spans="2:8" s="5" customFormat="1" ht="16.5">
      <c r="B4277" s="89"/>
      <c r="C4277" s="89"/>
      <c r="D4277" s="90"/>
      <c r="E4277" s="89"/>
      <c r="F4277" s="91"/>
      <c r="G4277" s="89"/>
      <c r="H4277" s="89"/>
    </row>
    <row r="4278" spans="2:8" s="5" customFormat="1" ht="16.5">
      <c r="B4278" s="89"/>
      <c r="C4278" s="89"/>
      <c r="D4278" s="90"/>
      <c r="E4278" s="89"/>
      <c r="F4278" s="91"/>
      <c r="G4278" s="89"/>
      <c r="H4278" s="89"/>
    </row>
    <row r="4279" spans="2:8" s="5" customFormat="1" ht="16.5">
      <c r="B4279" s="89"/>
      <c r="C4279" s="89"/>
      <c r="D4279" s="90"/>
      <c r="E4279" s="89"/>
      <c r="F4279" s="91"/>
      <c r="G4279" s="89"/>
      <c r="H4279" s="89"/>
    </row>
    <row r="4280" spans="2:8" s="5" customFormat="1" ht="16.5">
      <c r="B4280" s="89"/>
      <c r="C4280" s="89"/>
      <c r="D4280" s="90"/>
      <c r="E4280" s="89"/>
      <c r="F4280" s="91"/>
      <c r="G4280" s="89"/>
      <c r="H4280" s="89"/>
    </row>
    <row r="4281" spans="2:8" s="5" customFormat="1" ht="16.5">
      <c r="B4281" s="89"/>
      <c r="C4281" s="89"/>
      <c r="D4281" s="90"/>
      <c r="E4281" s="89"/>
      <c r="F4281" s="91"/>
      <c r="G4281" s="89"/>
      <c r="H4281" s="89"/>
    </row>
    <row r="4282" spans="2:8" s="5" customFormat="1" ht="16.5">
      <c r="B4282" s="89"/>
      <c r="C4282" s="89"/>
      <c r="D4282" s="90"/>
      <c r="E4282" s="89"/>
      <c r="F4282" s="91"/>
      <c r="G4282" s="89"/>
      <c r="H4282" s="89"/>
    </row>
    <row r="4283" spans="2:8" s="5" customFormat="1" ht="16.5">
      <c r="B4283" s="89"/>
      <c r="C4283" s="89"/>
      <c r="D4283" s="90"/>
      <c r="E4283" s="89"/>
      <c r="F4283" s="91"/>
      <c r="G4283" s="89"/>
      <c r="H4283" s="89"/>
    </row>
    <row r="4284" spans="2:8" s="5" customFormat="1" ht="16.5">
      <c r="B4284" s="89"/>
      <c r="C4284" s="89"/>
      <c r="D4284" s="90"/>
      <c r="E4284" s="89"/>
      <c r="F4284" s="91"/>
      <c r="G4284" s="89"/>
      <c r="H4284" s="89"/>
    </row>
    <row r="4285" spans="2:8" s="5" customFormat="1" ht="16.5">
      <c r="B4285" s="89"/>
      <c r="C4285" s="89"/>
      <c r="D4285" s="90"/>
      <c r="E4285" s="89"/>
      <c r="F4285" s="91"/>
      <c r="G4285" s="89"/>
      <c r="H4285" s="89"/>
    </row>
    <row r="4286" spans="2:8" s="5" customFormat="1" ht="16.5">
      <c r="B4286" s="89"/>
      <c r="C4286" s="89"/>
      <c r="D4286" s="90"/>
      <c r="E4286" s="89"/>
      <c r="F4286" s="91"/>
      <c r="G4286" s="89"/>
      <c r="H4286" s="89"/>
    </row>
    <row r="4287" spans="2:8" s="5" customFormat="1" ht="16.5">
      <c r="B4287" s="89"/>
      <c r="C4287" s="89"/>
      <c r="D4287" s="90"/>
      <c r="E4287" s="89"/>
      <c r="F4287" s="91"/>
      <c r="G4287" s="89"/>
      <c r="H4287" s="89"/>
    </row>
    <row r="4288" spans="2:8" s="5" customFormat="1" ht="16.5">
      <c r="B4288" s="89"/>
      <c r="C4288" s="89"/>
      <c r="D4288" s="90"/>
      <c r="E4288" s="89"/>
      <c r="F4288" s="91"/>
      <c r="G4288" s="89"/>
      <c r="H4288" s="89"/>
    </row>
    <row r="4289" spans="2:8" s="5" customFormat="1" ht="16.5">
      <c r="B4289" s="89"/>
      <c r="C4289" s="89"/>
      <c r="D4289" s="90"/>
      <c r="E4289" s="89"/>
      <c r="F4289" s="91"/>
      <c r="G4289" s="89"/>
      <c r="H4289" s="89"/>
    </row>
    <row r="4290" spans="2:8" s="5" customFormat="1" ht="16.5">
      <c r="B4290" s="89"/>
      <c r="C4290" s="89"/>
      <c r="D4290" s="90"/>
      <c r="E4290" s="89"/>
      <c r="F4290" s="91"/>
      <c r="G4290" s="89"/>
      <c r="H4290" s="89"/>
    </row>
    <row r="4291" spans="2:8" s="5" customFormat="1" ht="16.5">
      <c r="B4291" s="89"/>
      <c r="C4291" s="89"/>
      <c r="D4291" s="90"/>
      <c r="E4291" s="89"/>
      <c r="F4291" s="91"/>
      <c r="G4291" s="89"/>
      <c r="H4291" s="89"/>
    </row>
    <row r="4292" spans="2:8" s="5" customFormat="1" ht="16.5">
      <c r="B4292" s="89"/>
      <c r="C4292" s="89"/>
      <c r="D4292" s="90"/>
      <c r="E4292" s="89"/>
      <c r="F4292" s="91"/>
      <c r="G4292" s="89"/>
      <c r="H4292" s="89"/>
    </row>
    <row r="4293" spans="2:8" s="5" customFormat="1" ht="16.5">
      <c r="B4293" s="89"/>
      <c r="C4293" s="89"/>
      <c r="D4293" s="90"/>
      <c r="E4293" s="89"/>
      <c r="F4293" s="91"/>
      <c r="G4293" s="89"/>
      <c r="H4293" s="89"/>
    </row>
    <row r="4294" spans="2:8" s="5" customFormat="1" ht="16.5">
      <c r="B4294" s="89"/>
      <c r="C4294" s="89"/>
      <c r="D4294" s="90"/>
      <c r="E4294" s="89"/>
      <c r="F4294" s="91"/>
      <c r="G4294" s="89"/>
      <c r="H4294" s="89"/>
    </row>
    <row r="4295" spans="2:8" s="5" customFormat="1" ht="16.5">
      <c r="B4295" s="89"/>
      <c r="C4295" s="89"/>
      <c r="D4295" s="90"/>
      <c r="E4295" s="89"/>
      <c r="F4295" s="91"/>
      <c r="G4295" s="89"/>
      <c r="H4295" s="89"/>
    </row>
    <row r="4296" spans="2:8" s="5" customFormat="1" ht="16.5">
      <c r="B4296" s="89"/>
      <c r="C4296" s="89"/>
      <c r="D4296" s="90"/>
      <c r="E4296" s="89"/>
      <c r="F4296" s="91"/>
      <c r="G4296" s="89"/>
      <c r="H4296" s="89"/>
    </row>
    <row r="4297" spans="2:8" s="5" customFormat="1" ht="16.5">
      <c r="B4297" s="89"/>
      <c r="C4297" s="89"/>
      <c r="D4297" s="90"/>
      <c r="E4297" s="89"/>
      <c r="F4297" s="91"/>
      <c r="G4297" s="89"/>
      <c r="H4297" s="89"/>
    </row>
    <row r="4298" spans="2:8" s="5" customFormat="1" ht="16.5">
      <c r="B4298" s="89"/>
      <c r="C4298" s="89"/>
      <c r="D4298" s="90"/>
      <c r="E4298" s="89"/>
      <c r="F4298" s="91"/>
      <c r="G4298" s="89"/>
      <c r="H4298" s="89"/>
    </row>
    <row r="4299" spans="2:8" s="5" customFormat="1" ht="16.5">
      <c r="B4299" s="89"/>
      <c r="C4299" s="89"/>
      <c r="D4299" s="90"/>
      <c r="E4299" s="89"/>
      <c r="F4299" s="91"/>
      <c r="G4299" s="89"/>
      <c r="H4299" s="89"/>
    </row>
    <row r="4300" spans="2:8" s="5" customFormat="1" ht="16.5">
      <c r="B4300" s="89"/>
      <c r="C4300" s="89"/>
      <c r="D4300" s="90"/>
      <c r="E4300" s="89"/>
      <c r="F4300" s="91"/>
      <c r="G4300" s="89"/>
      <c r="H4300" s="89"/>
    </row>
    <row r="4301" spans="2:8" s="5" customFormat="1" ht="16.5">
      <c r="B4301" s="89"/>
      <c r="C4301" s="89"/>
      <c r="D4301" s="90"/>
      <c r="E4301" s="89"/>
      <c r="F4301" s="91"/>
      <c r="G4301" s="89"/>
      <c r="H4301" s="89"/>
    </row>
    <row r="4302" spans="2:8" s="5" customFormat="1" ht="16.5">
      <c r="B4302" s="89"/>
      <c r="C4302" s="89"/>
      <c r="D4302" s="90"/>
      <c r="E4302" s="89"/>
      <c r="F4302" s="91"/>
      <c r="G4302" s="89"/>
      <c r="H4302" s="89"/>
    </row>
    <row r="4303" spans="2:8" s="5" customFormat="1" ht="16.5">
      <c r="B4303" s="89"/>
      <c r="C4303" s="89"/>
      <c r="D4303" s="90"/>
      <c r="E4303" s="89"/>
      <c r="F4303" s="91"/>
      <c r="G4303" s="89"/>
      <c r="H4303" s="89"/>
    </row>
    <row r="4304" spans="2:8" s="5" customFormat="1" ht="16.5">
      <c r="B4304" s="89"/>
      <c r="C4304" s="89"/>
      <c r="D4304" s="90"/>
      <c r="E4304" s="89"/>
      <c r="F4304" s="91"/>
      <c r="G4304" s="89"/>
      <c r="H4304" s="89"/>
    </row>
    <row r="4305" spans="2:8" s="5" customFormat="1" ht="16.5">
      <c r="B4305" s="89"/>
      <c r="C4305" s="89"/>
      <c r="D4305" s="90"/>
      <c r="E4305" s="89"/>
      <c r="F4305" s="91"/>
      <c r="G4305" s="89"/>
      <c r="H4305" s="89"/>
    </row>
    <row r="4306" spans="2:8" s="5" customFormat="1" ht="16.5">
      <c r="B4306" s="89"/>
      <c r="C4306" s="89"/>
      <c r="D4306" s="90"/>
      <c r="E4306" s="89"/>
      <c r="F4306" s="91"/>
      <c r="G4306" s="89"/>
      <c r="H4306" s="89"/>
    </row>
    <row r="4307" spans="2:8" s="5" customFormat="1" ht="16.5">
      <c r="B4307" s="89"/>
      <c r="C4307" s="89"/>
      <c r="D4307" s="90"/>
      <c r="E4307" s="89"/>
      <c r="F4307" s="91"/>
      <c r="G4307" s="89"/>
      <c r="H4307" s="89"/>
    </row>
    <row r="4308" spans="2:8" s="5" customFormat="1" ht="16.5">
      <c r="B4308" s="89"/>
      <c r="C4308" s="89"/>
      <c r="D4308" s="90"/>
      <c r="E4308" s="89"/>
      <c r="F4308" s="91"/>
      <c r="G4308" s="89"/>
      <c r="H4308" s="89"/>
    </row>
    <row r="4309" spans="2:8" s="5" customFormat="1" ht="16.5">
      <c r="B4309" s="89"/>
      <c r="C4309" s="89"/>
      <c r="D4309" s="90"/>
      <c r="E4309" s="89"/>
      <c r="F4309" s="91"/>
      <c r="G4309" s="89"/>
      <c r="H4309" s="89"/>
    </row>
    <row r="4310" spans="2:8" s="5" customFormat="1" ht="16.5">
      <c r="B4310" s="89"/>
      <c r="C4310" s="89"/>
      <c r="D4310" s="90"/>
      <c r="E4310" s="89"/>
      <c r="F4310" s="91"/>
      <c r="G4310" s="89"/>
      <c r="H4310" s="89"/>
    </row>
    <row r="4311" spans="2:8" s="5" customFormat="1" ht="16.5">
      <c r="B4311" s="89"/>
      <c r="C4311" s="89"/>
      <c r="D4311" s="90"/>
      <c r="E4311" s="89"/>
      <c r="F4311" s="91"/>
      <c r="G4311" s="89"/>
      <c r="H4311" s="89"/>
    </row>
    <row r="4312" spans="2:8" s="5" customFormat="1" ht="16.5">
      <c r="B4312" s="89"/>
      <c r="C4312" s="89"/>
      <c r="D4312" s="90"/>
      <c r="E4312" s="89"/>
      <c r="F4312" s="91"/>
      <c r="G4312" s="89"/>
      <c r="H4312" s="89"/>
    </row>
    <row r="4313" spans="2:8" s="5" customFormat="1" ht="16.5">
      <c r="B4313" s="89"/>
      <c r="C4313" s="89"/>
      <c r="D4313" s="90"/>
      <c r="E4313" s="89"/>
      <c r="F4313" s="91"/>
      <c r="G4313" s="89"/>
      <c r="H4313" s="89"/>
    </row>
    <row r="4314" spans="2:8" s="5" customFormat="1" ht="16.5">
      <c r="B4314" s="89"/>
      <c r="C4314" s="89"/>
      <c r="D4314" s="90"/>
      <c r="E4314" s="89"/>
      <c r="F4314" s="91"/>
      <c r="G4314" s="89"/>
      <c r="H4314" s="89"/>
    </row>
    <row r="4315" spans="2:8" s="5" customFormat="1" ht="16.5">
      <c r="B4315" s="89"/>
      <c r="C4315" s="89"/>
      <c r="D4315" s="90"/>
      <c r="E4315" s="89"/>
      <c r="F4315" s="91"/>
      <c r="G4315" s="89"/>
      <c r="H4315" s="89"/>
    </row>
    <row r="4316" spans="2:8" s="5" customFormat="1" ht="16.5">
      <c r="B4316" s="89"/>
      <c r="C4316" s="89"/>
      <c r="D4316" s="90"/>
      <c r="E4316" s="89"/>
      <c r="F4316" s="91"/>
      <c r="G4316" s="89"/>
      <c r="H4316" s="89"/>
    </row>
    <row r="4317" spans="2:8" s="5" customFormat="1" ht="16.5">
      <c r="B4317" s="89"/>
      <c r="C4317" s="89"/>
      <c r="D4317" s="90"/>
      <c r="E4317" s="89"/>
      <c r="F4317" s="91"/>
      <c r="G4317" s="89"/>
      <c r="H4317" s="89"/>
    </row>
    <row r="4318" spans="2:8" s="5" customFormat="1" ht="16.5">
      <c r="B4318" s="89"/>
      <c r="C4318" s="89"/>
      <c r="D4318" s="90"/>
      <c r="E4318" s="89"/>
      <c r="F4318" s="91"/>
      <c r="G4318" s="89"/>
      <c r="H4318" s="89"/>
    </row>
    <row r="4319" spans="2:8" s="5" customFormat="1" ht="16.5">
      <c r="B4319" s="89"/>
      <c r="C4319" s="89"/>
      <c r="D4319" s="90"/>
      <c r="E4319" s="89"/>
      <c r="F4319" s="91"/>
      <c r="G4319" s="89"/>
      <c r="H4319" s="89"/>
    </row>
    <row r="4320" spans="2:8" s="5" customFormat="1" ht="16.5">
      <c r="B4320" s="89"/>
      <c r="C4320" s="89"/>
      <c r="D4320" s="90"/>
      <c r="E4320" s="89"/>
      <c r="F4320" s="91"/>
      <c r="G4320" s="89"/>
      <c r="H4320" s="89"/>
    </row>
    <row r="4321" spans="2:8" s="5" customFormat="1" ht="16.5">
      <c r="B4321" s="89"/>
      <c r="C4321" s="89"/>
      <c r="D4321" s="90"/>
      <c r="E4321" s="89"/>
      <c r="F4321" s="91"/>
      <c r="G4321" s="89"/>
      <c r="H4321" s="89"/>
    </row>
    <row r="4322" spans="2:8" s="5" customFormat="1" ht="16.5">
      <c r="B4322" s="89"/>
      <c r="C4322" s="89"/>
      <c r="D4322" s="90"/>
      <c r="E4322" s="89"/>
      <c r="F4322" s="91"/>
      <c r="G4322" s="89"/>
      <c r="H4322" s="89"/>
    </row>
    <row r="4323" spans="2:8" s="5" customFormat="1" ht="16.5">
      <c r="B4323" s="89"/>
      <c r="C4323" s="89"/>
      <c r="D4323" s="90"/>
      <c r="E4323" s="89"/>
      <c r="F4323" s="91"/>
      <c r="G4323" s="89"/>
      <c r="H4323" s="89"/>
    </row>
    <row r="4324" spans="2:8" s="5" customFormat="1" ht="16.5">
      <c r="B4324" s="89"/>
      <c r="C4324" s="89"/>
      <c r="D4324" s="90"/>
      <c r="E4324" s="89"/>
      <c r="F4324" s="91"/>
      <c r="G4324" s="89"/>
      <c r="H4324" s="89"/>
    </row>
    <row r="4325" spans="2:8" s="5" customFormat="1" ht="16.5">
      <c r="B4325" s="89"/>
      <c r="C4325" s="89"/>
      <c r="D4325" s="90"/>
      <c r="E4325" s="89"/>
      <c r="F4325" s="91"/>
      <c r="G4325" s="89"/>
      <c r="H4325" s="89"/>
    </row>
    <row r="4326" spans="2:8" s="5" customFormat="1" ht="16.5">
      <c r="B4326" s="89"/>
      <c r="C4326" s="89"/>
      <c r="D4326" s="90"/>
      <c r="E4326" s="89"/>
      <c r="F4326" s="91"/>
      <c r="G4326" s="89"/>
      <c r="H4326" s="89"/>
    </row>
    <row r="4327" spans="2:8" s="5" customFormat="1" ht="16.5">
      <c r="B4327" s="89"/>
      <c r="C4327" s="89"/>
      <c r="D4327" s="90"/>
      <c r="E4327" s="89"/>
      <c r="F4327" s="91"/>
      <c r="G4327" s="89"/>
      <c r="H4327" s="89"/>
    </row>
    <row r="4328" spans="2:8" s="5" customFormat="1" ht="16.5">
      <c r="B4328" s="89"/>
      <c r="C4328" s="89"/>
      <c r="D4328" s="90"/>
      <c r="E4328" s="89"/>
      <c r="F4328" s="91"/>
      <c r="G4328" s="89"/>
      <c r="H4328" s="89"/>
    </row>
    <row r="4329" spans="2:8" s="5" customFormat="1" ht="16.5">
      <c r="B4329" s="89"/>
      <c r="C4329" s="89"/>
      <c r="D4329" s="90"/>
      <c r="E4329" s="89"/>
      <c r="F4329" s="91"/>
      <c r="G4329" s="89"/>
      <c r="H4329" s="89"/>
    </row>
    <row r="4330" spans="2:8" s="5" customFormat="1" ht="16.5">
      <c r="B4330" s="89"/>
      <c r="C4330" s="89"/>
      <c r="D4330" s="90"/>
      <c r="E4330" s="89"/>
      <c r="F4330" s="91"/>
      <c r="G4330" s="89"/>
      <c r="H4330" s="89"/>
    </row>
    <row r="4331" spans="2:8" s="5" customFormat="1" ht="16.5">
      <c r="B4331" s="89"/>
      <c r="C4331" s="89"/>
      <c r="D4331" s="90"/>
      <c r="E4331" s="89"/>
      <c r="F4331" s="91"/>
      <c r="G4331" s="89"/>
      <c r="H4331" s="89"/>
    </row>
    <row r="4332" spans="2:8" s="5" customFormat="1" ht="16.5">
      <c r="B4332" s="89"/>
      <c r="C4332" s="89"/>
      <c r="D4332" s="90"/>
      <c r="E4332" s="89"/>
      <c r="F4332" s="91"/>
      <c r="G4332" s="89"/>
      <c r="H4332" s="89"/>
    </row>
    <row r="4333" spans="2:8" s="5" customFormat="1" ht="16.5">
      <c r="B4333" s="89"/>
      <c r="C4333" s="89"/>
      <c r="D4333" s="90"/>
      <c r="E4333" s="89"/>
      <c r="F4333" s="91"/>
      <c r="G4333" s="89"/>
      <c r="H4333" s="89"/>
    </row>
    <row r="4334" spans="2:8" s="5" customFormat="1" ht="16.5">
      <c r="B4334" s="89"/>
      <c r="C4334" s="89"/>
      <c r="D4334" s="90"/>
      <c r="E4334" s="89"/>
      <c r="F4334" s="91"/>
      <c r="G4334" s="89"/>
      <c r="H4334" s="89"/>
    </row>
    <row r="4335" spans="2:8" s="5" customFormat="1" ht="16.5">
      <c r="B4335" s="89"/>
      <c r="C4335" s="89"/>
      <c r="D4335" s="90"/>
      <c r="E4335" s="89"/>
      <c r="F4335" s="91"/>
      <c r="G4335" s="89"/>
      <c r="H4335" s="89"/>
    </row>
    <row r="4336" spans="2:8" s="5" customFormat="1" ht="16.5">
      <c r="B4336" s="89"/>
      <c r="C4336" s="89"/>
      <c r="D4336" s="90"/>
      <c r="E4336" s="89"/>
      <c r="F4336" s="91"/>
      <c r="G4336" s="89"/>
      <c r="H4336" s="89"/>
    </row>
    <row r="4337" spans="2:8" s="5" customFormat="1" ht="16.5">
      <c r="B4337" s="89"/>
      <c r="C4337" s="89"/>
      <c r="D4337" s="90"/>
      <c r="E4337" s="89"/>
      <c r="F4337" s="91"/>
      <c r="G4337" s="89"/>
      <c r="H4337" s="89"/>
    </row>
    <row r="4338" spans="2:8" s="5" customFormat="1" ht="16.5">
      <c r="B4338" s="89"/>
      <c r="C4338" s="89"/>
      <c r="D4338" s="90"/>
      <c r="E4338" s="89"/>
      <c r="F4338" s="91"/>
      <c r="G4338" s="89"/>
      <c r="H4338" s="89"/>
    </row>
    <row r="4339" spans="2:8" s="5" customFormat="1" ht="16.5">
      <c r="B4339" s="89"/>
      <c r="C4339" s="89"/>
      <c r="D4339" s="90"/>
      <c r="E4339" s="89"/>
      <c r="F4339" s="91"/>
      <c r="G4339" s="89"/>
      <c r="H4339" s="89"/>
    </row>
    <row r="4340" spans="2:8" s="5" customFormat="1" ht="16.5">
      <c r="B4340" s="89"/>
      <c r="C4340" s="89"/>
      <c r="D4340" s="90"/>
      <c r="E4340" s="89"/>
      <c r="F4340" s="91"/>
      <c r="G4340" s="89"/>
      <c r="H4340" s="89"/>
    </row>
    <row r="4341" spans="2:8" s="5" customFormat="1" ht="16.5">
      <c r="B4341" s="89"/>
      <c r="C4341" s="89"/>
      <c r="D4341" s="90"/>
      <c r="E4341" s="89"/>
      <c r="F4341" s="91"/>
      <c r="G4341" s="89"/>
      <c r="H4341" s="89"/>
    </row>
    <row r="4342" spans="2:8" s="5" customFormat="1" ht="16.5">
      <c r="B4342" s="89"/>
      <c r="C4342" s="89"/>
      <c r="D4342" s="90"/>
      <c r="E4342" s="89"/>
      <c r="F4342" s="91"/>
      <c r="G4342" s="89"/>
      <c r="H4342" s="89"/>
    </row>
    <row r="4343" spans="2:8" s="5" customFormat="1" ht="16.5">
      <c r="B4343" s="89"/>
      <c r="C4343" s="89"/>
      <c r="D4343" s="90"/>
      <c r="E4343" s="89"/>
      <c r="F4343" s="91"/>
      <c r="G4343" s="89"/>
      <c r="H4343" s="89"/>
    </row>
    <row r="4344" spans="2:8" s="5" customFormat="1" ht="16.5">
      <c r="B4344" s="89"/>
      <c r="C4344" s="89"/>
      <c r="D4344" s="90"/>
      <c r="E4344" s="89"/>
      <c r="F4344" s="91"/>
      <c r="G4344" s="89"/>
      <c r="H4344" s="89"/>
    </row>
    <row r="4345" spans="2:8" s="5" customFormat="1" ht="16.5">
      <c r="B4345" s="89"/>
      <c r="C4345" s="89"/>
      <c r="D4345" s="90"/>
      <c r="E4345" s="89"/>
      <c r="F4345" s="91"/>
      <c r="G4345" s="89"/>
      <c r="H4345" s="89"/>
    </row>
    <row r="4346" spans="2:8" s="5" customFormat="1" ht="16.5">
      <c r="B4346" s="89"/>
      <c r="C4346" s="89"/>
      <c r="D4346" s="90"/>
      <c r="E4346" s="89"/>
      <c r="F4346" s="91"/>
      <c r="G4346" s="89"/>
      <c r="H4346" s="89"/>
    </row>
    <row r="4347" spans="2:8" s="5" customFormat="1" ht="16.5">
      <c r="B4347" s="89"/>
      <c r="C4347" s="89"/>
      <c r="D4347" s="90"/>
      <c r="E4347" s="89"/>
      <c r="F4347" s="91"/>
      <c r="G4347" s="89"/>
      <c r="H4347" s="89"/>
    </row>
    <row r="4348" spans="2:8" s="5" customFormat="1" ht="16.5">
      <c r="B4348" s="89"/>
      <c r="C4348" s="89"/>
      <c r="D4348" s="90"/>
      <c r="E4348" s="89"/>
      <c r="F4348" s="91"/>
      <c r="G4348" s="89"/>
      <c r="H4348" s="89"/>
    </row>
    <row r="4349" spans="2:8" s="5" customFormat="1" ht="16.5">
      <c r="B4349" s="89"/>
      <c r="C4349" s="89"/>
      <c r="D4349" s="90"/>
      <c r="E4349" s="89"/>
      <c r="F4349" s="91"/>
      <c r="G4349" s="89"/>
      <c r="H4349" s="89"/>
    </row>
    <row r="4350" spans="2:8" s="5" customFormat="1" ht="16.5">
      <c r="B4350" s="89"/>
      <c r="C4350" s="89"/>
      <c r="D4350" s="90"/>
      <c r="E4350" s="89"/>
      <c r="F4350" s="91"/>
      <c r="G4350" s="89"/>
      <c r="H4350" s="89"/>
    </row>
    <row r="4351" spans="2:8" s="5" customFormat="1" ht="16.5">
      <c r="B4351" s="89"/>
      <c r="C4351" s="89"/>
      <c r="D4351" s="90"/>
      <c r="E4351" s="89"/>
      <c r="F4351" s="91"/>
      <c r="G4351" s="89"/>
      <c r="H4351" s="89"/>
    </row>
    <row r="4352" spans="2:8" s="5" customFormat="1" ht="16.5">
      <c r="B4352" s="89"/>
      <c r="C4352" s="89"/>
      <c r="D4352" s="90"/>
      <c r="E4352" s="89"/>
      <c r="F4352" s="91"/>
      <c r="G4352" s="89"/>
      <c r="H4352" s="89"/>
    </row>
    <row r="4353" spans="2:8" s="5" customFormat="1" ht="16.5">
      <c r="B4353" s="89"/>
      <c r="C4353" s="89"/>
      <c r="D4353" s="90"/>
      <c r="E4353" s="89"/>
      <c r="F4353" s="91"/>
      <c r="G4353" s="89"/>
      <c r="H4353" s="89"/>
    </row>
    <row r="4354" spans="2:8" s="5" customFormat="1" ht="16.5">
      <c r="B4354" s="89"/>
      <c r="C4354" s="89"/>
      <c r="D4354" s="90"/>
      <c r="E4354" s="89"/>
      <c r="F4354" s="91"/>
      <c r="G4354" s="89"/>
      <c r="H4354" s="89"/>
    </row>
    <row r="4355" spans="2:8" s="5" customFormat="1" ht="16.5">
      <c r="B4355" s="89"/>
      <c r="C4355" s="89"/>
      <c r="D4355" s="90"/>
      <c r="E4355" s="89"/>
      <c r="F4355" s="91"/>
      <c r="G4355" s="89"/>
      <c r="H4355" s="89"/>
    </row>
    <row r="4356" spans="2:8" s="5" customFormat="1" ht="16.5">
      <c r="B4356" s="89"/>
      <c r="C4356" s="89"/>
      <c r="D4356" s="90"/>
      <c r="E4356" s="89"/>
      <c r="F4356" s="91"/>
      <c r="G4356" s="89"/>
      <c r="H4356" s="89"/>
    </row>
    <row r="4357" spans="2:8" s="5" customFormat="1" ht="16.5">
      <c r="B4357" s="89"/>
      <c r="C4357" s="89"/>
      <c r="D4357" s="90"/>
      <c r="E4357" s="89"/>
      <c r="F4357" s="91"/>
      <c r="G4357" s="89"/>
      <c r="H4357" s="89"/>
    </row>
    <row r="4358" spans="2:8" s="5" customFormat="1" ht="16.5">
      <c r="B4358" s="89"/>
      <c r="C4358" s="89"/>
      <c r="D4358" s="90"/>
      <c r="E4358" s="89"/>
      <c r="F4358" s="91"/>
      <c r="G4358" s="89"/>
      <c r="H4358" s="89"/>
    </row>
    <row r="4359" spans="2:8" s="5" customFormat="1" ht="16.5">
      <c r="B4359" s="89"/>
      <c r="C4359" s="89"/>
      <c r="D4359" s="90"/>
      <c r="E4359" s="89"/>
      <c r="F4359" s="91"/>
      <c r="G4359" s="89"/>
      <c r="H4359" s="89"/>
    </row>
    <row r="4360" spans="2:8" s="5" customFormat="1" ht="16.5">
      <c r="B4360" s="89"/>
      <c r="C4360" s="89"/>
      <c r="D4360" s="90"/>
      <c r="E4360" s="89"/>
      <c r="F4360" s="91"/>
      <c r="G4360" s="89"/>
      <c r="H4360" s="89"/>
    </row>
    <row r="4361" spans="2:8" s="5" customFormat="1" ht="16.5">
      <c r="B4361" s="89"/>
      <c r="C4361" s="89"/>
      <c r="D4361" s="90"/>
      <c r="E4361" s="89"/>
      <c r="F4361" s="91"/>
      <c r="G4361" s="89"/>
      <c r="H4361" s="89"/>
    </row>
    <row r="4362" spans="2:8" s="5" customFormat="1" ht="16.5">
      <c r="B4362" s="89"/>
      <c r="C4362" s="89"/>
      <c r="D4362" s="90"/>
      <c r="E4362" s="89"/>
      <c r="F4362" s="91"/>
      <c r="G4362" s="89"/>
      <c r="H4362" s="89"/>
    </row>
    <row r="4363" spans="2:8" s="5" customFormat="1" ht="16.5">
      <c r="B4363" s="89"/>
      <c r="C4363" s="89"/>
      <c r="D4363" s="90"/>
      <c r="E4363" s="89"/>
      <c r="F4363" s="91"/>
      <c r="G4363" s="89"/>
      <c r="H4363" s="89"/>
    </row>
    <row r="4364" spans="2:8" s="5" customFormat="1" ht="16.5">
      <c r="B4364" s="89"/>
      <c r="C4364" s="89"/>
      <c r="D4364" s="90"/>
      <c r="E4364" s="89"/>
      <c r="F4364" s="91"/>
      <c r="G4364" s="89"/>
      <c r="H4364" s="89"/>
    </row>
    <row r="4365" spans="2:8" s="5" customFormat="1" ht="16.5">
      <c r="B4365" s="89"/>
      <c r="C4365" s="89"/>
      <c r="D4365" s="90"/>
      <c r="E4365" s="89"/>
      <c r="F4365" s="91"/>
      <c r="G4365" s="89"/>
      <c r="H4365" s="89"/>
    </row>
    <row r="4366" spans="2:8" s="5" customFormat="1" ht="16.5">
      <c r="B4366" s="89"/>
      <c r="C4366" s="89"/>
      <c r="D4366" s="90"/>
      <c r="E4366" s="89"/>
      <c r="F4366" s="91"/>
      <c r="G4366" s="89"/>
      <c r="H4366" s="89"/>
    </row>
    <row r="4367" spans="2:8" s="5" customFormat="1" ht="16.5">
      <c r="B4367" s="89"/>
      <c r="C4367" s="89"/>
      <c r="D4367" s="90"/>
      <c r="E4367" s="89"/>
      <c r="F4367" s="91"/>
      <c r="G4367" s="89"/>
      <c r="H4367" s="89"/>
    </row>
    <row r="4368" spans="2:8" s="5" customFormat="1" ht="16.5">
      <c r="B4368" s="89"/>
      <c r="C4368" s="89"/>
      <c r="D4368" s="90"/>
      <c r="E4368" s="89"/>
      <c r="F4368" s="91"/>
      <c r="G4368" s="89"/>
      <c r="H4368" s="89"/>
    </row>
    <row r="4369" spans="2:8" s="5" customFormat="1" ht="16.5">
      <c r="B4369" s="89"/>
      <c r="C4369" s="89"/>
      <c r="D4369" s="90"/>
      <c r="E4369" s="89"/>
      <c r="F4369" s="91"/>
      <c r="G4369" s="89"/>
      <c r="H4369" s="89"/>
    </row>
    <row r="4370" spans="2:8" s="5" customFormat="1" ht="16.5">
      <c r="B4370" s="89"/>
      <c r="C4370" s="89"/>
      <c r="D4370" s="90"/>
      <c r="E4370" s="89"/>
      <c r="F4370" s="91"/>
      <c r="G4370" s="89"/>
      <c r="H4370" s="89"/>
    </row>
    <row r="4371" spans="2:8" s="5" customFormat="1" ht="16.5">
      <c r="B4371" s="89"/>
      <c r="C4371" s="89"/>
      <c r="D4371" s="90"/>
      <c r="E4371" s="89"/>
      <c r="F4371" s="91"/>
      <c r="G4371" s="89"/>
      <c r="H4371" s="89"/>
    </row>
    <row r="4372" spans="2:8" s="5" customFormat="1" ht="16.5">
      <c r="B4372" s="89"/>
      <c r="C4372" s="89"/>
      <c r="D4372" s="90"/>
      <c r="E4372" s="89"/>
      <c r="F4372" s="91"/>
      <c r="G4372" s="89"/>
      <c r="H4372" s="89"/>
    </row>
    <row r="4373" spans="2:8" s="5" customFormat="1" ht="16.5">
      <c r="B4373" s="89"/>
      <c r="C4373" s="89"/>
      <c r="D4373" s="90"/>
      <c r="E4373" s="89"/>
      <c r="F4373" s="91"/>
      <c r="G4373" s="89"/>
      <c r="H4373" s="89"/>
    </row>
    <row r="4374" spans="2:8" s="5" customFormat="1" ht="16.5">
      <c r="B4374" s="89"/>
      <c r="C4374" s="89"/>
      <c r="D4374" s="90"/>
      <c r="E4374" s="89"/>
      <c r="F4374" s="91"/>
      <c r="G4374" s="89"/>
      <c r="H4374" s="89"/>
    </row>
    <row r="4375" spans="2:8" s="5" customFormat="1" ht="16.5">
      <c r="B4375" s="89"/>
      <c r="C4375" s="89"/>
      <c r="D4375" s="90"/>
      <c r="E4375" s="89"/>
      <c r="F4375" s="91"/>
      <c r="G4375" s="89"/>
      <c r="H4375" s="89"/>
    </row>
    <row r="4376" spans="2:8" s="5" customFormat="1" ht="16.5">
      <c r="B4376" s="89"/>
      <c r="C4376" s="89"/>
      <c r="D4376" s="90"/>
      <c r="E4376" s="89"/>
      <c r="F4376" s="91"/>
      <c r="G4376" s="89"/>
      <c r="H4376" s="89"/>
    </row>
    <row r="4377" spans="2:8" s="5" customFormat="1" ht="16.5">
      <c r="B4377" s="89"/>
      <c r="C4377" s="89"/>
      <c r="D4377" s="90"/>
      <c r="E4377" s="89"/>
      <c r="F4377" s="91"/>
      <c r="G4377" s="89"/>
      <c r="H4377" s="89"/>
    </row>
    <row r="4378" spans="2:8" s="5" customFormat="1" ht="16.5">
      <c r="B4378" s="89"/>
      <c r="C4378" s="89"/>
      <c r="D4378" s="90"/>
      <c r="E4378" s="89"/>
      <c r="F4378" s="91"/>
      <c r="G4378" s="89"/>
      <c r="H4378" s="89"/>
    </row>
    <row r="4379" spans="2:8" s="5" customFormat="1" ht="16.5">
      <c r="B4379" s="89"/>
      <c r="C4379" s="89"/>
      <c r="D4379" s="90"/>
      <c r="E4379" s="89"/>
      <c r="F4379" s="91"/>
      <c r="G4379" s="89"/>
      <c r="H4379" s="89"/>
    </row>
    <row r="4380" spans="2:8" s="5" customFormat="1" ht="16.5">
      <c r="B4380" s="89"/>
      <c r="C4380" s="89"/>
      <c r="D4380" s="90"/>
      <c r="E4380" s="89"/>
      <c r="F4380" s="91"/>
      <c r="G4380" s="89"/>
      <c r="H4380" s="89"/>
    </row>
    <row r="4381" spans="2:8" s="5" customFormat="1" ht="16.5">
      <c r="B4381" s="89"/>
      <c r="C4381" s="89"/>
      <c r="D4381" s="90"/>
      <c r="E4381" s="89"/>
      <c r="F4381" s="91"/>
      <c r="G4381" s="89"/>
      <c r="H4381" s="89"/>
    </row>
    <row r="4382" spans="2:8" s="5" customFormat="1" ht="16.5">
      <c r="B4382" s="89"/>
      <c r="C4382" s="89"/>
      <c r="D4382" s="90"/>
      <c r="E4382" s="89"/>
      <c r="F4382" s="91"/>
      <c r="G4382" s="89"/>
      <c r="H4382" s="89"/>
    </row>
    <row r="4383" spans="2:8" s="5" customFormat="1" ht="16.5">
      <c r="B4383" s="89"/>
      <c r="C4383" s="89"/>
      <c r="D4383" s="90"/>
      <c r="E4383" s="89"/>
      <c r="F4383" s="91"/>
      <c r="G4383" s="89"/>
      <c r="H4383" s="89"/>
    </row>
    <row r="4384" spans="2:8" s="5" customFormat="1" ht="16.5">
      <c r="B4384" s="89"/>
      <c r="C4384" s="89"/>
      <c r="D4384" s="90"/>
      <c r="E4384" s="89"/>
      <c r="F4384" s="91"/>
      <c r="G4384" s="89"/>
      <c r="H4384" s="89"/>
    </row>
    <row r="4385" spans="2:8" s="5" customFormat="1" ht="16.5">
      <c r="B4385" s="89"/>
      <c r="C4385" s="89"/>
      <c r="D4385" s="90"/>
      <c r="E4385" s="89"/>
      <c r="F4385" s="91"/>
      <c r="G4385" s="89"/>
      <c r="H4385" s="89"/>
    </row>
    <row r="4386" spans="2:8" s="5" customFormat="1" ht="16.5">
      <c r="B4386" s="89"/>
      <c r="C4386" s="89"/>
      <c r="D4386" s="90"/>
      <c r="E4386" s="89"/>
      <c r="F4386" s="91"/>
      <c r="G4386" s="89"/>
      <c r="H4386" s="89"/>
    </row>
    <row r="4387" spans="2:8" s="5" customFormat="1" ht="16.5">
      <c r="B4387" s="89"/>
      <c r="C4387" s="89"/>
      <c r="D4387" s="90"/>
      <c r="E4387" s="89"/>
      <c r="F4387" s="91"/>
      <c r="G4387" s="89"/>
      <c r="H4387" s="89"/>
    </row>
    <row r="4388" spans="2:8" s="5" customFormat="1" ht="16.5">
      <c r="B4388" s="89"/>
      <c r="C4388" s="89"/>
      <c r="D4388" s="90"/>
      <c r="E4388" s="89"/>
      <c r="F4388" s="91"/>
      <c r="G4388" s="89"/>
      <c r="H4388" s="89"/>
    </row>
    <row r="4389" spans="2:8" s="5" customFormat="1" ht="16.5">
      <c r="B4389" s="89"/>
      <c r="C4389" s="89"/>
      <c r="D4389" s="90"/>
      <c r="E4389" s="89"/>
      <c r="F4389" s="91"/>
      <c r="G4389" s="89"/>
      <c r="H4389" s="89"/>
    </row>
    <row r="4390" spans="2:8" s="5" customFormat="1" ht="16.5">
      <c r="B4390" s="89"/>
      <c r="C4390" s="89"/>
      <c r="D4390" s="90"/>
      <c r="E4390" s="89"/>
      <c r="F4390" s="91"/>
      <c r="G4390" s="89"/>
      <c r="H4390" s="89"/>
    </row>
    <row r="4391" spans="2:8" s="5" customFormat="1" ht="16.5">
      <c r="B4391" s="89"/>
      <c r="C4391" s="89"/>
      <c r="D4391" s="90"/>
      <c r="E4391" s="89"/>
      <c r="F4391" s="91"/>
      <c r="G4391" s="89"/>
      <c r="H4391" s="89"/>
    </row>
    <row r="4392" spans="2:8" s="5" customFormat="1" ht="16.5">
      <c r="B4392" s="89"/>
      <c r="C4392" s="89"/>
      <c r="D4392" s="90"/>
      <c r="E4392" s="89"/>
      <c r="F4392" s="91"/>
      <c r="G4392" s="89"/>
      <c r="H4392" s="89"/>
    </row>
    <row r="4393" spans="2:8" s="5" customFormat="1" ht="16.5">
      <c r="B4393" s="89"/>
      <c r="C4393" s="89"/>
      <c r="D4393" s="90"/>
      <c r="E4393" s="89"/>
      <c r="F4393" s="91"/>
      <c r="G4393" s="89"/>
      <c r="H4393" s="89"/>
    </row>
    <row r="4394" spans="2:8" s="5" customFormat="1" ht="16.5">
      <c r="B4394" s="89"/>
      <c r="C4394" s="89"/>
      <c r="D4394" s="90"/>
      <c r="E4394" s="89"/>
      <c r="F4394" s="91"/>
      <c r="G4394" s="89"/>
      <c r="H4394" s="89"/>
    </row>
    <row r="4395" spans="2:8" s="5" customFormat="1" ht="16.5">
      <c r="B4395" s="89"/>
      <c r="C4395" s="89"/>
      <c r="D4395" s="90"/>
      <c r="E4395" s="89"/>
      <c r="F4395" s="91"/>
      <c r="G4395" s="89"/>
      <c r="H4395" s="89"/>
    </row>
    <row r="4396" spans="2:8" s="5" customFormat="1" ht="16.5">
      <c r="B4396" s="89"/>
      <c r="C4396" s="89"/>
      <c r="D4396" s="90"/>
      <c r="E4396" s="89"/>
      <c r="F4396" s="91"/>
      <c r="G4396" s="89"/>
      <c r="H4396" s="89"/>
    </row>
    <row r="4397" spans="2:8" s="5" customFormat="1" ht="16.5">
      <c r="B4397" s="89"/>
      <c r="C4397" s="89"/>
      <c r="D4397" s="90"/>
      <c r="E4397" s="89"/>
      <c r="F4397" s="91"/>
      <c r="G4397" s="89"/>
      <c r="H4397" s="89"/>
    </row>
    <row r="4398" spans="2:8" s="5" customFormat="1" ht="16.5">
      <c r="B4398" s="89"/>
      <c r="C4398" s="89"/>
      <c r="D4398" s="90"/>
      <c r="E4398" s="89"/>
      <c r="F4398" s="91"/>
      <c r="G4398" s="89"/>
      <c r="H4398" s="89"/>
    </row>
    <row r="4399" spans="2:8" s="5" customFormat="1" ht="16.5">
      <c r="B4399" s="89"/>
      <c r="C4399" s="89"/>
      <c r="D4399" s="90"/>
      <c r="E4399" s="89"/>
      <c r="F4399" s="91"/>
      <c r="G4399" s="89"/>
      <c r="H4399" s="89"/>
    </row>
    <row r="4400" spans="2:8" s="5" customFormat="1" ht="16.5">
      <c r="B4400" s="89"/>
      <c r="C4400" s="89"/>
      <c r="D4400" s="90"/>
      <c r="E4400" s="89"/>
      <c r="F4400" s="91"/>
      <c r="G4400" s="89"/>
      <c r="H4400" s="89"/>
    </row>
    <row r="4401" spans="2:8" s="5" customFormat="1" ht="16.5">
      <c r="B4401" s="89"/>
      <c r="C4401" s="89"/>
      <c r="D4401" s="90"/>
      <c r="E4401" s="89"/>
      <c r="F4401" s="91"/>
      <c r="G4401" s="89"/>
      <c r="H4401" s="89"/>
    </row>
    <row r="4402" spans="2:8" s="5" customFormat="1" ht="16.5">
      <c r="B4402" s="89"/>
      <c r="C4402" s="89"/>
      <c r="D4402" s="90"/>
      <c r="E4402" s="89"/>
      <c r="F4402" s="91"/>
      <c r="G4402" s="89"/>
      <c r="H4402" s="89"/>
    </row>
    <row r="4403" spans="2:8" s="5" customFormat="1" ht="16.5">
      <c r="B4403" s="89"/>
      <c r="C4403" s="89"/>
      <c r="D4403" s="90"/>
      <c r="E4403" s="89"/>
      <c r="F4403" s="91"/>
      <c r="G4403" s="89"/>
      <c r="H4403" s="89"/>
    </row>
    <row r="4404" spans="2:8" s="5" customFormat="1" ht="16.5">
      <c r="B4404" s="89"/>
      <c r="C4404" s="89"/>
      <c r="D4404" s="90"/>
      <c r="E4404" s="89"/>
      <c r="F4404" s="91"/>
      <c r="G4404" s="89"/>
      <c r="H4404" s="89"/>
    </row>
    <row r="4405" spans="2:8" s="5" customFormat="1" ht="16.5">
      <c r="B4405" s="89"/>
      <c r="C4405" s="89"/>
      <c r="D4405" s="90"/>
      <c r="E4405" s="89"/>
      <c r="F4405" s="91"/>
      <c r="G4405" s="89"/>
      <c r="H4405" s="89"/>
    </row>
    <row r="4406" spans="2:8" s="5" customFormat="1" ht="16.5">
      <c r="B4406" s="89"/>
      <c r="C4406" s="89"/>
      <c r="D4406" s="90"/>
      <c r="E4406" s="89"/>
      <c r="F4406" s="91"/>
      <c r="G4406" s="89"/>
      <c r="H4406" s="89"/>
    </row>
    <row r="4407" spans="2:8" s="5" customFormat="1" ht="16.5">
      <c r="B4407" s="89"/>
      <c r="C4407" s="89"/>
      <c r="D4407" s="90"/>
      <c r="E4407" s="89"/>
      <c r="F4407" s="91"/>
      <c r="G4407" s="89"/>
      <c r="H4407" s="89"/>
    </row>
    <row r="4408" spans="2:8" s="5" customFormat="1" ht="16.5">
      <c r="B4408" s="89"/>
      <c r="C4408" s="89"/>
      <c r="D4408" s="90"/>
      <c r="E4408" s="89"/>
      <c r="F4408" s="91"/>
      <c r="G4408" s="89"/>
      <c r="H4408" s="89"/>
    </row>
    <row r="4409" spans="2:8" s="5" customFormat="1" ht="16.5">
      <c r="B4409" s="89"/>
      <c r="C4409" s="89"/>
      <c r="D4409" s="90"/>
      <c r="E4409" s="89"/>
      <c r="F4409" s="91"/>
      <c r="G4409" s="89"/>
      <c r="H4409" s="89"/>
    </row>
    <row r="4410" spans="2:8" s="5" customFormat="1" ht="16.5">
      <c r="B4410" s="89"/>
      <c r="C4410" s="89"/>
      <c r="D4410" s="90"/>
      <c r="E4410" s="89"/>
      <c r="F4410" s="91"/>
      <c r="G4410" s="89"/>
      <c r="H4410" s="89"/>
    </row>
    <row r="4411" spans="2:8" s="5" customFormat="1" ht="16.5">
      <c r="B4411" s="89"/>
      <c r="C4411" s="89"/>
      <c r="D4411" s="90"/>
      <c r="E4411" s="89"/>
      <c r="F4411" s="91"/>
      <c r="G4411" s="89"/>
      <c r="H4411" s="89"/>
    </row>
    <row r="4412" spans="2:8" s="5" customFormat="1" ht="16.5">
      <c r="B4412" s="89"/>
      <c r="C4412" s="89"/>
      <c r="D4412" s="90"/>
      <c r="E4412" s="89"/>
      <c r="F4412" s="91"/>
      <c r="G4412" s="89"/>
      <c r="H4412" s="89"/>
    </row>
    <row r="4413" spans="2:8" s="5" customFormat="1" ht="16.5">
      <c r="B4413" s="89"/>
      <c r="C4413" s="89"/>
      <c r="D4413" s="90"/>
      <c r="E4413" s="89"/>
      <c r="F4413" s="91"/>
      <c r="G4413" s="89"/>
      <c r="H4413" s="89"/>
    </row>
    <row r="4414" spans="2:8" s="5" customFormat="1" ht="16.5">
      <c r="B4414" s="89"/>
      <c r="C4414" s="89"/>
      <c r="D4414" s="90"/>
      <c r="E4414" s="89"/>
      <c r="F4414" s="91"/>
      <c r="G4414" s="89"/>
      <c r="H4414" s="89"/>
    </row>
    <row r="4415" spans="2:8" s="5" customFormat="1" ht="16.5">
      <c r="B4415" s="89"/>
      <c r="C4415" s="89"/>
      <c r="D4415" s="90"/>
      <c r="E4415" s="89"/>
      <c r="F4415" s="91"/>
      <c r="G4415" s="89"/>
      <c r="H4415" s="89"/>
    </row>
    <row r="4416" spans="2:8" s="5" customFormat="1" ht="16.5">
      <c r="B4416" s="89"/>
      <c r="C4416" s="89"/>
      <c r="D4416" s="90"/>
      <c r="E4416" s="89"/>
      <c r="F4416" s="91"/>
      <c r="G4416" s="89"/>
      <c r="H4416" s="89"/>
    </row>
    <row r="4417" spans="2:8" s="5" customFormat="1" ht="16.5">
      <c r="B4417" s="89"/>
      <c r="C4417" s="89"/>
      <c r="D4417" s="90"/>
      <c r="E4417" s="89"/>
      <c r="F4417" s="91"/>
      <c r="G4417" s="89"/>
      <c r="H4417" s="89"/>
    </row>
    <row r="4418" spans="2:8" s="5" customFormat="1" ht="16.5">
      <c r="B4418" s="89"/>
      <c r="C4418" s="89"/>
      <c r="D4418" s="90"/>
      <c r="E4418" s="89"/>
      <c r="F4418" s="91"/>
      <c r="G4418" s="89"/>
      <c r="H4418" s="89"/>
    </row>
    <row r="4419" spans="2:8" s="5" customFormat="1" ht="16.5">
      <c r="B4419" s="89"/>
      <c r="C4419" s="89"/>
      <c r="D4419" s="90"/>
      <c r="E4419" s="89"/>
      <c r="F4419" s="91"/>
      <c r="G4419" s="89"/>
      <c r="H4419" s="89"/>
    </row>
    <row r="4420" spans="2:8" s="5" customFormat="1" ht="16.5">
      <c r="B4420" s="89"/>
      <c r="C4420" s="89"/>
      <c r="D4420" s="90"/>
      <c r="E4420" s="89"/>
      <c r="F4420" s="91"/>
      <c r="G4420" s="89"/>
      <c r="H4420" s="89"/>
    </row>
    <row r="4421" spans="2:8" s="5" customFormat="1" ht="16.5">
      <c r="B4421" s="89"/>
      <c r="C4421" s="89"/>
      <c r="D4421" s="90"/>
      <c r="E4421" s="89"/>
      <c r="F4421" s="91"/>
      <c r="G4421" s="89"/>
      <c r="H4421" s="89"/>
    </row>
    <row r="4422" spans="2:8" s="5" customFormat="1" ht="16.5">
      <c r="B4422" s="89"/>
      <c r="C4422" s="89"/>
      <c r="D4422" s="90"/>
      <c r="E4422" s="89"/>
      <c r="F4422" s="91"/>
      <c r="G4422" s="89"/>
      <c r="H4422" s="89"/>
    </row>
    <row r="4423" spans="2:8" s="5" customFormat="1" ht="16.5">
      <c r="B4423" s="89"/>
      <c r="C4423" s="89"/>
      <c r="D4423" s="90"/>
      <c r="E4423" s="89"/>
      <c r="F4423" s="91"/>
      <c r="G4423" s="89"/>
      <c r="H4423" s="89"/>
    </row>
    <row r="4424" spans="2:8" s="5" customFormat="1" ht="16.5">
      <c r="B4424" s="89"/>
      <c r="C4424" s="89"/>
      <c r="D4424" s="90"/>
      <c r="E4424" s="89"/>
      <c r="F4424" s="91"/>
      <c r="G4424" s="89"/>
      <c r="H4424" s="89"/>
    </row>
    <row r="4425" spans="2:8" s="5" customFormat="1" ht="16.5">
      <c r="B4425" s="89"/>
      <c r="C4425" s="89"/>
      <c r="D4425" s="90"/>
      <c r="E4425" s="89"/>
      <c r="F4425" s="91"/>
      <c r="G4425" s="89"/>
      <c r="H4425" s="89"/>
    </row>
    <row r="4426" spans="2:8" s="5" customFormat="1" ht="16.5">
      <c r="B4426" s="89"/>
      <c r="C4426" s="89"/>
      <c r="D4426" s="90"/>
      <c r="E4426" s="89"/>
      <c r="F4426" s="91"/>
      <c r="G4426" s="89"/>
      <c r="H4426" s="89"/>
    </row>
    <row r="4427" spans="2:8" s="5" customFormat="1" ht="16.5">
      <c r="B4427" s="89"/>
      <c r="C4427" s="89"/>
      <c r="D4427" s="90"/>
      <c r="E4427" s="89"/>
      <c r="F4427" s="91"/>
      <c r="G4427" s="89"/>
      <c r="H4427" s="89"/>
    </row>
    <row r="4428" spans="2:8" s="5" customFormat="1" ht="16.5">
      <c r="B4428" s="89"/>
      <c r="C4428" s="89"/>
      <c r="D4428" s="90"/>
      <c r="E4428" s="89"/>
      <c r="F4428" s="91"/>
      <c r="G4428" s="89"/>
      <c r="H4428" s="89"/>
    </row>
    <row r="4429" spans="2:8" s="5" customFormat="1" ht="16.5">
      <c r="B4429" s="89"/>
      <c r="C4429" s="89"/>
      <c r="D4429" s="90"/>
      <c r="E4429" s="89"/>
      <c r="F4429" s="91"/>
      <c r="G4429" s="89"/>
      <c r="H4429" s="89"/>
    </row>
    <row r="4430" spans="2:8" s="5" customFormat="1" ht="16.5">
      <c r="B4430" s="89"/>
      <c r="C4430" s="89"/>
      <c r="D4430" s="90"/>
      <c r="E4430" s="89"/>
      <c r="F4430" s="91"/>
      <c r="G4430" s="89"/>
      <c r="H4430" s="89"/>
    </row>
    <row r="4431" spans="2:8" s="5" customFormat="1" ht="16.5">
      <c r="B4431" s="89"/>
      <c r="C4431" s="89"/>
      <c r="D4431" s="90"/>
      <c r="E4431" s="89"/>
      <c r="F4431" s="91"/>
      <c r="G4431" s="89"/>
      <c r="H4431" s="89"/>
    </row>
    <row r="4432" spans="2:8" s="5" customFormat="1" ht="16.5">
      <c r="B4432" s="89"/>
      <c r="C4432" s="89"/>
      <c r="D4432" s="90"/>
      <c r="E4432" s="89"/>
      <c r="F4432" s="91"/>
      <c r="G4432" s="89"/>
      <c r="H4432" s="89"/>
    </row>
    <row r="4433" spans="2:8" s="5" customFormat="1" ht="16.5">
      <c r="B4433" s="89"/>
      <c r="C4433" s="89"/>
      <c r="D4433" s="90"/>
      <c r="E4433" s="89"/>
      <c r="F4433" s="91"/>
      <c r="G4433" s="89"/>
      <c r="H4433" s="89"/>
    </row>
    <row r="4434" spans="2:8" s="5" customFormat="1" ht="16.5">
      <c r="B4434" s="89"/>
      <c r="C4434" s="89"/>
      <c r="D4434" s="90"/>
      <c r="E4434" s="89"/>
      <c r="F4434" s="91"/>
      <c r="G4434" s="89"/>
      <c r="H4434" s="89"/>
    </row>
    <row r="4435" spans="2:8" s="5" customFormat="1" ht="16.5">
      <c r="B4435" s="89"/>
      <c r="C4435" s="89"/>
      <c r="D4435" s="90"/>
      <c r="E4435" s="89"/>
      <c r="F4435" s="91"/>
      <c r="G4435" s="89"/>
      <c r="H4435" s="89"/>
    </row>
    <row r="4436" spans="2:8" s="5" customFormat="1" ht="16.5">
      <c r="B4436" s="89"/>
      <c r="C4436" s="89"/>
      <c r="D4436" s="90"/>
      <c r="E4436" s="89"/>
      <c r="F4436" s="91"/>
      <c r="G4436" s="89"/>
      <c r="H4436" s="89"/>
    </row>
    <row r="4437" spans="2:8" s="5" customFormat="1" ht="16.5">
      <c r="B4437" s="89"/>
      <c r="C4437" s="89"/>
      <c r="D4437" s="90"/>
      <c r="E4437" s="89"/>
      <c r="F4437" s="91"/>
      <c r="G4437" s="89"/>
      <c r="H4437" s="89"/>
    </row>
    <row r="4438" spans="2:8" s="5" customFormat="1" ht="16.5">
      <c r="B4438" s="89"/>
      <c r="C4438" s="89"/>
      <c r="D4438" s="90"/>
      <c r="E4438" s="89"/>
      <c r="F4438" s="91"/>
      <c r="G4438" s="89"/>
      <c r="H4438" s="89"/>
    </row>
    <row r="4439" spans="2:8" s="5" customFormat="1" ht="16.5">
      <c r="B4439" s="89"/>
      <c r="C4439" s="89"/>
      <c r="D4439" s="90"/>
      <c r="E4439" s="89"/>
      <c r="F4439" s="91"/>
      <c r="G4439" s="89"/>
      <c r="H4439" s="89"/>
    </row>
    <row r="4440" spans="2:8" s="5" customFormat="1" ht="16.5">
      <c r="B4440" s="89"/>
      <c r="C4440" s="89"/>
      <c r="D4440" s="90"/>
      <c r="E4440" s="89"/>
      <c r="F4440" s="91"/>
      <c r="G4440" s="89"/>
      <c r="H4440" s="89"/>
    </row>
    <row r="4441" spans="2:8" s="5" customFormat="1" ht="16.5">
      <c r="B4441" s="89"/>
      <c r="C4441" s="89"/>
      <c r="D4441" s="90"/>
      <c r="E4441" s="89"/>
      <c r="F4441" s="91"/>
      <c r="G4441" s="89"/>
      <c r="H4441" s="89"/>
    </row>
    <row r="4442" spans="2:8" s="5" customFormat="1" ht="16.5">
      <c r="B4442" s="89"/>
      <c r="C4442" s="89"/>
      <c r="D4442" s="90"/>
      <c r="E4442" s="89"/>
      <c r="F4442" s="91"/>
      <c r="G4442" s="89"/>
      <c r="H4442" s="89"/>
    </row>
    <row r="4443" spans="2:8" s="5" customFormat="1" ht="16.5">
      <c r="B4443" s="89"/>
      <c r="C4443" s="89"/>
      <c r="D4443" s="90"/>
      <c r="E4443" s="89"/>
      <c r="F4443" s="91"/>
      <c r="G4443" s="89"/>
      <c r="H4443" s="89"/>
    </row>
    <row r="4444" spans="2:8" s="5" customFormat="1" ht="16.5">
      <c r="B4444" s="89"/>
      <c r="C4444" s="89"/>
      <c r="D4444" s="90"/>
      <c r="E4444" s="89"/>
      <c r="F4444" s="91"/>
      <c r="G4444" s="89"/>
      <c r="H4444" s="89"/>
    </row>
    <row r="4445" spans="2:8" s="5" customFormat="1" ht="16.5">
      <c r="B4445" s="89"/>
      <c r="C4445" s="89"/>
      <c r="D4445" s="90"/>
      <c r="E4445" s="89"/>
      <c r="F4445" s="91"/>
      <c r="G4445" s="89"/>
      <c r="H4445" s="89"/>
    </row>
    <row r="4446" spans="2:8" s="5" customFormat="1" ht="16.5">
      <c r="B4446" s="89"/>
      <c r="C4446" s="89"/>
      <c r="D4446" s="90"/>
      <c r="E4446" s="89"/>
      <c r="F4446" s="91"/>
      <c r="G4446" s="89"/>
      <c r="H4446" s="89"/>
    </row>
    <row r="4447" spans="2:8" s="5" customFormat="1" ht="16.5">
      <c r="B4447" s="89"/>
      <c r="C4447" s="89"/>
      <c r="D4447" s="90"/>
      <c r="E4447" s="89"/>
      <c r="F4447" s="91"/>
      <c r="G4447" s="89"/>
      <c r="H4447" s="89"/>
    </row>
    <row r="4448" spans="2:8" s="5" customFormat="1" ht="16.5">
      <c r="B4448" s="89"/>
      <c r="C4448" s="89"/>
      <c r="D4448" s="90"/>
      <c r="E4448" s="89"/>
      <c r="F4448" s="91"/>
      <c r="G4448" s="89"/>
      <c r="H4448" s="89"/>
    </row>
    <row r="4449" spans="2:8" s="5" customFormat="1" ht="16.5">
      <c r="B4449" s="89"/>
      <c r="C4449" s="89"/>
      <c r="D4449" s="90"/>
      <c r="E4449" s="89"/>
      <c r="F4449" s="91"/>
      <c r="G4449" s="89"/>
      <c r="H4449" s="89"/>
    </row>
    <row r="4450" spans="2:8" s="5" customFormat="1" ht="16.5">
      <c r="B4450" s="89"/>
      <c r="C4450" s="89"/>
      <c r="D4450" s="90"/>
      <c r="E4450" s="89"/>
      <c r="F4450" s="91"/>
      <c r="G4450" s="89"/>
      <c r="H4450" s="89"/>
    </row>
    <row r="4451" spans="2:8" s="5" customFormat="1" ht="16.5">
      <c r="B4451" s="89"/>
      <c r="C4451" s="89"/>
      <c r="D4451" s="90"/>
      <c r="E4451" s="89"/>
      <c r="F4451" s="91"/>
      <c r="G4451" s="89"/>
      <c r="H4451" s="89"/>
    </row>
    <row r="4452" spans="2:8" s="5" customFormat="1" ht="16.5">
      <c r="B4452" s="89"/>
      <c r="C4452" s="89"/>
      <c r="D4452" s="90"/>
      <c r="E4452" s="89"/>
      <c r="F4452" s="91"/>
      <c r="G4452" s="89"/>
      <c r="H4452" s="89"/>
    </row>
    <row r="4453" spans="2:8" s="5" customFormat="1" ht="16.5">
      <c r="B4453" s="89"/>
      <c r="C4453" s="89"/>
      <c r="D4453" s="90"/>
      <c r="E4453" s="89"/>
      <c r="F4453" s="91"/>
      <c r="G4453" s="89"/>
      <c r="H4453" s="89"/>
    </row>
    <row r="4454" spans="2:8" s="5" customFormat="1" ht="16.5">
      <c r="B4454" s="89"/>
      <c r="C4454" s="89"/>
      <c r="D4454" s="90"/>
      <c r="E4454" s="89"/>
      <c r="F4454" s="91"/>
      <c r="G4454" s="89"/>
      <c r="H4454" s="89"/>
    </row>
    <row r="4455" spans="2:8" s="5" customFormat="1" ht="16.5">
      <c r="B4455" s="89"/>
      <c r="C4455" s="89"/>
      <c r="D4455" s="90"/>
      <c r="E4455" s="89"/>
      <c r="F4455" s="91"/>
      <c r="G4455" s="89"/>
      <c r="H4455" s="89"/>
    </row>
    <row r="4456" spans="2:8" s="5" customFormat="1" ht="16.5">
      <c r="B4456" s="89"/>
      <c r="C4456" s="89"/>
      <c r="D4456" s="90"/>
      <c r="E4456" s="89"/>
      <c r="F4456" s="91"/>
      <c r="G4456" s="89"/>
      <c r="H4456" s="89"/>
    </row>
    <row r="4457" spans="2:8" s="5" customFormat="1" ht="16.5">
      <c r="B4457" s="89"/>
      <c r="C4457" s="89"/>
      <c r="D4457" s="90"/>
      <c r="E4457" s="89"/>
      <c r="F4457" s="91"/>
      <c r="G4457" s="89"/>
      <c r="H4457" s="89"/>
    </row>
    <row r="4458" spans="2:8" s="5" customFormat="1" ht="16.5">
      <c r="B4458" s="89"/>
      <c r="C4458" s="89"/>
      <c r="D4458" s="90"/>
      <c r="E4458" s="89"/>
      <c r="F4458" s="91"/>
      <c r="G4458" s="89"/>
      <c r="H4458" s="89"/>
    </row>
    <row r="4459" spans="2:8" s="5" customFormat="1" ht="16.5">
      <c r="B4459" s="89"/>
      <c r="C4459" s="89"/>
      <c r="D4459" s="90"/>
      <c r="E4459" s="89"/>
      <c r="F4459" s="91"/>
      <c r="G4459" s="89"/>
      <c r="H4459" s="89"/>
    </row>
    <row r="4460" spans="2:8" s="5" customFormat="1" ht="16.5">
      <c r="B4460" s="89"/>
      <c r="C4460" s="89"/>
      <c r="D4460" s="90"/>
      <c r="E4460" s="89"/>
      <c r="F4460" s="91"/>
      <c r="G4460" s="89"/>
      <c r="H4460" s="89"/>
    </row>
    <row r="4461" spans="2:8" s="5" customFormat="1" ht="16.5">
      <c r="B4461" s="89"/>
      <c r="C4461" s="89"/>
      <c r="D4461" s="90"/>
      <c r="E4461" s="89"/>
      <c r="F4461" s="91"/>
      <c r="G4461" s="89"/>
      <c r="H4461" s="89"/>
    </row>
    <row r="4462" spans="2:8" s="5" customFormat="1" ht="16.5">
      <c r="B4462" s="89"/>
      <c r="C4462" s="89"/>
      <c r="D4462" s="90"/>
      <c r="E4462" s="89"/>
      <c r="F4462" s="91"/>
      <c r="G4462" s="89"/>
      <c r="H4462" s="89"/>
    </row>
    <row r="4463" spans="2:8" s="5" customFormat="1" ht="16.5">
      <c r="B4463" s="89"/>
      <c r="C4463" s="89"/>
      <c r="D4463" s="90"/>
      <c r="E4463" s="89"/>
      <c r="F4463" s="91"/>
      <c r="G4463" s="89"/>
      <c r="H4463" s="89"/>
    </row>
    <row r="4464" spans="2:8" s="5" customFormat="1" ht="16.5">
      <c r="B4464" s="89"/>
      <c r="C4464" s="89"/>
      <c r="D4464" s="90"/>
      <c r="E4464" s="89"/>
      <c r="F4464" s="91"/>
      <c r="G4464" s="89"/>
      <c r="H4464" s="89"/>
    </row>
    <row r="4465" spans="2:8" s="5" customFormat="1" ht="16.5">
      <c r="B4465" s="89"/>
      <c r="C4465" s="89"/>
      <c r="D4465" s="90"/>
      <c r="E4465" s="89"/>
      <c r="F4465" s="91"/>
      <c r="G4465" s="89"/>
      <c r="H4465" s="89"/>
    </row>
    <row r="4466" spans="2:8" s="5" customFormat="1" ht="16.5">
      <c r="B4466" s="89"/>
      <c r="C4466" s="89"/>
      <c r="D4466" s="90"/>
      <c r="E4466" s="89"/>
      <c r="F4466" s="91"/>
      <c r="G4466" s="89"/>
      <c r="H4466" s="89"/>
    </row>
    <row r="4467" spans="2:8" s="5" customFormat="1" ht="16.5">
      <c r="B4467" s="89"/>
      <c r="C4467" s="89"/>
      <c r="D4467" s="90"/>
      <c r="E4467" s="89"/>
      <c r="F4467" s="91"/>
      <c r="G4467" s="89"/>
      <c r="H4467" s="89"/>
    </row>
    <row r="4468" spans="2:8" s="5" customFormat="1" ht="16.5">
      <c r="B4468" s="89"/>
      <c r="C4468" s="89"/>
      <c r="D4468" s="90"/>
      <c r="E4468" s="89"/>
      <c r="F4468" s="91"/>
      <c r="G4468" s="89"/>
      <c r="H4468" s="89"/>
    </row>
    <row r="4469" spans="2:8" s="5" customFormat="1" ht="16.5">
      <c r="B4469" s="89"/>
      <c r="C4469" s="89"/>
      <c r="D4469" s="90"/>
      <c r="E4469" s="89"/>
      <c r="F4469" s="91"/>
      <c r="G4469" s="89"/>
      <c r="H4469" s="89"/>
    </row>
    <row r="4470" spans="2:8" s="5" customFormat="1" ht="16.5">
      <c r="B4470" s="89"/>
      <c r="C4470" s="89"/>
      <c r="D4470" s="90"/>
      <c r="E4470" s="89"/>
      <c r="F4470" s="91"/>
      <c r="G4470" s="89"/>
      <c r="H4470" s="89"/>
    </row>
    <row r="4471" spans="2:8" s="5" customFormat="1" ht="16.5">
      <c r="B4471" s="89"/>
      <c r="C4471" s="89"/>
      <c r="D4471" s="90"/>
      <c r="E4471" s="89"/>
      <c r="F4471" s="91"/>
      <c r="G4471" s="89"/>
      <c r="H4471" s="89"/>
    </row>
    <row r="4472" spans="2:8" s="5" customFormat="1" ht="16.5">
      <c r="B4472" s="89"/>
      <c r="C4472" s="89"/>
      <c r="D4472" s="90"/>
      <c r="E4472" s="89"/>
      <c r="F4472" s="91"/>
      <c r="G4472" s="89"/>
      <c r="H4472" s="89"/>
    </row>
    <row r="4473" spans="2:8" s="5" customFormat="1" ht="16.5">
      <c r="B4473" s="89"/>
      <c r="C4473" s="89"/>
      <c r="D4473" s="90"/>
      <c r="E4473" s="89"/>
      <c r="F4473" s="91"/>
      <c r="G4473" s="89"/>
      <c r="H4473" s="89"/>
    </row>
    <row r="4474" spans="2:8" s="5" customFormat="1" ht="16.5">
      <c r="B4474" s="89"/>
      <c r="C4474" s="89"/>
      <c r="D4474" s="90"/>
      <c r="E4474" s="89"/>
      <c r="F4474" s="91"/>
      <c r="G4474" s="89"/>
      <c r="H4474" s="89"/>
    </row>
    <row r="4475" spans="2:8" s="5" customFormat="1" ht="16.5">
      <c r="B4475" s="89"/>
      <c r="C4475" s="89"/>
      <c r="D4475" s="90"/>
      <c r="E4475" s="89"/>
      <c r="F4475" s="91"/>
      <c r="G4475" s="89"/>
      <c r="H4475" s="89"/>
    </row>
    <row r="4476" spans="2:8" s="5" customFormat="1" ht="16.5">
      <c r="B4476" s="89"/>
      <c r="C4476" s="89"/>
      <c r="D4476" s="90"/>
      <c r="E4476" s="89"/>
      <c r="F4476" s="91"/>
      <c r="G4476" s="89"/>
      <c r="H4476" s="89"/>
    </row>
    <row r="4477" spans="2:8" s="5" customFormat="1" ht="16.5">
      <c r="B4477" s="89"/>
      <c r="C4477" s="89"/>
      <c r="D4477" s="90"/>
      <c r="E4477" s="89"/>
      <c r="F4477" s="91"/>
      <c r="G4477" s="89"/>
      <c r="H4477" s="89"/>
    </row>
    <row r="4478" spans="2:8" s="5" customFormat="1" ht="16.5">
      <c r="B4478" s="89"/>
      <c r="C4478" s="89"/>
      <c r="D4478" s="90"/>
      <c r="E4478" s="89"/>
      <c r="F4478" s="91"/>
      <c r="G4478" s="89"/>
      <c r="H4478" s="89"/>
    </row>
    <row r="4479" spans="2:8" s="5" customFormat="1" ht="16.5">
      <c r="B4479" s="89"/>
      <c r="C4479" s="89"/>
      <c r="D4479" s="90"/>
      <c r="E4479" s="89"/>
      <c r="F4479" s="91"/>
      <c r="G4479" s="89"/>
      <c r="H4479" s="89"/>
    </row>
    <row r="4480" spans="2:8" s="5" customFormat="1" ht="16.5">
      <c r="B4480" s="89"/>
      <c r="C4480" s="89"/>
      <c r="D4480" s="90"/>
      <c r="E4480" s="89"/>
      <c r="F4480" s="91"/>
      <c r="G4480" s="89"/>
      <c r="H4480" s="89"/>
    </row>
    <row r="4481" spans="2:8" s="5" customFormat="1" ht="16.5">
      <c r="B4481" s="89"/>
      <c r="C4481" s="89"/>
      <c r="D4481" s="90"/>
      <c r="E4481" s="89"/>
      <c r="F4481" s="91"/>
      <c r="G4481" s="89"/>
      <c r="H4481" s="89"/>
    </row>
    <row r="4482" spans="2:8" s="5" customFormat="1" ht="16.5">
      <c r="B4482" s="89"/>
      <c r="C4482" s="89"/>
      <c r="D4482" s="90"/>
      <c r="E4482" s="89"/>
      <c r="F4482" s="91"/>
      <c r="G4482" s="89"/>
      <c r="H4482" s="89"/>
    </row>
    <row r="4483" spans="2:8" s="5" customFormat="1" ht="16.5">
      <c r="B4483" s="89"/>
      <c r="C4483" s="89"/>
      <c r="D4483" s="90"/>
      <c r="E4483" s="89"/>
      <c r="F4483" s="91"/>
      <c r="G4483" s="89"/>
      <c r="H4483" s="89"/>
    </row>
    <row r="4484" spans="2:8" s="5" customFormat="1" ht="16.5">
      <c r="B4484" s="89"/>
      <c r="C4484" s="89"/>
      <c r="D4484" s="90"/>
      <c r="E4484" s="89"/>
      <c r="F4484" s="91"/>
      <c r="G4484" s="89"/>
      <c r="H4484" s="89"/>
    </row>
    <row r="4485" spans="2:8" s="5" customFormat="1" ht="16.5">
      <c r="B4485" s="89"/>
      <c r="C4485" s="89"/>
      <c r="D4485" s="90"/>
      <c r="E4485" s="89"/>
      <c r="F4485" s="91"/>
      <c r="G4485" s="89"/>
      <c r="H4485" s="89"/>
    </row>
    <row r="4486" spans="2:8" s="5" customFormat="1" ht="16.5">
      <c r="B4486" s="89"/>
      <c r="C4486" s="89"/>
      <c r="D4486" s="90"/>
      <c r="E4486" s="89"/>
      <c r="F4486" s="91"/>
      <c r="G4486" s="89"/>
      <c r="H4486" s="89"/>
    </row>
    <row r="4487" spans="2:8" s="5" customFormat="1" ht="16.5">
      <c r="B4487" s="89"/>
      <c r="C4487" s="89"/>
      <c r="D4487" s="90"/>
      <c r="E4487" s="89"/>
      <c r="F4487" s="91"/>
      <c r="G4487" s="89"/>
      <c r="H4487" s="89"/>
    </row>
    <row r="4488" spans="2:8" s="5" customFormat="1" ht="16.5">
      <c r="B4488" s="89"/>
      <c r="C4488" s="89"/>
      <c r="D4488" s="90"/>
      <c r="E4488" s="89"/>
      <c r="F4488" s="91"/>
      <c r="G4488" s="89"/>
      <c r="H4488" s="89"/>
    </row>
    <row r="4489" spans="2:8" s="5" customFormat="1" ht="16.5">
      <c r="B4489" s="89"/>
      <c r="C4489" s="89"/>
      <c r="D4489" s="90"/>
      <c r="E4489" s="89"/>
      <c r="F4489" s="91"/>
      <c r="G4489" s="89"/>
      <c r="H4489" s="89"/>
    </row>
    <row r="4490" spans="2:8" s="5" customFormat="1" ht="16.5">
      <c r="B4490" s="89"/>
      <c r="C4490" s="89"/>
      <c r="D4490" s="90"/>
      <c r="E4490" s="89"/>
      <c r="F4490" s="91"/>
      <c r="G4490" s="89"/>
      <c r="H4490" s="89"/>
    </row>
    <row r="4491" spans="2:8" s="5" customFormat="1" ht="16.5">
      <c r="B4491" s="89"/>
      <c r="C4491" s="89"/>
      <c r="D4491" s="90"/>
      <c r="E4491" s="89"/>
      <c r="F4491" s="91"/>
      <c r="G4491" s="89"/>
      <c r="H4491" s="89"/>
    </row>
    <row r="4492" spans="2:8" s="5" customFormat="1" ht="16.5">
      <c r="B4492" s="89"/>
      <c r="C4492" s="89"/>
      <c r="D4492" s="90"/>
      <c r="E4492" s="89"/>
      <c r="F4492" s="91"/>
      <c r="G4492" s="89"/>
      <c r="H4492" s="89"/>
    </row>
    <row r="4493" spans="2:8" s="5" customFormat="1" ht="16.5">
      <c r="B4493" s="89"/>
      <c r="C4493" s="89"/>
      <c r="D4493" s="90"/>
      <c r="E4493" s="89"/>
      <c r="F4493" s="91"/>
      <c r="G4493" s="89"/>
      <c r="H4493" s="89"/>
    </row>
    <row r="4494" spans="2:8" s="5" customFormat="1" ht="16.5">
      <c r="B4494" s="89"/>
      <c r="C4494" s="89"/>
      <c r="D4494" s="90"/>
      <c r="E4494" s="89"/>
      <c r="F4494" s="91"/>
      <c r="G4494" s="89"/>
      <c r="H4494" s="89"/>
    </row>
    <row r="4495" spans="2:8" s="5" customFormat="1" ht="16.5">
      <c r="B4495" s="89"/>
      <c r="C4495" s="89"/>
      <c r="D4495" s="90"/>
      <c r="E4495" s="89"/>
      <c r="F4495" s="91"/>
      <c r="G4495" s="89"/>
      <c r="H4495" s="89"/>
    </row>
    <row r="4496" spans="2:8" s="5" customFormat="1" ht="16.5">
      <c r="B4496" s="89"/>
      <c r="C4496" s="89"/>
      <c r="D4496" s="90"/>
      <c r="E4496" s="89"/>
      <c r="F4496" s="91"/>
      <c r="G4496" s="89"/>
      <c r="H4496" s="89"/>
    </row>
    <row r="4497" spans="2:8" s="5" customFormat="1" ht="16.5">
      <c r="B4497" s="89"/>
      <c r="C4497" s="89"/>
      <c r="D4497" s="90"/>
      <c r="E4497" s="89"/>
      <c r="F4497" s="91"/>
      <c r="G4497" s="89"/>
      <c r="H4497" s="89"/>
    </row>
    <row r="4498" spans="2:8" s="5" customFormat="1" ht="16.5">
      <c r="B4498" s="89"/>
      <c r="C4498" s="89"/>
      <c r="D4498" s="90"/>
      <c r="E4498" s="89"/>
      <c r="F4498" s="91"/>
      <c r="G4498" s="89"/>
      <c r="H4498" s="89"/>
    </row>
    <row r="4499" spans="2:8" s="5" customFormat="1" ht="16.5">
      <c r="B4499" s="89"/>
      <c r="C4499" s="89"/>
      <c r="D4499" s="90"/>
      <c r="E4499" s="89"/>
      <c r="F4499" s="91"/>
      <c r="G4499" s="89"/>
      <c r="H4499" s="89"/>
    </row>
    <row r="4500" spans="2:8" s="5" customFormat="1" ht="16.5">
      <c r="B4500" s="89"/>
      <c r="C4500" s="89"/>
      <c r="D4500" s="90"/>
      <c r="E4500" s="89"/>
      <c r="F4500" s="91"/>
      <c r="G4500" s="89"/>
      <c r="H4500" s="89"/>
    </row>
    <row r="4501" spans="2:8" s="5" customFormat="1" ht="16.5">
      <c r="B4501" s="89"/>
      <c r="C4501" s="89"/>
      <c r="D4501" s="90"/>
      <c r="E4501" s="89"/>
      <c r="F4501" s="91"/>
      <c r="G4501" s="89"/>
      <c r="H4501" s="89"/>
    </row>
    <row r="4502" spans="2:8" s="5" customFormat="1" ht="16.5">
      <c r="B4502" s="89"/>
      <c r="C4502" s="89"/>
      <c r="D4502" s="90"/>
      <c r="E4502" s="89"/>
      <c r="F4502" s="91"/>
      <c r="G4502" s="89"/>
      <c r="H4502" s="89"/>
    </row>
    <row r="4503" spans="2:8" s="5" customFormat="1" ht="16.5">
      <c r="B4503" s="89"/>
      <c r="C4503" s="89"/>
      <c r="D4503" s="90"/>
      <c r="E4503" s="89"/>
      <c r="F4503" s="91"/>
      <c r="G4503" s="89"/>
      <c r="H4503" s="89"/>
    </row>
    <row r="4504" spans="2:8" s="5" customFormat="1" ht="16.5">
      <c r="B4504" s="89"/>
      <c r="C4504" s="89"/>
      <c r="D4504" s="90"/>
      <c r="E4504" s="89"/>
      <c r="F4504" s="91"/>
      <c r="G4504" s="89"/>
      <c r="H4504" s="89"/>
    </row>
    <row r="4505" spans="2:8" s="5" customFormat="1" ht="16.5">
      <c r="B4505" s="89"/>
      <c r="C4505" s="89"/>
      <c r="D4505" s="90"/>
      <c r="E4505" s="89"/>
      <c r="F4505" s="91"/>
      <c r="G4505" s="89"/>
      <c r="H4505" s="89"/>
    </row>
    <row r="4506" spans="2:8" s="5" customFormat="1" ht="16.5">
      <c r="B4506" s="89"/>
      <c r="C4506" s="89"/>
      <c r="D4506" s="90"/>
      <c r="E4506" s="89"/>
      <c r="F4506" s="91"/>
      <c r="G4506" s="89"/>
      <c r="H4506" s="89"/>
    </row>
    <row r="4507" spans="2:8" s="5" customFormat="1" ht="16.5">
      <c r="B4507" s="89"/>
      <c r="C4507" s="89"/>
      <c r="D4507" s="90"/>
      <c r="E4507" s="89"/>
      <c r="F4507" s="91"/>
      <c r="G4507" s="89"/>
      <c r="H4507" s="89"/>
    </row>
    <row r="4508" spans="2:8" s="5" customFormat="1" ht="16.5">
      <c r="B4508" s="89"/>
      <c r="C4508" s="89"/>
      <c r="D4508" s="90"/>
      <c r="E4508" s="89"/>
      <c r="F4508" s="91"/>
      <c r="G4508" s="89"/>
      <c r="H4508" s="89"/>
    </row>
    <row r="4509" spans="2:8" s="5" customFormat="1" ht="16.5">
      <c r="B4509" s="89"/>
      <c r="C4509" s="89"/>
      <c r="D4509" s="90"/>
      <c r="E4509" s="89"/>
      <c r="F4509" s="91"/>
      <c r="G4509" s="89"/>
      <c r="H4509" s="89"/>
    </row>
    <row r="4510" spans="2:8" s="5" customFormat="1" ht="16.5">
      <c r="B4510" s="89"/>
      <c r="C4510" s="89"/>
      <c r="D4510" s="90"/>
      <c r="E4510" s="89"/>
      <c r="F4510" s="91"/>
      <c r="G4510" s="89"/>
      <c r="H4510" s="89"/>
    </row>
    <row r="4511" spans="2:8" s="5" customFormat="1" ht="16.5">
      <c r="B4511" s="89"/>
      <c r="C4511" s="89"/>
      <c r="D4511" s="90"/>
      <c r="E4511" s="89"/>
      <c r="F4511" s="91"/>
      <c r="G4511" s="89"/>
      <c r="H4511" s="89"/>
    </row>
    <row r="4512" spans="2:8" s="5" customFormat="1" ht="16.5">
      <c r="B4512" s="89"/>
      <c r="C4512" s="89"/>
      <c r="D4512" s="90"/>
      <c r="E4512" s="89"/>
      <c r="F4512" s="91"/>
      <c r="G4512" s="89"/>
      <c r="H4512" s="89"/>
    </row>
    <row r="4513" spans="2:8" s="5" customFormat="1" ht="16.5">
      <c r="B4513" s="89"/>
      <c r="C4513" s="89"/>
      <c r="D4513" s="90"/>
      <c r="E4513" s="89"/>
      <c r="F4513" s="91"/>
      <c r="G4513" s="89"/>
      <c r="H4513" s="89"/>
    </row>
    <row r="4514" spans="2:8" s="5" customFormat="1" ht="16.5">
      <c r="B4514" s="89"/>
      <c r="C4514" s="89"/>
      <c r="D4514" s="90"/>
      <c r="E4514" s="89"/>
      <c r="F4514" s="91"/>
      <c r="G4514" s="89"/>
      <c r="H4514" s="89"/>
    </row>
    <row r="4515" spans="2:8" s="5" customFormat="1" ht="16.5">
      <c r="B4515" s="89"/>
      <c r="C4515" s="89"/>
      <c r="D4515" s="90"/>
      <c r="E4515" s="89"/>
      <c r="F4515" s="91"/>
      <c r="G4515" s="89"/>
      <c r="H4515" s="89"/>
    </row>
    <row r="4516" spans="2:8" s="5" customFormat="1" ht="16.5">
      <c r="B4516" s="89"/>
      <c r="C4516" s="89"/>
      <c r="D4516" s="90"/>
      <c r="E4516" s="89"/>
      <c r="F4516" s="91"/>
      <c r="G4516" s="89"/>
      <c r="H4516" s="89"/>
    </row>
    <row r="4517" spans="2:8" s="5" customFormat="1" ht="16.5">
      <c r="B4517" s="89"/>
      <c r="C4517" s="89"/>
      <c r="D4517" s="90"/>
      <c r="E4517" s="89"/>
      <c r="F4517" s="91"/>
      <c r="G4517" s="89"/>
      <c r="H4517" s="89"/>
    </row>
    <row r="4518" spans="2:8" s="5" customFormat="1" ht="16.5">
      <c r="B4518" s="89"/>
      <c r="C4518" s="89"/>
      <c r="D4518" s="90"/>
      <c r="E4518" s="89"/>
      <c r="F4518" s="91"/>
      <c r="G4518" s="89"/>
      <c r="H4518" s="89"/>
    </row>
    <row r="4519" spans="2:8" s="5" customFormat="1" ht="16.5">
      <c r="B4519" s="89"/>
      <c r="C4519" s="89"/>
      <c r="D4519" s="90"/>
      <c r="E4519" s="89"/>
      <c r="F4519" s="91"/>
      <c r="G4519" s="89"/>
      <c r="H4519" s="89"/>
    </row>
    <row r="4520" spans="2:8" s="5" customFormat="1" ht="16.5">
      <c r="B4520" s="89"/>
      <c r="C4520" s="89"/>
      <c r="D4520" s="90"/>
      <c r="E4520" s="89"/>
      <c r="F4520" s="91"/>
      <c r="G4520" s="89"/>
      <c r="H4520" s="89"/>
    </row>
    <row r="4521" spans="2:8" s="5" customFormat="1" ht="16.5">
      <c r="B4521" s="89"/>
      <c r="C4521" s="89"/>
      <c r="D4521" s="90"/>
      <c r="E4521" s="89"/>
      <c r="F4521" s="91"/>
      <c r="G4521" s="89"/>
      <c r="H4521" s="89"/>
    </row>
    <row r="4522" spans="2:8" s="5" customFormat="1" ht="16.5">
      <c r="B4522" s="89"/>
      <c r="C4522" s="89"/>
      <c r="D4522" s="90"/>
      <c r="E4522" s="89"/>
      <c r="F4522" s="91"/>
      <c r="G4522" s="89"/>
      <c r="H4522" s="89"/>
    </row>
    <row r="4523" spans="2:8" s="5" customFormat="1" ht="16.5">
      <c r="B4523" s="89"/>
      <c r="C4523" s="89"/>
      <c r="D4523" s="90"/>
      <c r="E4523" s="89"/>
      <c r="F4523" s="91"/>
      <c r="G4523" s="89"/>
      <c r="H4523" s="89"/>
    </row>
    <row r="4524" spans="2:8" s="5" customFormat="1" ht="16.5">
      <c r="B4524" s="89"/>
      <c r="C4524" s="89"/>
      <c r="D4524" s="90"/>
      <c r="E4524" s="89"/>
      <c r="F4524" s="91"/>
      <c r="G4524" s="89"/>
      <c r="H4524" s="89"/>
    </row>
    <row r="4525" spans="2:8" s="5" customFormat="1" ht="16.5">
      <c r="B4525" s="89"/>
      <c r="C4525" s="89"/>
      <c r="D4525" s="90"/>
      <c r="E4525" s="89"/>
      <c r="F4525" s="91"/>
      <c r="G4525" s="89"/>
      <c r="H4525" s="89"/>
    </row>
    <row r="4526" spans="2:8" s="5" customFormat="1" ht="16.5">
      <c r="B4526" s="89"/>
      <c r="C4526" s="89"/>
      <c r="D4526" s="90"/>
      <c r="E4526" s="89"/>
      <c r="F4526" s="91"/>
      <c r="G4526" s="89"/>
      <c r="H4526" s="89"/>
    </row>
    <row r="4527" spans="2:8" s="5" customFormat="1" ht="16.5">
      <c r="B4527" s="89"/>
      <c r="C4527" s="89"/>
      <c r="D4527" s="90"/>
      <c r="E4527" s="89"/>
      <c r="F4527" s="91"/>
      <c r="G4527" s="89"/>
      <c r="H4527" s="89"/>
    </row>
    <row r="4528" spans="2:8" s="5" customFormat="1" ht="16.5">
      <c r="B4528" s="89"/>
      <c r="C4528" s="89"/>
      <c r="D4528" s="90"/>
      <c r="E4528" s="89"/>
      <c r="F4528" s="91"/>
      <c r="G4528" s="89"/>
      <c r="H4528" s="89"/>
    </row>
    <row r="4529" spans="2:8" s="5" customFormat="1" ht="16.5">
      <c r="B4529" s="89"/>
      <c r="C4529" s="89"/>
      <c r="D4529" s="90"/>
      <c r="E4529" s="89"/>
      <c r="F4529" s="91"/>
      <c r="G4529" s="89"/>
      <c r="H4529" s="89"/>
    </row>
    <row r="4530" spans="2:8" s="5" customFormat="1" ht="16.5">
      <c r="B4530" s="89"/>
      <c r="C4530" s="89"/>
      <c r="D4530" s="90"/>
      <c r="E4530" s="89"/>
      <c r="F4530" s="91"/>
      <c r="G4530" s="89"/>
      <c r="H4530" s="89"/>
    </row>
    <row r="4531" spans="2:8" s="5" customFormat="1" ht="16.5">
      <c r="B4531" s="89"/>
      <c r="C4531" s="89"/>
      <c r="D4531" s="90"/>
      <c r="E4531" s="89"/>
      <c r="F4531" s="91"/>
      <c r="G4531" s="89"/>
      <c r="H4531" s="89"/>
    </row>
    <row r="4532" spans="2:8" s="5" customFormat="1" ht="16.5">
      <c r="B4532" s="89"/>
      <c r="C4532" s="89"/>
      <c r="D4532" s="90"/>
      <c r="E4532" s="89"/>
      <c r="F4532" s="91"/>
      <c r="G4532" s="89"/>
      <c r="H4532" s="89"/>
    </row>
    <row r="4533" spans="2:8" s="5" customFormat="1" ht="16.5">
      <c r="B4533" s="89"/>
      <c r="C4533" s="89"/>
      <c r="D4533" s="90"/>
      <c r="E4533" s="89"/>
      <c r="F4533" s="91"/>
      <c r="G4533" s="89"/>
      <c r="H4533" s="89"/>
    </row>
    <row r="4534" spans="2:8" s="5" customFormat="1" ht="16.5">
      <c r="B4534" s="89"/>
      <c r="C4534" s="89"/>
      <c r="D4534" s="90"/>
      <c r="E4534" s="89"/>
      <c r="F4534" s="91"/>
      <c r="G4534" s="89"/>
      <c r="H4534" s="89"/>
    </row>
    <row r="4535" spans="2:8" s="5" customFormat="1" ht="16.5">
      <c r="B4535" s="89"/>
      <c r="C4535" s="89"/>
      <c r="D4535" s="90"/>
      <c r="E4535" s="89"/>
      <c r="F4535" s="91"/>
      <c r="G4535" s="89"/>
      <c r="H4535" s="89"/>
    </row>
    <row r="4536" spans="2:8" s="5" customFormat="1" ht="16.5">
      <c r="B4536" s="89"/>
      <c r="C4536" s="89"/>
      <c r="D4536" s="90"/>
      <c r="E4536" s="89"/>
      <c r="F4536" s="91"/>
      <c r="G4536" s="89"/>
      <c r="H4536" s="89"/>
    </row>
    <row r="4537" spans="2:8" s="5" customFormat="1" ht="16.5">
      <c r="B4537" s="89"/>
      <c r="C4537" s="89"/>
      <c r="D4537" s="90"/>
      <c r="E4537" s="89"/>
      <c r="F4537" s="91"/>
      <c r="G4537" s="89"/>
      <c r="H4537" s="89"/>
    </row>
    <row r="4538" spans="2:8" s="5" customFormat="1" ht="16.5">
      <c r="B4538" s="89"/>
      <c r="C4538" s="89"/>
      <c r="D4538" s="90"/>
      <c r="E4538" s="89"/>
      <c r="F4538" s="91"/>
      <c r="G4538" s="89"/>
      <c r="H4538" s="89"/>
    </row>
    <row r="4539" spans="2:8" s="5" customFormat="1" ht="16.5">
      <c r="B4539" s="89"/>
      <c r="C4539" s="89"/>
      <c r="D4539" s="90"/>
      <c r="E4539" s="89"/>
      <c r="F4539" s="91"/>
      <c r="G4539" s="89"/>
      <c r="H4539" s="89"/>
    </row>
    <row r="4540" spans="2:8" s="5" customFormat="1" ht="16.5">
      <c r="B4540" s="89"/>
      <c r="C4540" s="89"/>
      <c r="D4540" s="90"/>
      <c r="E4540" s="89"/>
      <c r="F4540" s="91"/>
      <c r="G4540" s="89"/>
      <c r="H4540" s="89"/>
    </row>
    <row r="4541" spans="2:8" s="5" customFormat="1" ht="16.5">
      <c r="B4541" s="89"/>
      <c r="C4541" s="89"/>
      <c r="D4541" s="90"/>
      <c r="E4541" s="89"/>
      <c r="F4541" s="91"/>
      <c r="G4541" s="89"/>
      <c r="H4541" s="89"/>
    </row>
    <row r="4542" spans="2:8" s="5" customFormat="1" ht="16.5">
      <c r="B4542" s="89"/>
      <c r="C4542" s="89"/>
      <c r="D4542" s="90"/>
      <c r="E4542" s="89"/>
      <c r="F4542" s="91"/>
      <c r="G4542" s="89"/>
      <c r="H4542" s="89"/>
    </row>
    <row r="4543" spans="2:8" s="5" customFormat="1" ht="16.5">
      <c r="B4543" s="89"/>
      <c r="C4543" s="89"/>
      <c r="D4543" s="90"/>
      <c r="E4543" s="89"/>
      <c r="F4543" s="91"/>
      <c r="G4543" s="89"/>
      <c r="H4543" s="89"/>
    </row>
    <row r="4544" spans="2:8" s="5" customFormat="1" ht="16.5">
      <c r="B4544" s="89"/>
      <c r="C4544" s="89"/>
      <c r="D4544" s="90"/>
      <c r="E4544" s="89"/>
      <c r="F4544" s="91"/>
      <c r="G4544" s="89"/>
      <c r="H4544" s="89"/>
    </row>
    <row r="4545" spans="2:8" s="5" customFormat="1" ht="16.5">
      <c r="B4545" s="89"/>
      <c r="C4545" s="89"/>
      <c r="D4545" s="90"/>
      <c r="E4545" s="89"/>
      <c r="F4545" s="91"/>
      <c r="G4545" s="89"/>
      <c r="H4545" s="89"/>
    </row>
    <row r="4546" spans="2:8" s="5" customFormat="1" ht="16.5">
      <c r="B4546" s="89"/>
      <c r="C4546" s="89"/>
      <c r="D4546" s="90"/>
      <c r="E4546" s="89"/>
      <c r="F4546" s="91"/>
      <c r="G4546" s="89"/>
      <c r="H4546" s="89"/>
    </row>
    <row r="4547" spans="2:8" s="5" customFormat="1" ht="16.5">
      <c r="B4547" s="89"/>
      <c r="C4547" s="89"/>
      <c r="D4547" s="90"/>
      <c r="E4547" s="89"/>
      <c r="F4547" s="91"/>
      <c r="G4547" s="89"/>
      <c r="H4547" s="89"/>
    </row>
    <row r="4548" spans="2:8" s="5" customFormat="1" ht="16.5">
      <c r="B4548" s="89"/>
      <c r="C4548" s="89"/>
      <c r="D4548" s="90"/>
      <c r="E4548" s="89"/>
      <c r="F4548" s="91"/>
      <c r="G4548" s="89"/>
      <c r="H4548" s="89"/>
    </row>
    <row r="4549" spans="2:8" s="5" customFormat="1" ht="16.5">
      <c r="B4549" s="89"/>
      <c r="C4549" s="89"/>
      <c r="D4549" s="90"/>
      <c r="E4549" s="89"/>
      <c r="F4549" s="91"/>
      <c r="G4549" s="89"/>
      <c r="H4549" s="89"/>
    </row>
    <row r="4550" spans="2:8" s="5" customFormat="1" ht="16.5">
      <c r="B4550" s="89"/>
      <c r="C4550" s="89"/>
      <c r="D4550" s="90"/>
      <c r="E4550" s="89"/>
      <c r="F4550" s="91"/>
      <c r="G4550" s="89"/>
      <c r="H4550" s="89"/>
    </row>
    <row r="4551" spans="2:8" s="5" customFormat="1" ht="16.5">
      <c r="B4551" s="89"/>
      <c r="C4551" s="89"/>
      <c r="D4551" s="90"/>
      <c r="E4551" s="89"/>
      <c r="F4551" s="91"/>
      <c r="G4551" s="89"/>
      <c r="H4551" s="89"/>
    </row>
    <row r="4552" spans="2:8" s="5" customFormat="1" ht="16.5">
      <c r="B4552" s="89"/>
      <c r="C4552" s="89"/>
      <c r="D4552" s="90"/>
      <c r="E4552" s="89"/>
      <c r="F4552" s="91"/>
      <c r="G4552" s="89"/>
      <c r="H4552" s="89"/>
    </row>
    <row r="4553" spans="2:8" s="5" customFormat="1" ht="16.5">
      <c r="B4553" s="89"/>
      <c r="C4553" s="89"/>
      <c r="D4553" s="90"/>
      <c r="E4553" s="89"/>
      <c r="F4553" s="91"/>
      <c r="G4553" s="89"/>
      <c r="H4553" s="89"/>
    </row>
    <row r="4554" spans="2:8" s="5" customFormat="1" ht="16.5">
      <c r="B4554" s="89"/>
      <c r="C4554" s="89"/>
      <c r="D4554" s="90"/>
      <c r="E4554" s="89"/>
      <c r="F4554" s="91"/>
      <c r="G4554" s="89"/>
      <c r="H4554" s="89"/>
    </row>
    <row r="4555" spans="2:8" s="5" customFormat="1" ht="16.5">
      <c r="B4555" s="89"/>
      <c r="C4555" s="89"/>
      <c r="D4555" s="90"/>
      <c r="E4555" s="89"/>
      <c r="F4555" s="91"/>
      <c r="G4555" s="89"/>
      <c r="H4555" s="89"/>
    </row>
    <row r="4556" spans="2:8" s="5" customFormat="1" ht="16.5">
      <c r="B4556" s="89"/>
      <c r="C4556" s="89"/>
      <c r="D4556" s="90"/>
      <c r="E4556" s="89"/>
      <c r="F4556" s="91"/>
      <c r="G4556" s="89"/>
      <c r="H4556" s="89"/>
    </row>
    <row r="4557" spans="2:8" s="5" customFormat="1" ht="16.5">
      <c r="B4557" s="89"/>
      <c r="C4557" s="89"/>
      <c r="D4557" s="90"/>
      <c r="E4557" s="89"/>
      <c r="F4557" s="91"/>
      <c r="G4557" s="89"/>
      <c r="H4557" s="89"/>
    </row>
    <row r="4558" spans="2:8" s="5" customFormat="1" ht="16.5">
      <c r="B4558" s="89"/>
      <c r="C4558" s="89"/>
      <c r="D4558" s="90"/>
      <c r="E4558" s="89"/>
      <c r="F4558" s="91"/>
      <c r="G4558" s="89"/>
      <c r="H4558" s="89"/>
    </row>
    <row r="4559" spans="2:8" s="5" customFormat="1" ht="16.5">
      <c r="B4559" s="89"/>
      <c r="C4559" s="89"/>
      <c r="D4559" s="90"/>
      <c r="E4559" s="89"/>
      <c r="F4559" s="91"/>
      <c r="G4559" s="89"/>
      <c r="H4559" s="89"/>
    </row>
    <row r="4560" spans="2:8" s="5" customFormat="1" ht="16.5">
      <c r="B4560" s="89"/>
      <c r="C4560" s="89"/>
      <c r="D4560" s="90"/>
      <c r="E4560" s="89"/>
      <c r="F4560" s="91"/>
      <c r="G4560" s="89"/>
      <c r="H4560" s="89"/>
    </row>
    <row r="4561" spans="2:8" s="5" customFormat="1" ht="16.5">
      <c r="B4561" s="89"/>
      <c r="C4561" s="89"/>
      <c r="D4561" s="90"/>
      <c r="E4561" s="89"/>
      <c r="F4561" s="91"/>
      <c r="G4561" s="89"/>
      <c r="H4561" s="89"/>
    </row>
    <row r="4562" spans="2:8" s="5" customFormat="1" ht="16.5">
      <c r="B4562" s="89"/>
      <c r="C4562" s="89"/>
      <c r="D4562" s="90"/>
      <c r="E4562" s="89"/>
      <c r="F4562" s="91"/>
      <c r="G4562" s="89"/>
      <c r="H4562" s="89"/>
    </row>
    <row r="4563" spans="2:8" s="5" customFormat="1" ht="16.5">
      <c r="B4563" s="89"/>
      <c r="C4563" s="89"/>
      <c r="D4563" s="90"/>
      <c r="E4563" s="89"/>
      <c r="F4563" s="91"/>
      <c r="G4563" s="89"/>
      <c r="H4563" s="89"/>
    </row>
    <row r="4564" spans="2:8" s="5" customFormat="1" ht="16.5">
      <c r="B4564" s="89"/>
      <c r="C4564" s="89"/>
      <c r="D4564" s="90"/>
      <c r="E4564" s="89"/>
      <c r="F4564" s="91"/>
      <c r="G4564" s="89"/>
      <c r="H4564" s="89"/>
    </row>
    <row r="4565" spans="2:8" s="5" customFormat="1" ht="16.5">
      <c r="B4565" s="89"/>
      <c r="C4565" s="89"/>
      <c r="D4565" s="90"/>
      <c r="E4565" s="89"/>
      <c r="F4565" s="91"/>
      <c r="G4565" s="89"/>
      <c r="H4565" s="89"/>
    </row>
    <row r="4566" spans="2:8" s="5" customFormat="1" ht="16.5">
      <c r="B4566" s="89"/>
      <c r="C4566" s="89"/>
      <c r="D4566" s="90"/>
      <c r="E4566" s="89"/>
      <c r="F4566" s="91"/>
      <c r="G4566" s="89"/>
      <c r="H4566" s="89"/>
    </row>
    <row r="4567" spans="2:8" s="5" customFormat="1" ht="16.5">
      <c r="B4567" s="89"/>
      <c r="C4567" s="89"/>
      <c r="D4567" s="90"/>
      <c r="E4567" s="89"/>
      <c r="F4567" s="91"/>
      <c r="G4567" s="89"/>
      <c r="H4567" s="89"/>
    </row>
    <row r="4568" spans="2:8" s="5" customFormat="1" ht="16.5">
      <c r="B4568" s="89"/>
      <c r="C4568" s="89"/>
      <c r="D4568" s="90"/>
      <c r="E4568" s="89"/>
      <c r="F4568" s="91"/>
      <c r="G4568" s="89"/>
      <c r="H4568" s="89"/>
    </row>
    <row r="4569" spans="2:8" s="5" customFormat="1" ht="16.5">
      <c r="B4569" s="89"/>
      <c r="C4569" s="89"/>
      <c r="D4569" s="90"/>
      <c r="E4569" s="89"/>
      <c r="F4569" s="91"/>
      <c r="G4569" s="89"/>
      <c r="H4569" s="89"/>
    </row>
    <row r="4570" spans="2:8" s="5" customFormat="1" ht="16.5">
      <c r="B4570" s="89"/>
      <c r="C4570" s="89"/>
      <c r="D4570" s="90"/>
      <c r="E4570" s="89"/>
      <c r="F4570" s="91"/>
      <c r="G4570" s="89"/>
      <c r="H4570" s="89"/>
    </row>
    <row r="4571" spans="2:8" s="5" customFormat="1" ht="16.5">
      <c r="B4571" s="89"/>
      <c r="C4571" s="89"/>
      <c r="D4571" s="90"/>
      <c r="E4571" s="89"/>
      <c r="F4571" s="91"/>
      <c r="G4571" s="89"/>
      <c r="H4571" s="89"/>
    </row>
    <row r="4572" spans="2:8" s="5" customFormat="1" ht="16.5">
      <c r="B4572" s="89"/>
      <c r="C4572" s="89"/>
      <c r="D4572" s="90"/>
      <c r="E4572" s="89"/>
      <c r="F4572" s="91"/>
      <c r="G4572" s="89"/>
      <c r="H4572" s="89"/>
    </row>
    <row r="4573" spans="2:8" s="5" customFormat="1" ht="16.5">
      <c r="B4573" s="89"/>
      <c r="C4573" s="89"/>
      <c r="D4573" s="90"/>
      <c r="E4573" s="89"/>
      <c r="F4573" s="91"/>
      <c r="G4573" s="89"/>
      <c r="H4573" s="89"/>
    </row>
    <row r="4574" spans="2:8" s="5" customFormat="1" ht="16.5">
      <c r="B4574" s="89"/>
      <c r="C4574" s="89"/>
      <c r="D4574" s="90"/>
      <c r="E4574" s="89"/>
      <c r="F4574" s="91"/>
      <c r="G4574" s="89"/>
      <c r="H4574" s="89"/>
    </row>
    <row r="4575" spans="2:8" s="5" customFormat="1" ht="16.5">
      <c r="B4575" s="89"/>
      <c r="C4575" s="89"/>
      <c r="D4575" s="90"/>
      <c r="E4575" s="89"/>
      <c r="F4575" s="91"/>
      <c r="G4575" s="89"/>
      <c r="H4575" s="89"/>
    </row>
    <row r="4576" spans="2:8" s="5" customFormat="1" ht="16.5">
      <c r="B4576" s="89"/>
      <c r="C4576" s="89"/>
      <c r="D4576" s="90"/>
      <c r="E4576" s="89"/>
      <c r="F4576" s="91"/>
      <c r="G4576" s="89"/>
      <c r="H4576" s="89"/>
    </row>
    <row r="4577" spans="2:8" s="5" customFormat="1" ht="16.5">
      <c r="B4577" s="89"/>
      <c r="C4577" s="89"/>
      <c r="D4577" s="90"/>
      <c r="E4577" s="89"/>
      <c r="F4577" s="91"/>
      <c r="G4577" s="89"/>
      <c r="H4577" s="89"/>
    </row>
    <row r="4578" spans="2:8" s="5" customFormat="1" ht="16.5">
      <c r="B4578" s="89"/>
      <c r="C4578" s="89"/>
      <c r="D4578" s="90"/>
      <c r="E4578" s="89"/>
      <c r="F4578" s="91"/>
      <c r="G4578" s="89"/>
      <c r="H4578" s="89"/>
    </row>
    <row r="4579" spans="2:8" s="5" customFormat="1" ht="16.5">
      <c r="B4579" s="89"/>
      <c r="C4579" s="89"/>
      <c r="D4579" s="90"/>
      <c r="E4579" s="89"/>
      <c r="F4579" s="91"/>
      <c r="G4579" s="89"/>
      <c r="H4579" s="89"/>
    </row>
    <row r="4580" spans="2:8" s="5" customFormat="1" ht="16.5">
      <c r="B4580" s="89"/>
      <c r="C4580" s="89"/>
      <c r="D4580" s="90"/>
      <c r="E4580" s="89"/>
      <c r="F4580" s="91"/>
      <c r="G4580" s="89"/>
      <c r="H4580" s="89"/>
    </row>
    <row r="4581" spans="2:8" s="5" customFormat="1" ht="16.5">
      <c r="B4581" s="89"/>
      <c r="C4581" s="89"/>
      <c r="D4581" s="90"/>
      <c r="E4581" s="89"/>
      <c r="F4581" s="91"/>
      <c r="G4581" s="89"/>
      <c r="H4581" s="89"/>
    </row>
    <row r="4582" spans="2:8" s="5" customFormat="1" ht="16.5">
      <c r="B4582" s="89"/>
      <c r="C4582" s="89"/>
      <c r="D4582" s="90"/>
      <c r="E4582" s="89"/>
      <c r="F4582" s="91"/>
      <c r="G4582" s="89"/>
      <c r="H4582" s="89"/>
    </row>
    <row r="4583" spans="2:8" s="5" customFormat="1" ht="16.5">
      <c r="B4583" s="89"/>
      <c r="C4583" s="89"/>
      <c r="D4583" s="90"/>
      <c r="E4583" s="89"/>
      <c r="F4583" s="91"/>
      <c r="G4583" s="89"/>
      <c r="H4583" s="89"/>
    </row>
    <row r="4584" spans="2:8" s="5" customFormat="1" ht="16.5">
      <c r="B4584" s="89"/>
      <c r="C4584" s="89"/>
      <c r="D4584" s="90"/>
      <c r="E4584" s="89"/>
      <c r="F4584" s="91"/>
      <c r="G4584" s="89"/>
      <c r="H4584" s="89"/>
    </row>
    <row r="4585" spans="2:8" s="5" customFormat="1" ht="16.5">
      <c r="B4585" s="89"/>
      <c r="C4585" s="89"/>
      <c r="D4585" s="90"/>
      <c r="E4585" s="89"/>
      <c r="F4585" s="91"/>
      <c r="G4585" s="89"/>
      <c r="H4585" s="89"/>
    </row>
    <row r="4586" spans="2:8" s="5" customFormat="1" ht="16.5">
      <c r="B4586" s="89"/>
      <c r="C4586" s="89"/>
      <c r="D4586" s="90"/>
      <c r="E4586" s="89"/>
      <c r="F4586" s="91"/>
      <c r="G4586" s="89"/>
      <c r="H4586" s="89"/>
    </row>
    <row r="4587" spans="2:8" s="5" customFormat="1" ht="16.5">
      <c r="B4587" s="89"/>
      <c r="C4587" s="89"/>
      <c r="D4587" s="90"/>
      <c r="E4587" s="89"/>
      <c r="F4587" s="91"/>
      <c r="G4587" s="89"/>
      <c r="H4587" s="89"/>
    </row>
    <row r="4588" spans="2:8" s="5" customFormat="1" ht="16.5">
      <c r="B4588" s="89"/>
      <c r="C4588" s="89"/>
      <c r="D4588" s="90"/>
      <c r="E4588" s="89"/>
      <c r="F4588" s="91"/>
      <c r="G4588" s="89"/>
      <c r="H4588" s="89"/>
    </row>
    <row r="4589" spans="2:8" s="5" customFormat="1" ht="16.5">
      <c r="B4589" s="89"/>
      <c r="C4589" s="89"/>
      <c r="D4589" s="90"/>
      <c r="E4589" s="89"/>
      <c r="F4589" s="91"/>
      <c r="G4589" s="89"/>
      <c r="H4589" s="89"/>
    </row>
    <row r="4590" spans="2:8" s="5" customFormat="1" ht="16.5">
      <c r="B4590" s="89"/>
      <c r="C4590" s="89"/>
      <c r="D4590" s="90"/>
      <c r="E4590" s="89"/>
      <c r="F4590" s="91"/>
      <c r="G4590" s="89"/>
      <c r="H4590" s="89"/>
    </row>
    <row r="4591" spans="2:8" s="5" customFormat="1" ht="16.5">
      <c r="B4591" s="89"/>
      <c r="C4591" s="89"/>
      <c r="D4591" s="90"/>
      <c r="E4591" s="89"/>
      <c r="F4591" s="91"/>
      <c r="G4591" s="89"/>
      <c r="H4591" s="89"/>
    </row>
    <row r="4592" spans="2:8" s="5" customFormat="1" ht="16.5">
      <c r="B4592" s="89"/>
      <c r="C4592" s="89"/>
      <c r="D4592" s="90"/>
      <c r="E4592" s="89"/>
      <c r="F4592" s="91"/>
      <c r="G4592" s="89"/>
      <c r="H4592" s="89"/>
    </row>
    <row r="4593" spans="2:8" s="5" customFormat="1" ht="16.5">
      <c r="B4593" s="89"/>
      <c r="C4593" s="89"/>
      <c r="D4593" s="90"/>
      <c r="E4593" s="89"/>
      <c r="F4593" s="91"/>
      <c r="G4593" s="89"/>
      <c r="H4593" s="89"/>
    </row>
    <row r="4594" spans="2:8" s="5" customFormat="1" ht="16.5">
      <c r="B4594" s="89"/>
      <c r="C4594" s="89"/>
      <c r="D4594" s="90"/>
      <c r="E4594" s="89"/>
      <c r="F4594" s="91"/>
      <c r="G4594" s="89"/>
      <c r="H4594" s="89"/>
    </row>
    <row r="4595" spans="2:8" s="5" customFormat="1" ht="16.5">
      <c r="B4595" s="89"/>
      <c r="C4595" s="89"/>
      <c r="D4595" s="90"/>
      <c r="E4595" s="89"/>
      <c r="F4595" s="91"/>
      <c r="G4595" s="89"/>
      <c r="H4595" s="89"/>
    </row>
    <row r="4596" spans="2:8" s="5" customFormat="1" ht="16.5">
      <c r="B4596" s="89"/>
      <c r="C4596" s="89"/>
      <c r="D4596" s="90"/>
      <c r="E4596" s="89"/>
      <c r="F4596" s="91"/>
      <c r="G4596" s="89"/>
      <c r="H4596" s="89"/>
    </row>
    <row r="4597" spans="2:8" s="5" customFormat="1" ht="16.5">
      <c r="B4597" s="89"/>
      <c r="C4597" s="89"/>
      <c r="D4597" s="90"/>
      <c r="E4597" s="89"/>
      <c r="F4597" s="91"/>
      <c r="G4597" s="89"/>
      <c r="H4597" s="89"/>
    </row>
    <row r="4598" spans="2:8" s="5" customFormat="1" ht="16.5">
      <c r="B4598" s="89"/>
      <c r="C4598" s="89"/>
      <c r="D4598" s="90"/>
      <c r="E4598" s="89"/>
      <c r="F4598" s="91"/>
      <c r="G4598" s="89"/>
      <c r="H4598" s="89"/>
    </row>
    <row r="4599" spans="2:8" s="5" customFormat="1" ht="16.5">
      <c r="B4599" s="89"/>
      <c r="C4599" s="89"/>
      <c r="D4599" s="90"/>
      <c r="E4599" s="89"/>
      <c r="F4599" s="91"/>
      <c r="G4599" s="89"/>
      <c r="H4599" s="89"/>
    </row>
    <row r="4600" spans="2:8" s="5" customFormat="1" ht="16.5">
      <c r="B4600" s="89"/>
      <c r="C4600" s="89"/>
      <c r="D4600" s="90"/>
      <c r="E4600" s="89"/>
      <c r="F4600" s="91"/>
      <c r="G4600" s="89"/>
      <c r="H4600" s="89"/>
    </row>
    <row r="4601" spans="2:8" s="5" customFormat="1" ht="16.5">
      <c r="B4601" s="89"/>
      <c r="C4601" s="89"/>
      <c r="D4601" s="90"/>
      <c r="E4601" s="89"/>
      <c r="F4601" s="91"/>
      <c r="G4601" s="89"/>
      <c r="H4601" s="89"/>
    </row>
    <row r="4602" spans="2:8" s="5" customFormat="1" ht="16.5">
      <c r="B4602" s="89"/>
      <c r="C4602" s="89"/>
      <c r="D4602" s="90"/>
      <c r="E4602" s="89"/>
      <c r="F4602" s="91"/>
      <c r="G4602" s="89"/>
      <c r="H4602" s="89"/>
    </row>
    <row r="4603" spans="2:8" s="5" customFormat="1" ht="16.5">
      <c r="B4603" s="89"/>
      <c r="C4603" s="89"/>
      <c r="D4603" s="90"/>
      <c r="E4603" s="89"/>
      <c r="F4603" s="91"/>
      <c r="G4603" s="89"/>
      <c r="H4603" s="89"/>
    </row>
    <row r="4604" spans="2:8" s="5" customFormat="1" ht="16.5">
      <c r="B4604" s="89"/>
      <c r="C4604" s="89"/>
      <c r="D4604" s="90"/>
      <c r="E4604" s="89"/>
      <c r="F4604" s="91"/>
      <c r="G4604" s="89"/>
      <c r="H4604" s="89"/>
    </row>
    <row r="4605" spans="2:8" s="5" customFormat="1" ht="16.5">
      <c r="B4605" s="89"/>
      <c r="C4605" s="89"/>
      <c r="D4605" s="90"/>
      <c r="E4605" s="89"/>
      <c r="F4605" s="91"/>
      <c r="G4605" s="89"/>
      <c r="H4605" s="89"/>
    </row>
    <row r="4606" spans="2:8" s="5" customFormat="1" ht="16.5">
      <c r="B4606" s="89"/>
      <c r="C4606" s="89"/>
      <c r="D4606" s="90"/>
      <c r="E4606" s="89"/>
      <c r="F4606" s="91"/>
      <c r="G4606" s="89"/>
      <c r="H4606" s="89"/>
    </row>
    <row r="4607" spans="2:8" s="5" customFormat="1" ht="16.5">
      <c r="B4607" s="89"/>
      <c r="C4607" s="89"/>
      <c r="D4607" s="90"/>
      <c r="E4607" s="89"/>
      <c r="F4607" s="91"/>
      <c r="G4607" s="89"/>
      <c r="H4607" s="89"/>
    </row>
    <row r="4608" spans="2:8" s="5" customFormat="1" ht="16.5">
      <c r="B4608" s="89"/>
      <c r="C4608" s="89"/>
      <c r="D4608" s="90"/>
      <c r="E4608" s="89"/>
      <c r="F4608" s="91"/>
      <c r="G4608" s="89"/>
      <c r="H4608" s="89"/>
    </row>
    <row r="4609" spans="2:8" s="5" customFormat="1" ht="16.5">
      <c r="B4609" s="89"/>
      <c r="C4609" s="89"/>
      <c r="D4609" s="90"/>
      <c r="E4609" s="89"/>
      <c r="F4609" s="91"/>
      <c r="G4609" s="89"/>
      <c r="H4609" s="89"/>
    </row>
    <row r="4610" spans="2:8" s="5" customFormat="1" ht="16.5">
      <c r="B4610" s="89"/>
      <c r="C4610" s="89"/>
      <c r="D4610" s="90"/>
      <c r="E4610" s="89"/>
      <c r="F4610" s="91"/>
      <c r="G4610" s="89"/>
      <c r="H4610" s="89"/>
    </row>
    <row r="4611" spans="2:8" s="5" customFormat="1" ht="16.5">
      <c r="B4611" s="89"/>
      <c r="C4611" s="89"/>
      <c r="D4611" s="90"/>
      <c r="E4611" s="89"/>
      <c r="F4611" s="91"/>
      <c r="G4611" s="89"/>
      <c r="H4611" s="89"/>
    </row>
    <row r="4612" spans="2:8" s="5" customFormat="1" ht="16.5">
      <c r="B4612" s="89"/>
      <c r="C4612" s="89"/>
      <c r="D4612" s="90"/>
      <c r="E4612" s="89"/>
      <c r="F4612" s="91"/>
      <c r="G4612" s="89"/>
      <c r="H4612" s="89"/>
    </row>
    <row r="4613" spans="2:8" s="5" customFormat="1" ht="16.5">
      <c r="B4613" s="89"/>
      <c r="C4613" s="89"/>
      <c r="D4613" s="90"/>
      <c r="E4613" s="89"/>
      <c r="F4613" s="91"/>
      <c r="G4613" s="89"/>
      <c r="H4613" s="89"/>
    </row>
    <row r="4614" spans="2:8" s="5" customFormat="1" ht="16.5">
      <c r="B4614" s="89"/>
      <c r="C4614" s="89"/>
      <c r="D4614" s="90"/>
      <c r="E4614" s="89"/>
      <c r="F4614" s="91"/>
      <c r="G4614" s="89"/>
      <c r="H4614" s="89"/>
    </row>
    <row r="4615" spans="2:8" s="5" customFormat="1" ht="16.5">
      <c r="B4615" s="89"/>
      <c r="C4615" s="89"/>
      <c r="D4615" s="90"/>
      <c r="E4615" s="89"/>
      <c r="F4615" s="91"/>
      <c r="G4615" s="89"/>
      <c r="H4615" s="89"/>
    </row>
    <row r="4616" spans="2:8" s="5" customFormat="1" ht="16.5">
      <c r="B4616" s="89"/>
      <c r="C4616" s="89"/>
      <c r="D4616" s="90"/>
      <c r="E4616" s="89"/>
      <c r="F4616" s="91"/>
      <c r="G4616" s="89"/>
      <c r="H4616" s="89"/>
    </row>
    <row r="4617" spans="2:8" s="5" customFormat="1" ht="16.5">
      <c r="B4617" s="89"/>
      <c r="C4617" s="89"/>
      <c r="D4617" s="90"/>
      <c r="E4617" s="89"/>
      <c r="F4617" s="91"/>
      <c r="G4617" s="89"/>
      <c r="H4617" s="89"/>
    </row>
    <row r="4618" spans="2:8" s="5" customFormat="1" ht="16.5">
      <c r="B4618" s="89"/>
      <c r="C4618" s="89"/>
      <c r="D4618" s="90"/>
      <c r="E4618" s="89"/>
      <c r="F4618" s="91"/>
      <c r="G4618" s="89"/>
      <c r="H4618" s="89"/>
    </row>
    <row r="4619" spans="2:8" s="5" customFormat="1" ht="16.5">
      <c r="B4619" s="89"/>
      <c r="C4619" s="89"/>
      <c r="D4619" s="90"/>
      <c r="E4619" s="89"/>
      <c r="F4619" s="91"/>
      <c r="G4619" s="89"/>
      <c r="H4619" s="89"/>
    </row>
    <row r="4620" spans="2:8" s="5" customFormat="1" ht="16.5">
      <c r="B4620" s="89"/>
      <c r="C4620" s="89"/>
      <c r="D4620" s="90"/>
      <c r="E4620" s="89"/>
      <c r="F4620" s="91"/>
      <c r="G4620" s="89"/>
      <c r="H4620" s="89"/>
    </row>
    <row r="4621" spans="2:8" s="5" customFormat="1" ht="16.5">
      <c r="B4621" s="89"/>
      <c r="C4621" s="89"/>
      <c r="D4621" s="90"/>
      <c r="E4621" s="89"/>
      <c r="F4621" s="91"/>
      <c r="G4621" s="89"/>
      <c r="H4621" s="89"/>
    </row>
    <row r="4622" spans="2:8" s="5" customFormat="1" ht="16.5">
      <c r="B4622" s="89"/>
      <c r="C4622" s="89"/>
      <c r="D4622" s="90"/>
      <c r="E4622" s="89"/>
      <c r="F4622" s="91"/>
      <c r="G4622" s="89"/>
      <c r="H4622" s="89"/>
    </row>
    <row r="4623" spans="2:8" s="5" customFormat="1" ht="16.5">
      <c r="B4623" s="89"/>
      <c r="C4623" s="89"/>
      <c r="D4623" s="90"/>
      <c r="E4623" s="89"/>
      <c r="F4623" s="91"/>
      <c r="G4623" s="89"/>
      <c r="H4623" s="89"/>
    </row>
    <row r="4624" spans="2:8" s="5" customFormat="1" ht="16.5">
      <c r="B4624" s="89"/>
      <c r="C4624" s="89"/>
      <c r="D4624" s="90"/>
      <c r="E4624" s="89"/>
      <c r="F4624" s="91"/>
      <c r="G4624" s="89"/>
      <c r="H4624" s="89"/>
    </row>
    <row r="4625" spans="2:8" s="5" customFormat="1" ht="16.5">
      <c r="B4625" s="89"/>
      <c r="C4625" s="89"/>
      <c r="D4625" s="90"/>
      <c r="E4625" s="89"/>
      <c r="F4625" s="91"/>
      <c r="G4625" s="89"/>
      <c r="H4625" s="89"/>
    </row>
    <row r="4626" spans="2:8" s="5" customFormat="1" ht="16.5">
      <c r="B4626" s="89"/>
      <c r="C4626" s="89"/>
      <c r="D4626" s="90"/>
      <c r="E4626" s="89"/>
      <c r="F4626" s="91"/>
      <c r="G4626" s="89"/>
      <c r="H4626" s="89"/>
    </row>
    <row r="4627" spans="2:8" s="5" customFormat="1" ht="16.5">
      <c r="B4627" s="89"/>
      <c r="C4627" s="89"/>
      <c r="D4627" s="90"/>
      <c r="E4627" s="89"/>
      <c r="F4627" s="91"/>
      <c r="G4627" s="89"/>
      <c r="H4627" s="89"/>
    </row>
    <row r="4628" spans="2:8" s="5" customFormat="1" ht="16.5">
      <c r="B4628" s="89"/>
      <c r="C4628" s="89"/>
      <c r="D4628" s="90"/>
      <c r="E4628" s="89"/>
      <c r="F4628" s="91"/>
      <c r="G4628" s="89"/>
      <c r="H4628" s="89"/>
    </row>
    <row r="4629" spans="2:8" s="5" customFormat="1" ht="16.5">
      <c r="B4629" s="89"/>
      <c r="C4629" s="89"/>
      <c r="D4629" s="90"/>
      <c r="E4629" s="89"/>
      <c r="F4629" s="91"/>
      <c r="G4629" s="89"/>
      <c r="H4629" s="89"/>
    </row>
    <row r="4630" spans="2:8" s="5" customFormat="1" ht="16.5">
      <c r="B4630" s="89"/>
      <c r="C4630" s="89"/>
      <c r="D4630" s="90"/>
      <c r="E4630" s="89"/>
      <c r="F4630" s="91"/>
      <c r="G4630" s="89"/>
      <c r="H4630" s="89"/>
    </row>
    <row r="4631" spans="2:8" s="5" customFormat="1" ht="16.5">
      <c r="B4631" s="89"/>
      <c r="C4631" s="89"/>
      <c r="D4631" s="90"/>
      <c r="E4631" s="89"/>
      <c r="F4631" s="91"/>
      <c r="G4631" s="89"/>
      <c r="H4631" s="89"/>
    </row>
    <row r="4632" spans="2:8" s="5" customFormat="1" ht="16.5">
      <c r="B4632" s="89"/>
      <c r="C4632" s="89"/>
      <c r="D4632" s="90"/>
      <c r="E4632" s="89"/>
      <c r="F4632" s="91"/>
      <c r="G4632" s="89"/>
      <c r="H4632" s="89"/>
    </row>
    <row r="4633" spans="2:8" s="5" customFormat="1" ht="16.5">
      <c r="B4633" s="89"/>
      <c r="C4633" s="89"/>
      <c r="D4633" s="90"/>
      <c r="E4633" s="89"/>
      <c r="F4633" s="91"/>
      <c r="G4633" s="89"/>
      <c r="H4633" s="89"/>
    </row>
    <row r="4634" spans="2:8" s="5" customFormat="1" ht="16.5">
      <c r="B4634" s="89"/>
      <c r="C4634" s="89"/>
      <c r="D4634" s="90"/>
      <c r="E4634" s="89"/>
      <c r="F4634" s="91"/>
      <c r="G4634" s="89"/>
      <c r="H4634" s="89"/>
    </row>
    <row r="4635" spans="2:8" s="5" customFormat="1" ht="16.5">
      <c r="B4635" s="89"/>
      <c r="C4635" s="89"/>
      <c r="D4635" s="90"/>
      <c r="E4635" s="89"/>
      <c r="F4635" s="91"/>
      <c r="G4635" s="89"/>
      <c r="H4635" s="89"/>
    </row>
    <row r="4636" spans="2:8" s="5" customFormat="1" ht="16.5">
      <c r="B4636" s="89"/>
      <c r="C4636" s="89"/>
      <c r="D4636" s="90"/>
      <c r="E4636" s="89"/>
      <c r="F4636" s="91"/>
      <c r="G4636" s="89"/>
      <c r="H4636" s="89"/>
    </row>
    <row r="4637" spans="2:8" s="5" customFormat="1" ht="16.5">
      <c r="B4637" s="89"/>
      <c r="C4637" s="89"/>
      <c r="D4637" s="90"/>
      <c r="E4637" s="89"/>
      <c r="F4637" s="91"/>
      <c r="G4637" s="89"/>
      <c r="H4637" s="89"/>
    </row>
    <row r="4638" spans="2:8" s="5" customFormat="1" ht="16.5">
      <c r="B4638" s="89"/>
      <c r="C4638" s="89"/>
      <c r="D4638" s="90"/>
      <c r="E4638" s="89"/>
      <c r="F4638" s="91"/>
      <c r="G4638" s="89"/>
      <c r="H4638" s="89"/>
    </row>
    <row r="4639" spans="2:8" s="5" customFormat="1" ht="16.5">
      <c r="B4639" s="89"/>
      <c r="C4639" s="89"/>
      <c r="D4639" s="90"/>
      <c r="E4639" s="89"/>
      <c r="F4639" s="91"/>
      <c r="G4639" s="89"/>
      <c r="H4639" s="89"/>
    </row>
    <row r="4640" spans="2:8" s="5" customFormat="1" ht="16.5">
      <c r="B4640" s="89"/>
      <c r="C4640" s="89"/>
      <c r="D4640" s="90"/>
      <c r="E4640" s="89"/>
      <c r="F4640" s="91"/>
      <c r="G4640" s="89"/>
      <c r="H4640" s="89"/>
    </row>
    <row r="4641" spans="2:8" s="5" customFormat="1" ht="16.5">
      <c r="B4641" s="89"/>
      <c r="C4641" s="89"/>
      <c r="D4641" s="90"/>
      <c r="E4641" s="89"/>
      <c r="F4641" s="91"/>
      <c r="G4641" s="89"/>
      <c r="H4641" s="89"/>
    </row>
    <row r="4642" spans="2:8" s="5" customFormat="1" ht="16.5">
      <c r="B4642" s="89"/>
      <c r="C4642" s="89"/>
      <c r="D4642" s="90"/>
      <c r="E4642" s="89"/>
      <c r="F4642" s="91"/>
      <c r="G4642" s="89"/>
      <c r="H4642" s="89"/>
    </row>
    <row r="4643" spans="2:8" s="5" customFormat="1" ht="16.5">
      <c r="B4643" s="89"/>
      <c r="C4643" s="89"/>
      <c r="D4643" s="90"/>
      <c r="E4643" s="89"/>
      <c r="F4643" s="91"/>
      <c r="G4643" s="89"/>
      <c r="H4643" s="89"/>
    </row>
    <row r="4644" spans="2:8" s="5" customFormat="1" ht="16.5">
      <c r="B4644" s="89"/>
      <c r="C4644" s="89"/>
      <c r="D4644" s="90"/>
      <c r="E4644" s="89"/>
      <c r="F4644" s="91"/>
      <c r="G4644" s="89"/>
      <c r="H4644" s="89"/>
    </row>
    <row r="4645" spans="2:8" s="5" customFormat="1" ht="16.5">
      <c r="B4645" s="89"/>
      <c r="C4645" s="89"/>
      <c r="D4645" s="90"/>
      <c r="E4645" s="89"/>
      <c r="F4645" s="91"/>
      <c r="G4645" s="89"/>
      <c r="H4645" s="89"/>
    </row>
    <row r="4646" spans="2:8" s="5" customFormat="1" ht="16.5">
      <c r="B4646" s="89"/>
      <c r="C4646" s="89"/>
      <c r="D4646" s="90"/>
      <c r="E4646" s="89"/>
      <c r="F4646" s="91"/>
      <c r="G4646" s="89"/>
      <c r="H4646" s="89"/>
    </row>
    <row r="4647" spans="2:8" s="5" customFormat="1" ht="16.5">
      <c r="B4647" s="89"/>
      <c r="C4647" s="89"/>
      <c r="D4647" s="90"/>
      <c r="E4647" s="89"/>
      <c r="F4647" s="91"/>
      <c r="G4647" s="89"/>
      <c r="H4647" s="89"/>
    </row>
    <row r="4648" spans="2:8" s="5" customFormat="1" ht="16.5">
      <c r="B4648" s="89"/>
      <c r="C4648" s="89"/>
      <c r="D4648" s="90"/>
      <c r="E4648" s="89"/>
      <c r="F4648" s="91"/>
      <c r="G4648" s="89"/>
      <c r="H4648" s="89"/>
    </row>
    <row r="4649" spans="2:8" s="5" customFormat="1" ht="16.5">
      <c r="B4649" s="89"/>
      <c r="C4649" s="89"/>
      <c r="D4649" s="90"/>
      <c r="E4649" s="89"/>
      <c r="F4649" s="91"/>
      <c r="G4649" s="89"/>
      <c r="H4649" s="89"/>
    </row>
    <row r="4650" spans="2:8" s="5" customFormat="1" ht="16.5">
      <c r="B4650" s="89"/>
      <c r="C4650" s="89"/>
      <c r="D4650" s="90"/>
      <c r="E4650" s="89"/>
      <c r="F4650" s="91"/>
      <c r="G4650" s="89"/>
      <c r="H4650" s="89"/>
    </row>
    <row r="4651" spans="2:8" s="5" customFormat="1" ht="16.5">
      <c r="B4651" s="89"/>
      <c r="C4651" s="89"/>
      <c r="D4651" s="90"/>
      <c r="E4651" s="89"/>
      <c r="F4651" s="91"/>
      <c r="G4651" s="89"/>
      <c r="H4651" s="89"/>
    </row>
    <row r="4652" spans="2:8" s="5" customFormat="1" ht="16.5">
      <c r="B4652" s="89"/>
      <c r="C4652" s="89"/>
      <c r="D4652" s="90"/>
      <c r="E4652" s="89"/>
      <c r="F4652" s="91"/>
      <c r="G4652" s="89"/>
      <c r="H4652" s="89"/>
    </row>
    <row r="4653" spans="2:8" s="5" customFormat="1" ht="16.5">
      <c r="B4653" s="89"/>
      <c r="C4653" s="89"/>
      <c r="D4653" s="90"/>
      <c r="E4653" s="89"/>
      <c r="F4653" s="91"/>
      <c r="G4653" s="89"/>
      <c r="H4653" s="89"/>
    </row>
    <row r="4654" spans="2:8" s="5" customFormat="1" ht="16.5">
      <c r="B4654" s="89"/>
      <c r="C4654" s="89"/>
      <c r="D4654" s="90"/>
      <c r="E4654" s="89"/>
      <c r="F4654" s="91"/>
      <c r="G4654" s="89"/>
      <c r="H4654" s="89"/>
    </row>
    <row r="4655" spans="2:8" s="5" customFormat="1" ht="16.5">
      <c r="B4655" s="89"/>
      <c r="C4655" s="89"/>
      <c r="D4655" s="90"/>
      <c r="E4655" s="89"/>
      <c r="F4655" s="91"/>
      <c r="G4655" s="89"/>
      <c r="H4655" s="89"/>
    </row>
    <row r="4656" spans="2:8" s="5" customFormat="1" ht="16.5">
      <c r="B4656" s="89"/>
      <c r="C4656" s="89"/>
      <c r="D4656" s="90"/>
      <c r="E4656" s="89"/>
      <c r="F4656" s="91"/>
      <c r="G4656" s="89"/>
      <c r="H4656" s="89"/>
    </row>
    <row r="4657" spans="2:8" s="5" customFormat="1" ht="16.5">
      <c r="B4657" s="89"/>
      <c r="C4657" s="89"/>
      <c r="D4657" s="90"/>
      <c r="E4657" s="89"/>
      <c r="F4657" s="91"/>
      <c r="G4657" s="89"/>
      <c r="H4657" s="89"/>
    </row>
    <row r="4658" spans="2:8" s="5" customFormat="1" ht="16.5">
      <c r="B4658" s="89"/>
      <c r="C4658" s="89"/>
      <c r="D4658" s="90"/>
      <c r="E4658" s="89"/>
      <c r="F4658" s="91"/>
      <c r="G4658" s="89"/>
      <c r="H4658" s="89"/>
    </row>
    <row r="4659" spans="2:8" s="5" customFormat="1" ht="16.5">
      <c r="B4659" s="89"/>
      <c r="C4659" s="89"/>
      <c r="D4659" s="90"/>
      <c r="E4659" s="89"/>
      <c r="F4659" s="91"/>
      <c r="G4659" s="89"/>
      <c r="H4659" s="89"/>
    </row>
    <row r="4660" spans="2:8" s="5" customFormat="1" ht="16.5">
      <c r="B4660" s="89"/>
      <c r="C4660" s="89"/>
      <c r="D4660" s="90"/>
      <c r="E4660" s="89"/>
      <c r="F4660" s="91"/>
      <c r="G4660" s="89"/>
      <c r="H4660" s="89"/>
    </row>
    <row r="4661" spans="2:8" s="5" customFormat="1" ht="16.5">
      <c r="B4661" s="89"/>
      <c r="C4661" s="89"/>
      <c r="D4661" s="90"/>
      <c r="E4661" s="89"/>
      <c r="F4661" s="91"/>
      <c r="G4661" s="89"/>
      <c r="H4661" s="89"/>
    </row>
    <row r="4662" spans="2:8" s="5" customFormat="1" ht="16.5">
      <c r="B4662" s="89"/>
      <c r="C4662" s="89"/>
      <c r="D4662" s="90"/>
      <c r="E4662" s="89"/>
      <c r="F4662" s="91"/>
      <c r="G4662" s="89"/>
      <c r="H4662" s="89"/>
    </row>
    <row r="4663" spans="2:8" s="5" customFormat="1" ht="16.5">
      <c r="B4663" s="89"/>
      <c r="C4663" s="89"/>
      <c r="D4663" s="90"/>
      <c r="E4663" s="89"/>
      <c r="F4663" s="91"/>
      <c r="G4663" s="89"/>
      <c r="H4663" s="89"/>
    </row>
    <row r="4664" spans="2:8" s="5" customFormat="1" ht="16.5">
      <c r="B4664" s="89"/>
      <c r="C4664" s="89"/>
      <c r="D4664" s="90"/>
      <c r="E4664" s="89"/>
      <c r="F4664" s="91"/>
      <c r="G4664" s="89"/>
      <c r="H4664" s="89"/>
    </row>
    <row r="4665" spans="2:8" s="5" customFormat="1" ht="16.5">
      <c r="B4665" s="89"/>
      <c r="C4665" s="89"/>
      <c r="D4665" s="90"/>
      <c r="E4665" s="89"/>
      <c r="F4665" s="91"/>
      <c r="G4665" s="89"/>
      <c r="H4665" s="89"/>
    </row>
    <row r="4666" spans="2:8" s="5" customFormat="1" ht="16.5">
      <c r="B4666" s="89"/>
      <c r="C4666" s="89"/>
      <c r="D4666" s="90"/>
      <c r="E4666" s="89"/>
      <c r="F4666" s="91"/>
      <c r="G4666" s="89"/>
      <c r="H4666" s="89"/>
    </row>
    <row r="4667" spans="2:8" s="5" customFormat="1" ht="16.5">
      <c r="B4667" s="89"/>
      <c r="C4667" s="89"/>
      <c r="D4667" s="90"/>
      <c r="E4667" s="89"/>
      <c r="F4667" s="91"/>
      <c r="G4667" s="89"/>
      <c r="H4667" s="89"/>
    </row>
    <row r="4668" spans="2:8" s="5" customFormat="1" ht="16.5">
      <c r="B4668" s="89"/>
      <c r="C4668" s="89"/>
      <c r="D4668" s="90"/>
      <c r="E4668" s="89"/>
      <c r="F4668" s="91"/>
      <c r="G4668" s="89"/>
      <c r="H4668" s="89"/>
    </row>
    <row r="4669" spans="2:8" s="5" customFormat="1" ht="16.5">
      <c r="B4669" s="89"/>
      <c r="C4669" s="89"/>
      <c r="D4669" s="90"/>
      <c r="E4669" s="89"/>
      <c r="F4669" s="91"/>
      <c r="G4669" s="89"/>
      <c r="H4669" s="89"/>
    </row>
    <row r="4670" spans="2:8" s="5" customFormat="1" ht="16.5">
      <c r="B4670" s="89"/>
      <c r="C4670" s="89"/>
      <c r="D4670" s="90"/>
      <c r="E4670" s="89"/>
      <c r="F4670" s="91"/>
      <c r="G4670" s="89"/>
      <c r="H4670" s="89"/>
    </row>
    <row r="4671" spans="2:8" s="5" customFormat="1" ht="16.5">
      <c r="B4671" s="89"/>
      <c r="C4671" s="89"/>
      <c r="D4671" s="90"/>
      <c r="E4671" s="89"/>
      <c r="F4671" s="91"/>
      <c r="G4671" s="89"/>
      <c r="H4671" s="89"/>
    </row>
    <row r="4672" spans="2:8" s="5" customFormat="1" ht="16.5">
      <c r="B4672" s="89"/>
      <c r="C4672" s="89"/>
      <c r="D4672" s="90"/>
      <c r="E4672" s="89"/>
      <c r="F4672" s="91"/>
      <c r="G4672" s="89"/>
      <c r="H4672" s="89"/>
    </row>
    <row r="4673" spans="2:8" s="5" customFormat="1" ht="16.5">
      <c r="B4673" s="89"/>
      <c r="C4673" s="89"/>
      <c r="D4673" s="90"/>
      <c r="E4673" s="89"/>
      <c r="F4673" s="91"/>
      <c r="G4673" s="89"/>
      <c r="H4673" s="89"/>
    </row>
    <row r="4674" spans="2:8" s="5" customFormat="1" ht="16.5">
      <c r="B4674" s="89"/>
      <c r="C4674" s="89"/>
      <c r="D4674" s="90"/>
      <c r="E4674" s="89"/>
      <c r="F4674" s="91"/>
      <c r="G4674" s="89"/>
      <c r="H4674" s="89"/>
    </row>
    <row r="4675" spans="2:8" s="5" customFormat="1" ht="16.5">
      <c r="B4675" s="89"/>
      <c r="C4675" s="89"/>
      <c r="D4675" s="90"/>
      <c r="E4675" s="89"/>
      <c r="F4675" s="91"/>
      <c r="G4675" s="89"/>
      <c r="H4675" s="89"/>
    </row>
    <row r="4676" spans="2:8" s="5" customFormat="1" ht="16.5">
      <c r="B4676" s="89"/>
      <c r="C4676" s="89"/>
      <c r="D4676" s="90"/>
      <c r="E4676" s="89"/>
      <c r="F4676" s="91"/>
      <c r="G4676" s="89"/>
      <c r="H4676" s="89"/>
    </row>
    <row r="4677" spans="2:8" s="5" customFormat="1" ht="16.5">
      <c r="B4677" s="89"/>
      <c r="C4677" s="89"/>
      <c r="D4677" s="90"/>
      <c r="E4677" s="89"/>
      <c r="F4677" s="91"/>
      <c r="G4677" s="89"/>
      <c r="H4677" s="89"/>
    </row>
    <row r="4678" spans="2:8" s="5" customFormat="1" ht="16.5">
      <c r="B4678" s="89"/>
      <c r="C4678" s="89"/>
      <c r="D4678" s="90"/>
      <c r="E4678" s="89"/>
      <c r="F4678" s="91"/>
      <c r="G4678" s="89"/>
      <c r="H4678" s="89"/>
    </row>
    <row r="4679" spans="2:8" s="5" customFormat="1" ht="16.5">
      <c r="B4679" s="89"/>
      <c r="C4679" s="89"/>
      <c r="D4679" s="90"/>
      <c r="E4679" s="89"/>
      <c r="F4679" s="91"/>
      <c r="G4679" s="89"/>
      <c r="H4679" s="89"/>
    </row>
    <row r="4680" spans="2:8" s="5" customFormat="1" ht="16.5">
      <c r="B4680" s="89"/>
      <c r="C4680" s="89"/>
      <c r="D4680" s="90"/>
      <c r="E4680" s="89"/>
      <c r="F4680" s="91"/>
      <c r="G4680" s="89"/>
      <c r="H4680" s="89"/>
    </row>
    <row r="4681" spans="2:8" s="5" customFormat="1" ht="16.5">
      <c r="B4681" s="89"/>
      <c r="C4681" s="89"/>
      <c r="D4681" s="90"/>
      <c r="E4681" s="89"/>
      <c r="F4681" s="91"/>
      <c r="G4681" s="89"/>
      <c r="H4681" s="89"/>
    </row>
    <row r="4682" spans="2:8" s="5" customFormat="1" ht="16.5">
      <c r="B4682" s="89"/>
      <c r="C4682" s="89"/>
      <c r="D4682" s="90"/>
      <c r="E4682" s="89"/>
      <c r="F4682" s="91"/>
      <c r="G4682" s="89"/>
      <c r="H4682" s="89"/>
    </row>
    <row r="4683" spans="2:8" s="5" customFormat="1" ht="16.5">
      <c r="B4683" s="89"/>
      <c r="C4683" s="89"/>
      <c r="D4683" s="90"/>
      <c r="E4683" s="89"/>
      <c r="F4683" s="91"/>
      <c r="G4683" s="89"/>
      <c r="H4683" s="89"/>
    </row>
    <row r="4684" spans="2:8" s="5" customFormat="1" ht="16.5">
      <c r="B4684" s="89"/>
      <c r="C4684" s="89"/>
      <c r="D4684" s="90"/>
      <c r="E4684" s="89"/>
      <c r="F4684" s="91"/>
      <c r="G4684" s="89"/>
      <c r="H4684" s="89"/>
    </row>
    <row r="4685" spans="2:8" s="5" customFormat="1" ht="16.5">
      <c r="B4685" s="89"/>
      <c r="C4685" s="89"/>
      <c r="D4685" s="90"/>
      <c r="E4685" s="89"/>
      <c r="F4685" s="91"/>
      <c r="G4685" s="89"/>
      <c r="H4685" s="89"/>
    </row>
    <row r="4686" spans="2:8" s="5" customFormat="1" ht="16.5">
      <c r="B4686" s="89"/>
      <c r="C4686" s="89"/>
      <c r="D4686" s="90"/>
      <c r="E4686" s="89"/>
      <c r="F4686" s="91"/>
      <c r="G4686" s="89"/>
      <c r="H4686" s="89"/>
    </row>
    <row r="4687" spans="2:8" s="5" customFormat="1" ht="16.5">
      <c r="B4687" s="89"/>
      <c r="C4687" s="89"/>
      <c r="D4687" s="90"/>
      <c r="E4687" s="89"/>
      <c r="F4687" s="91"/>
      <c r="G4687" s="89"/>
      <c r="H4687" s="89"/>
    </row>
    <row r="4688" spans="2:8" s="5" customFormat="1" ht="16.5">
      <c r="B4688" s="89"/>
      <c r="C4688" s="89"/>
      <c r="D4688" s="90"/>
      <c r="E4688" s="89"/>
      <c r="F4688" s="91"/>
      <c r="G4688" s="89"/>
      <c r="H4688" s="89"/>
    </row>
    <row r="4689" spans="2:8" s="5" customFormat="1" ht="16.5">
      <c r="B4689" s="89"/>
      <c r="C4689" s="89"/>
      <c r="D4689" s="90"/>
      <c r="E4689" s="89"/>
      <c r="F4689" s="91"/>
      <c r="G4689" s="89"/>
      <c r="H4689" s="89"/>
    </row>
    <row r="4690" spans="2:8" s="5" customFormat="1" ht="16.5">
      <c r="B4690" s="89"/>
      <c r="C4690" s="89"/>
      <c r="D4690" s="90"/>
      <c r="E4690" s="89"/>
      <c r="F4690" s="91"/>
      <c r="G4690" s="89"/>
      <c r="H4690" s="89"/>
    </row>
    <row r="4691" spans="2:8" s="5" customFormat="1" ht="16.5">
      <c r="B4691" s="89"/>
      <c r="C4691" s="89"/>
      <c r="D4691" s="90"/>
      <c r="E4691" s="89"/>
      <c r="F4691" s="91"/>
      <c r="G4691" s="89"/>
      <c r="H4691" s="89"/>
    </row>
    <row r="4692" spans="2:8" s="5" customFormat="1" ht="16.5">
      <c r="B4692" s="89"/>
      <c r="C4692" s="89"/>
      <c r="D4692" s="90"/>
      <c r="E4692" s="89"/>
      <c r="F4692" s="91"/>
      <c r="G4692" s="89"/>
      <c r="H4692" s="89"/>
    </row>
    <row r="4693" spans="2:8" s="5" customFormat="1" ht="16.5">
      <c r="B4693" s="89"/>
      <c r="C4693" s="89"/>
      <c r="D4693" s="90"/>
      <c r="E4693" s="89"/>
      <c r="F4693" s="91"/>
      <c r="G4693" s="89"/>
      <c r="H4693" s="89"/>
    </row>
    <row r="4694" spans="2:8" s="5" customFormat="1" ht="16.5">
      <c r="B4694" s="89"/>
      <c r="C4694" s="89"/>
      <c r="D4694" s="90"/>
      <c r="E4694" s="89"/>
      <c r="F4694" s="91"/>
      <c r="G4694" s="89"/>
      <c r="H4694" s="89"/>
    </row>
    <row r="4695" spans="2:8" s="5" customFormat="1" ht="16.5">
      <c r="B4695" s="89"/>
      <c r="C4695" s="89"/>
      <c r="D4695" s="90"/>
      <c r="E4695" s="89"/>
      <c r="F4695" s="91"/>
      <c r="G4695" s="89"/>
      <c r="H4695" s="89"/>
    </row>
    <row r="4696" spans="2:8" s="5" customFormat="1" ht="16.5">
      <c r="B4696" s="89"/>
      <c r="C4696" s="89"/>
      <c r="D4696" s="90"/>
      <c r="E4696" s="89"/>
      <c r="F4696" s="91"/>
      <c r="G4696" s="89"/>
      <c r="H4696" s="89"/>
    </row>
    <row r="4697" spans="2:8" s="5" customFormat="1" ht="16.5">
      <c r="B4697" s="89"/>
      <c r="C4697" s="89"/>
      <c r="D4697" s="90"/>
      <c r="E4697" s="89"/>
      <c r="F4697" s="91"/>
      <c r="G4697" s="89"/>
      <c r="H4697" s="89"/>
    </row>
    <row r="4698" spans="2:8" s="5" customFormat="1" ht="16.5">
      <c r="B4698" s="89"/>
      <c r="C4698" s="89"/>
      <c r="D4698" s="90"/>
      <c r="E4698" s="89"/>
      <c r="F4698" s="91"/>
      <c r="G4698" s="89"/>
      <c r="H4698" s="89"/>
    </row>
    <row r="4699" spans="2:8" s="5" customFormat="1" ht="16.5">
      <c r="B4699" s="89"/>
      <c r="C4699" s="89"/>
      <c r="D4699" s="90"/>
      <c r="E4699" s="89"/>
      <c r="F4699" s="91"/>
      <c r="G4699" s="89"/>
      <c r="H4699" s="89"/>
    </row>
    <row r="4700" spans="2:8" s="5" customFormat="1" ht="16.5">
      <c r="B4700" s="89"/>
      <c r="C4700" s="89"/>
      <c r="D4700" s="90"/>
      <c r="E4700" s="89"/>
      <c r="F4700" s="91"/>
      <c r="G4700" s="89"/>
      <c r="H4700" s="89"/>
    </row>
    <row r="4701" spans="2:8" s="5" customFormat="1" ht="16.5">
      <c r="B4701" s="89"/>
      <c r="C4701" s="89"/>
      <c r="D4701" s="90"/>
      <c r="E4701" s="89"/>
      <c r="F4701" s="91"/>
      <c r="G4701" s="89"/>
      <c r="H4701" s="89"/>
    </row>
    <row r="4702" spans="2:8" s="5" customFormat="1" ht="16.5">
      <c r="B4702" s="89"/>
      <c r="C4702" s="89"/>
      <c r="D4702" s="90"/>
      <c r="E4702" s="89"/>
      <c r="F4702" s="91"/>
      <c r="G4702" s="89"/>
      <c r="H4702" s="89"/>
    </row>
    <row r="4703" spans="2:8" s="5" customFormat="1" ht="16.5">
      <c r="B4703" s="89"/>
      <c r="C4703" s="89"/>
      <c r="D4703" s="90"/>
      <c r="E4703" s="89"/>
      <c r="F4703" s="91"/>
      <c r="G4703" s="89"/>
      <c r="H4703" s="89"/>
    </row>
    <row r="4704" spans="2:8" s="5" customFormat="1" ht="16.5">
      <c r="B4704" s="89"/>
      <c r="C4704" s="89"/>
      <c r="D4704" s="90"/>
      <c r="E4704" s="89"/>
      <c r="F4704" s="91"/>
      <c r="G4704" s="89"/>
      <c r="H4704" s="89"/>
    </row>
    <row r="4705" spans="2:8" s="5" customFormat="1" ht="16.5">
      <c r="B4705" s="89"/>
      <c r="C4705" s="89"/>
      <c r="D4705" s="90"/>
      <c r="E4705" s="89"/>
      <c r="F4705" s="91"/>
      <c r="G4705" s="89"/>
      <c r="H4705" s="89"/>
    </row>
    <row r="4706" spans="2:8" s="5" customFormat="1" ht="16.5">
      <c r="B4706" s="89"/>
      <c r="C4706" s="89"/>
      <c r="D4706" s="90"/>
      <c r="E4706" s="89"/>
      <c r="F4706" s="91"/>
      <c r="G4706" s="89"/>
      <c r="H4706" s="89"/>
    </row>
    <row r="4707" spans="2:8" s="5" customFormat="1" ht="16.5">
      <c r="B4707" s="89"/>
      <c r="C4707" s="89"/>
      <c r="D4707" s="90"/>
      <c r="E4707" s="89"/>
      <c r="F4707" s="91"/>
      <c r="G4707" s="89"/>
      <c r="H4707" s="89"/>
    </row>
    <row r="4708" spans="2:8" s="5" customFormat="1" ht="16.5">
      <c r="B4708" s="89"/>
      <c r="C4708" s="89"/>
      <c r="D4708" s="90"/>
      <c r="E4708" s="89"/>
      <c r="F4708" s="91"/>
      <c r="G4708" s="89"/>
      <c r="H4708" s="89"/>
    </row>
    <row r="4709" spans="2:8" s="5" customFormat="1" ht="16.5">
      <c r="B4709" s="89"/>
      <c r="C4709" s="89"/>
      <c r="D4709" s="90"/>
      <c r="E4709" s="89"/>
      <c r="F4709" s="91"/>
      <c r="G4709" s="89"/>
      <c r="H4709" s="89"/>
    </row>
    <row r="4710" spans="2:8" s="5" customFormat="1" ht="16.5">
      <c r="B4710" s="89"/>
      <c r="C4710" s="89"/>
      <c r="D4710" s="90"/>
      <c r="E4710" s="89"/>
      <c r="F4710" s="91"/>
      <c r="G4710" s="89"/>
      <c r="H4710" s="89"/>
    </row>
    <row r="4711" spans="2:8" s="5" customFormat="1" ht="16.5">
      <c r="B4711" s="89"/>
      <c r="C4711" s="89"/>
      <c r="D4711" s="90"/>
      <c r="E4711" s="89"/>
      <c r="F4711" s="91"/>
      <c r="G4711" s="89"/>
      <c r="H4711" s="89"/>
    </row>
    <row r="4712" spans="2:8" s="5" customFormat="1" ht="16.5">
      <c r="B4712" s="89"/>
      <c r="C4712" s="89"/>
      <c r="D4712" s="90"/>
      <c r="E4712" s="89"/>
      <c r="F4712" s="91"/>
      <c r="G4712" s="89"/>
      <c r="H4712" s="89"/>
    </row>
    <row r="4713" spans="2:8" s="5" customFormat="1" ht="16.5">
      <c r="B4713" s="89"/>
      <c r="C4713" s="89"/>
      <c r="D4713" s="90"/>
      <c r="E4713" s="89"/>
      <c r="F4713" s="91"/>
      <c r="G4713" s="89"/>
      <c r="H4713" s="89"/>
    </row>
    <row r="4714" spans="2:8" s="5" customFormat="1" ht="16.5">
      <c r="B4714" s="89"/>
      <c r="C4714" s="89"/>
      <c r="D4714" s="90"/>
      <c r="E4714" s="89"/>
      <c r="F4714" s="91"/>
      <c r="G4714" s="89"/>
      <c r="H4714" s="89"/>
    </row>
    <row r="4715" spans="2:8" s="5" customFormat="1" ht="16.5">
      <c r="B4715" s="89"/>
      <c r="C4715" s="89"/>
      <c r="D4715" s="90"/>
      <c r="E4715" s="89"/>
      <c r="F4715" s="91"/>
      <c r="G4715" s="89"/>
      <c r="H4715" s="89"/>
    </row>
    <row r="4716" spans="2:8" s="5" customFormat="1" ht="16.5">
      <c r="B4716" s="89"/>
      <c r="C4716" s="89"/>
      <c r="D4716" s="90"/>
      <c r="E4716" s="89"/>
      <c r="F4716" s="91"/>
      <c r="G4716" s="89"/>
      <c r="H4716" s="89"/>
    </row>
    <row r="4717" spans="2:8" s="5" customFormat="1" ht="16.5">
      <c r="B4717" s="89"/>
      <c r="C4717" s="89"/>
      <c r="D4717" s="90"/>
      <c r="E4717" s="89"/>
      <c r="F4717" s="91"/>
      <c r="G4717" s="89"/>
      <c r="H4717" s="89"/>
    </row>
    <row r="4718" spans="2:8" s="5" customFormat="1" ht="16.5">
      <c r="B4718" s="89"/>
      <c r="C4718" s="89"/>
      <c r="D4718" s="90"/>
      <c r="E4718" s="89"/>
      <c r="F4718" s="91"/>
      <c r="G4718" s="89"/>
      <c r="H4718" s="89"/>
    </row>
    <row r="4719" spans="2:8" s="5" customFormat="1" ht="16.5">
      <c r="B4719" s="89"/>
      <c r="C4719" s="89"/>
      <c r="D4719" s="90"/>
      <c r="E4719" s="89"/>
      <c r="F4719" s="91"/>
      <c r="G4719" s="89"/>
      <c r="H4719" s="89"/>
    </row>
    <row r="4720" spans="2:8" s="5" customFormat="1" ht="16.5">
      <c r="B4720" s="89"/>
      <c r="C4720" s="89"/>
      <c r="D4720" s="90"/>
      <c r="E4720" s="89"/>
      <c r="F4720" s="91"/>
      <c r="G4720" s="89"/>
      <c r="H4720" s="89"/>
    </row>
    <row r="4721" spans="2:8" s="5" customFormat="1" ht="16.5">
      <c r="B4721" s="89"/>
      <c r="C4721" s="89"/>
      <c r="D4721" s="90"/>
      <c r="E4721" s="89"/>
      <c r="F4721" s="91"/>
      <c r="G4721" s="89"/>
      <c r="H4721" s="89"/>
    </row>
    <row r="4722" spans="2:8" s="5" customFormat="1" ht="16.5">
      <c r="B4722" s="89"/>
      <c r="C4722" s="89"/>
      <c r="D4722" s="90"/>
      <c r="E4722" s="89"/>
      <c r="F4722" s="91"/>
      <c r="G4722" s="89"/>
      <c r="H4722" s="89"/>
    </row>
    <row r="4723" spans="2:8" s="5" customFormat="1" ht="16.5">
      <c r="B4723" s="89"/>
      <c r="C4723" s="89"/>
      <c r="D4723" s="90"/>
      <c r="E4723" s="89"/>
      <c r="F4723" s="91"/>
      <c r="G4723" s="89"/>
      <c r="H4723" s="89"/>
    </row>
    <row r="4724" spans="2:8" s="5" customFormat="1" ht="16.5">
      <c r="B4724" s="89"/>
      <c r="C4724" s="89"/>
      <c r="D4724" s="90"/>
      <c r="E4724" s="89"/>
      <c r="F4724" s="91"/>
      <c r="G4724" s="89"/>
      <c r="H4724" s="89"/>
    </row>
    <row r="4725" spans="2:8" s="5" customFormat="1" ht="16.5">
      <c r="B4725" s="89"/>
      <c r="C4725" s="89"/>
      <c r="D4725" s="90"/>
      <c r="E4725" s="89"/>
      <c r="F4725" s="91"/>
      <c r="G4725" s="89"/>
      <c r="H4725" s="89"/>
    </row>
    <row r="4726" spans="2:8" s="5" customFormat="1" ht="16.5">
      <c r="B4726" s="89"/>
      <c r="C4726" s="89"/>
      <c r="D4726" s="90"/>
      <c r="E4726" s="89"/>
      <c r="F4726" s="91"/>
      <c r="G4726" s="89"/>
      <c r="H4726" s="89"/>
    </row>
    <row r="4727" spans="2:8" s="5" customFormat="1" ht="16.5">
      <c r="B4727" s="89"/>
      <c r="C4727" s="89"/>
      <c r="D4727" s="90"/>
      <c r="E4727" s="89"/>
      <c r="F4727" s="91"/>
      <c r="G4727" s="89"/>
      <c r="H4727" s="89"/>
    </row>
    <row r="4728" spans="2:8" s="5" customFormat="1" ht="16.5">
      <c r="B4728" s="89"/>
      <c r="C4728" s="89"/>
      <c r="D4728" s="90"/>
      <c r="E4728" s="89"/>
      <c r="F4728" s="91"/>
      <c r="G4728" s="89"/>
      <c r="H4728" s="89"/>
    </row>
    <row r="4729" spans="2:8" s="5" customFormat="1" ht="16.5">
      <c r="B4729" s="89"/>
      <c r="C4729" s="89"/>
      <c r="D4729" s="90"/>
      <c r="E4729" s="89"/>
      <c r="F4729" s="91"/>
      <c r="G4729" s="89"/>
      <c r="H4729" s="89"/>
    </row>
    <row r="4730" spans="2:8" s="5" customFormat="1" ht="16.5">
      <c r="B4730" s="89"/>
      <c r="C4730" s="89"/>
      <c r="D4730" s="90"/>
      <c r="E4730" s="89"/>
      <c r="F4730" s="91"/>
      <c r="G4730" s="89"/>
      <c r="H4730" s="89"/>
    </row>
    <row r="4731" spans="2:8" s="5" customFormat="1" ht="16.5">
      <c r="B4731" s="89"/>
      <c r="C4731" s="89"/>
      <c r="D4731" s="90"/>
      <c r="E4731" s="89"/>
      <c r="F4731" s="91"/>
      <c r="G4731" s="89"/>
      <c r="H4731" s="89"/>
    </row>
    <row r="4732" spans="2:8" s="5" customFormat="1" ht="16.5">
      <c r="B4732" s="89"/>
      <c r="C4732" s="89"/>
      <c r="D4732" s="90"/>
      <c r="E4732" s="89"/>
      <c r="F4732" s="91"/>
      <c r="G4732" s="89"/>
      <c r="H4732" s="89"/>
    </row>
    <row r="4733" spans="2:8" s="5" customFormat="1" ht="16.5">
      <c r="B4733" s="89"/>
      <c r="C4733" s="89"/>
      <c r="D4733" s="90"/>
      <c r="E4733" s="89"/>
      <c r="F4733" s="91"/>
      <c r="G4733" s="89"/>
      <c r="H4733" s="89"/>
    </row>
    <row r="4734" spans="2:8" s="5" customFormat="1" ht="16.5">
      <c r="B4734" s="89"/>
      <c r="C4734" s="89"/>
      <c r="D4734" s="90"/>
      <c r="E4734" s="89"/>
      <c r="F4734" s="91"/>
      <c r="G4734" s="89"/>
      <c r="H4734" s="89"/>
    </row>
    <row r="4735" spans="2:8" s="5" customFormat="1" ht="16.5">
      <c r="B4735" s="89"/>
      <c r="C4735" s="89"/>
      <c r="D4735" s="90"/>
      <c r="E4735" s="89"/>
      <c r="F4735" s="91"/>
      <c r="G4735" s="89"/>
      <c r="H4735" s="89"/>
    </row>
    <row r="4736" spans="2:8" s="5" customFormat="1" ht="16.5">
      <c r="B4736" s="89"/>
      <c r="C4736" s="89"/>
      <c r="D4736" s="90"/>
      <c r="E4736" s="89"/>
      <c r="F4736" s="91"/>
      <c r="G4736" s="89"/>
      <c r="H4736" s="89"/>
    </row>
    <row r="4737" spans="2:8" s="5" customFormat="1" ht="16.5">
      <c r="B4737" s="89"/>
      <c r="C4737" s="89"/>
      <c r="D4737" s="90"/>
      <c r="E4737" s="89"/>
      <c r="F4737" s="91"/>
      <c r="G4737" s="89"/>
      <c r="H4737" s="89"/>
    </row>
    <row r="4738" spans="2:8" s="5" customFormat="1" ht="16.5">
      <c r="B4738" s="89"/>
      <c r="C4738" s="89"/>
      <c r="D4738" s="90"/>
      <c r="E4738" s="89"/>
      <c r="F4738" s="91"/>
      <c r="G4738" s="89"/>
      <c r="H4738" s="89"/>
    </row>
    <row r="4739" spans="2:8" s="5" customFormat="1" ht="16.5">
      <c r="B4739" s="89"/>
      <c r="C4739" s="89"/>
      <c r="D4739" s="90"/>
      <c r="E4739" s="89"/>
      <c r="F4739" s="91"/>
      <c r="G4739" s="89"/>
      <c r="H4739" s="89"/>
    </row>
    <row r="4740" spans="2:8" s="5" customFormat="1" ht="16.5">
      <c r="B4740" s="89"/>
      <c r="C4740" s="89"/>
      <c r="D4740" s="90"/>
      <c r="E4740" s="89"/>
      <c r="F4740" s="91"/>
      <c r="G4740" s="89"/>
      <c r="H4740" s="89"/>
    </row>
    <row r="4741" spans="2:8" s="5" customFormat="1" ht="16.5">
      <c r="B4741" s="89"/>
      <c r="C4741" s="89"/>
      <c r="D4741" s="90"/>
      <c r="E4741" s="89"/>
      <c r="F4741" s="91"/>
      <c r="G4741" s="89"/>
      <c r="H4741" s="89"/>
    </row>
    <row r="4742" spans="2:8" s="5" customFormat="1" ht="16.5">
      <c r="B4742" s="89"/>
      <c r="C4742" s="89"/>
      <c r="D4742" s="90"/>
      <c r="E4742" s="89"/>
      <c r="F4742" s="91"/>
      <c r="G4742" s="89"/>
      <c r="H4742" s="89"/>
    </row>
    <row r="4743" spans="2:8" s="5" customFormat="1" ht="16.5">
      <c r="B4743" s="89"/>
      <c r="C4743" s="89"/>
      <c r="D4743" s="90"/>
      <c r="E4743" s="89"/>
      <c r="F4743" s="91"/>
      <c r="G4743" s="89"/>
      <c r="H4743" s="89"/>
    </row>
    <row r="4744" spans="2:8" s="5" customFormat="1" ht="16.5">
      <c r="B4744" s="89"/>
      <c r="C4744" s="89"/>
      <c r="D4744" s="90"/>
      <c r="E4744" s="89"/>
      <c r="F4744" s="91"/>
      <c r="G4744" s="89"/>
      <c r="H4744" s="89"/>
    </row>
    <row r="4745" spans="2:8" s="5" customFormat="1" ht="16.5">
      <c r="B4745" s="89"/>
      <c r="C4745" s="89"/>
      <c r="D4745" s="90"/>
      <c r="E4745" s="89"/>
      <c r="F4745" s="91"/>
      <c r="G4745" s="89"/>
      <c r="H4745" s="89"/>
    </row>
    <row r="4746" spans="2:8" s="5" customFormat="1" ht="16.5">
      <c r="B4746" s="89"/>
      <c r="C4746" s="89"/>
      <c r="D4746" s="90"/>
      <c r="E4746" s="89"/>
      <c r="F4746" s="91"/>
      <c r="G4746" s="89"/>
      <c r="H4746" s="89"/>
    </row>
    <row r="4747" spans="2:8" s="5" customFormat="1" ht="16.5">
      <c r="B4747" s="89"/>
      <c r="C4747" s="89"/>
      <c r="D4747" s="90"/>
      <c r="E4747" s="89"/>
      <c r="F4747" s="91"/>
      <c r="G4747" s="89"/>
      <c r="H4747" s="89"/>
    </row>
    <row r="4748" spans="2:8" s="5" customFormat="1" ht="16.5">
      <c r="B4748" s="89"/>
      <c r="C4748" s="89"/>
      <c r="D4748" s="90"/>
      <c r="E4748" s="89"/>
      <c r="F4748" s="91"/>
      <c r="G4748" s="89"/>
      <c r="H4748" s="89"/>
    </row>
    <row r="4749" spans="2:8" s="5" customFormat="1" ht="16.5">
      <c r="B4749" s="89"/>
      <c r="C4749" s="89"/>
      <c r="D4749" s="90"/>
      <c r="E4749" s="89"/>
      <c r="F4749" s="91"/>
      <c r="G4749" s="89"/>
      <c r="H4749" s="89"/>
    </row>
    <row r="4750" spans="2:8" s="5" customFormat="1" ht="16.5">
      <c r="B4750" s="89"/>
      <c r="C4750" s="89"/>
      <c r="D4750" s="90"/>
      <c r="E4750" s="89"/>
      <c r="F4750" s="91"/>
      <c r="G4750" s="89"/>
      <c r="H4750" s="89"/>
    </row>
    <row r="4751" spans="2:8" s="5" customFormat="1" ht="16.5">
      <c r="B4751" s="89"/>
      <c r="C4751" s="89"/>
      <c r="D4751" s="90"/>
      <c r="E4751" s="89"/>
      <c r="F4751" s="91"/>
      <c r="G4751" s="89"/>
      <c r="H4751" s="89"/>
    </row>
    <row r="4752" spans="2:8" s="5" customFormat="1" ht="16.5">
      <c r="B4752" s="89"/>
      <c r="C4752" s="89"/>
      <c r="D4752" s="90"/>
      <c r="E4752" s="89"/>
      <c r="F4752" s="91"/>
      <c r="G4752" s="89"/>
      <c r="H4752" s="89"/>
    </row>
    <row r="4753" spans="2:8" s="5" customFormat="1" ht="16.5">
      <c r="B4753" s="89"/>
      <c r="C4753" s="89"/>
      <c r="D4753" s="90"/>
      <c r="E4753" s="89"/>
      <c r="F4753" s="91"/>
      <c r="G4753" s="89"/>
      <c r="H4753" s="89"/>
    </row>
    <row r="4754" spans="2:8" s="5" customFormat="1" ht="16.5">
      <c r="B4754" s="89"/>
      <c r="C4754" s="89"/>
      <c r="D4754" s="90"/>
      <c r="E4754" s="89"/>
      <c r="F4754" s="91"/>
      <c r="G4754" s="89"/>
      <c r="H4754" s="89"/>
    </row>
    <row r="4755" spans="2:8" s="5" customFormat="1" ht="16.5">
      <c r="B4755" s="89"/>
      <c r="C4755" s="89"/>
      <c r="D4755" s="90"/>
      <c r="E4755" s="89"/>
      <c r="F4755" s="91"/>
      <c r="G4755" s="89"/>
      <c r="H4755" s="89"/>
    </row>
    <row r="4756" spans="2:8" s="5" customFormat="1" ht="16.5">
      <c r="B4756" s="89"/>
      <c r="C4756" s="89"/>
      <c r="D4756" s="90"/>
      <c r="E4756" s="89"/>
      <c r="F4756" s="91"/>
      <c r="G4756" s="89"/>
      <c r="H4756" s="89"/>
    </row>
    <row r="4757" spans="2:8" s="5" customFormat="1" ht="16.5">
      <c r="B4757" s="89"/>
      <c r="C4757" s="89"/>
      <c r="D4757" s="90"/>
      <c r="E4757" s="89"/>
      <c r="F4757" s="91"/>
      <c r="G4757" s="89"/>
      <c r="H4757" s="89"/>
    </row>
    <row r="4758" spans="2:8" s="5" customFormat="1" ht="16.5">
      <c r="B4758" s="89"/>
      <c r="C4758" s="89"/>
      <c r="D4758" s="90"/>
      <c r="E4758" s="89"/>
      <c r="F4758" s="91"/>
      <c r="G4758" s="89"/>
      <c r="H4758" s="89"/>
    </row>
    <row r="4759" spans="2:8" s="5" customFormat="1" ht="16.5">
      <c r="B4759" s="89"/>
      <c r="C4759" s="89"/>
      <c r="D4759" s="90"/>
      <c r="E4759" s="89"/>
      <c r="F4759" s="91"/>
      <c r="G4759" s="89"/>
      <c r="H4759" s="89"/>
    </row>
    <row r="4760" spans="2:8" s="5" customFormat="1" ht="16.5">
      <c r="B4760" s="89"/>
      <c r="C4760" s="89"/>
      <c r="D4760" s="90"/>
      <c r="E4760" s="89"/>
      <c r="F4760" s="91"/>
      <c r="G4760" s="89"/>
      <c r="H4760" s="89"/>
    </row>
    <row r="4761" spans="2:8" s="5" customFormat="1" ht="16.5">
      <c r="B4761" s="89"/>
      <c r="C4761" s="89"/>
      <c r="D4761" s="90"/>
      <c r="E4761" s="89"/>
      <c r="F4761" s="91"/>
      <c r="G4761" s="89"/>
      <c r="H4761" s="89"/>
    </row>
    <row r="4762" spans="2:8" s="5" customFormat="1" ht="16.5">
      <c r="B4762" s="89"/>
      <c r="C4762" s="89"/>
      <c r="D4762" s="90"/>
      <c r="E4762" s="89"/>
      <c r="F4762" s="91"/>
      <c r="G4762" s="89"/>
      <c r="H4762" s="89"/>
    </row>
    <row r="4763" spans="2:8" s="5" customFormat="1" ht="16.5">
      <c r="B4763" s="89"/>
      <c r="C4763" s="89"/>
      <c r="D4763" s="90"/>
      <c r="E4763" s="89"/>
      <c r="F4763" s="91"/>
      <c r="G4763" s="89"/>
      <c r="H4763" s="89"/>
    </row>
    <row r="4764" spans="2:8" s="5" customFormat="1" ht="16.5">
      <c r="B4764" s="89"/>
      <c r="C4764" s="89"/>
      <c r="D4764" s="90"/>
      <c r="E4764" s="89"/>
      <c r="F4764" s="91"/>
      <c r="G4764" s="89"/>
      <c r="H4764" s="89"/>
    </row>
    <row r="4765" spans="2:8" s="5" customFormat="1" ht="16.5">
      <c r="B4765" s="89"/>
      <c r="C4765" s="89"/>
      <c r="D4765" s="90"/>
      <c r="E4765" s="89"/>
      <c r="F4765" s="91"/>
      <c r="G4765" s="89"/>
      <c r="H4765" s="89"/>
    </row>
    <row r="4766" spans="2:8" s="5" customFormat="1" ht="16.5">
      <c r="B4766" s="89"/>
      <c r="C4766" s="89"/>
      <c r="D4766" s="90"/>
      <c r="E4766" s="89"/>
      <c r="F4766" s="91"/>
      <c r="G4766" s="89"/>
      <c r="H4766" s="89"/>
    </row>
    <row r="4767" spans="2:8" s="5" customFormat="1" ht="16.5">
      <c r="B4767" s="89"/>
      <c r="C4767" s="89"/>
      <c r="D4767" s="90"/>
      <c r="E4767" s="89"/>
      <c r="F4767" s="91"/>
      <c r="G4767" s="89"/>
      <c r="H4767" s="89"/>
    </row>
    <row r="4768" spans="2:8" s="5" customFormat="1" ht="16.5">
      <c r="B4768" s="89"/>
      <c r="C4768" s="89"/>
      <c r="D4768" s="90"/>
      <c r="E4768" s="89"/>
      <c r="F4768" s="91"/>
      <c r="G4768" s="89"/>
      <c r="H4768" s="89"/>
    </row>
    <row r="4769" spans="2:8" s="5" customFormat="1" ht="16.5">
      <c r="B4769" s="89"/>
      <c r="C4769" s="89"/>
      <c r="D4769" s="90"/>
      <c r="E4769" s="89"/>
      <c r="F4769" s="91"/>
      <c r="G4769" s="89"/>
      <c r="H4769" s="89"/>
    </row>
    <row r="4770" spans="2:8" s="5" customFormat="1" ht="16.5">
      <c r="B4770" s="89"/>
      <c r="C4770" s="89"/>
      <c r="D4770" s="90"/>
      <c r="E4770" s="89"/>
      <c r="F4770" s="91"/>
      <c r="G4770" s="89"/>
      <c r="H4770" s="89"/>
    </row>
    <row r="4771" spans="2:8" s="5" customFormat="1" ht="16.5">
      <c r="B4771" s="89"/>
      <c r="C4771" s="89"/>
      <c r="D4771" s="90"/>
      <c r="E4771" s="89"/>
      <c r="F4771" s="91"/>
      <c r="G4771" s="89"/>
      <c r="H4771" s="89"/>
    </row>
    <row r="4772" spans="2:8" s="5" customFormat="1" ht="16.5">
      <c r="B4772" s="89"/>
      <c r="C4772" s="89"/>
      <c r="D4772" s="90"/>
      <c r="E4772" s="89"/>
      <c r="F4772" s="91"/>
      <c r="G4772" s="89"/>
      <c r="H4772" s="89"/>
    </row>
    <row r="4773" spans="2:8" s="5" customFormat="1" ht="16.5">
      <c r="B4773" s="89"/>
      <c r="C4773" s="89"/>
      <c r="D4773" s="90"/>
      <c r="E4773" s="89"/>
      <c r="F4773" s="91"/>
      <c r="G4773" s="89"/>
      <c r="H4773" s="89"/>
    </row>
    <row r="4774" spans="2:8" s="5" customFormat="1" ht="16.5">
      <c r="B4774" s="89"/>
      <c r="C4774" s="89"/>
      <c r="D4774" s="90"/>
      <c r="E4774" s="89"/>
      <c r="F4774" s="91"/>
      <c r="G4774" s="89"/>
      <c r="H4774" s="89"/>
    </row>
    <row r="4775" spans="2:8" s="5" customFormat="1" ht="16.5">
      <c r="B4775" s="89"/>
      <c r="C4775" s="89"/>
      <c r="D4775" s="90"/>
      <c r="E4775" s="89"/>
      <c r="F4775" s="91"/>
      <c r="G4775" s="89"/>
      <c r="H4775" s="89"/>
    </row>
    <row r="4776" spans="2:8" s="5" customFormat="1" ht="16.5">
      <c r="B4776" s="89"/>
      <c r="C4776" s="89"/>
      <c r="D4776" s="90"/>
      <c r="E4776" s="89"/>
      <c r="F4776" s="91"/>
      <c r="G4776" s="89"/>
      <c r="H4776" s="89"/>
    </row>
    <row r="4777" spans="2:8" s="5" customFormat="1" ht="16.5">
      <c r="B4777" s="89"/>
      <c r="C4777" s="89"/>
      <c r="D4777" s="90"/>
      <c r="E4777" s="89"/>
      <c r="F4777" s="91"/>
      <c r="G4777" s="89"/>
      <c r="H4777" s="89"/>
    </row>
    <row r="4778" spans="2:8" s="5" customFormat="1" ht="16.5">
      <c r="B4778" s="89"/>
      <c r="C4778" s="89"/>
      <c r="D4778" s="90"/>
      <c r="E4778" s="89"/>
      <c r="F4778" s="91"/>
      <c r="G4778" s="89"/>
      <c r="H4778" s="89"/>
    </row>
    <row r="4779" spans="2:8" s="5" customFormat="1" ht="16.5">
      <c r="B4779" s="89"/>
      <c r="C4779" s="89"/>
      <c r="D4779" s="90"/>
      <c r="E4779" s="89"/>
      <c r="F4779" s="91"/>
      <c r="G4779" s="89"/>
      <c r="H4779" s="89"/>
    </row>
    <row r="4780" spans="2:8" s="5" customFormat="1" ht="16.5">
      <c r="B4780" s="89"/>
      <c r="C4780" s="89"/>
      <c r="D4780" s="90"/>
      <c r="E4780" s="89"/>
      <c r="F4780" s="91"/>
      <c r="G4780" s="89"/>
      <c r="H4780" s="89"/>
    </row>
    <row r="4781" spans="2:8" s="5" customFormat="1" ht="16.5">
      <c r="B4781" s="89"/>
      <c r="C4781" s="89"/>
      <c r="D4781" s="90"/>
      <c r="E4781" s="89"/>
      <c r="F4781" s="91"/>
      <c r="G4781" s="89"/>
      <c r="H4781" s="89"/>
    </row>
    <row r="4782" spans="2:8" s="5" customFormat="1" ht="16.5">
      <c r="B4782" s="89"/>
      <c r="C4782" s="89"/>
      <c r="D4782" s="90"/>
      <c r="E4782" s="89"/>
      <c r="F4782" s="91"/>
      <c r="G4782" s="89"/>
      <c r="H4782" s="89"/>
    </row>
    <row r="4783" spans="2:8" s="5" customFormat="1" ht="16.5">
      <c r="B4783" s="89"/>
      <c r="C4783" s="89"/>
      <c r="D4783" s="90"/>
      <c r="E4783" s="89"/>
      <c r="F4783" s="91"/>
      <c r="G4783" s="89"/>
      <c r="H4783" s="89"/>
    </row>
    <row r="4784" spans="2:8" s="5" customFormat="1" ht="16.5">
      <c r="B4784" s="89"/>
      <c r="C4784" s="89"/>
      <c r="D4784" s="90"/>
      <c r="E4784" s="89"/>
      <c r="F4784" s="91"/>
      <c r="G4784" s="89"/>
      <c r="H4784" s="89"/>
    </row>
    <row r="4785" spans="2:8" s="5" customFormat="1" ht="16.5">
      <c r="B4785" s="89"/>
      <c r="C4785" s="89"/>
      <c r="D4785" s="90"/>
      <c r="E4785" s="89"/>
      <c r="F4785" s="91"/>
      <c r="G4785" s="89"/>
      <c r="H4785" s="89"/>
    </row>
    <row r="4786" spans="2:8" s="5" customFormat="1" ht="16.5">
      <c r="B4786" s="89"/>
      <c r="C4786" s="89"/>
      <c r="D4786" s="90"/>
      <c r="E4786" s="89"/>
      <c r="F4786" s="91"/>
      <c r="G4786" s="89"/>
      <c r="H4786" s="89"/>
    </row>
    <row r="4787" spans="2:8" s="5" customFormat="1" ht="16.5">
      <c r="B4787" s="89"/>
      <c r="C4787" s="89"/>
      <c r="D4787" s="90"/>
      <c r="E4787" s="89"/>
      <c r="F4787" s="91"/>
      <c r="G4787" s="89"/>
      <c r="H4787" s="89"/>
    </row>
    <row r="4788" spans="2:8" s="5" customFormat="1" ht="16.5">
      <c r="B4788" s="89"/>
      <c r="C4788" s="89"/>
      <c r="D4788" s="90"/>
      <c r="E4788" s="89"/>
      <c r="F4788" s="91"/>
      <c r="G4788" s="89"/>
      <c r="H4788" s="89"/>
    </row>
    <row r="4789" spans="2:8" s="5" customFormat="1" ht="16.5">
      <c r="B4789" s="89"/>
      <c r="C4789" s="89"/>
      <c r="D4789" s="90"/>
      <c r="E4789" s="89"/>
      <c r="F4789" s="91"/>
      <c r="G4789" s="89"/>
      <c r="H4789" s="89"/>
    </row>
    <row r="4790" spans="2:8" s="5" customFormat="1" ht="16.5">
      <c r="B4790" s="89"/>
      <c r="C4790" s="89"/>
      <c r="D4790" s="90"/>
      <c r="E4790" s="89"/>
      <c r="F4790" s="91"/>
      <c r="G4790" s="89"/>
      <c r="H4790" s="89"/>
    </row>
    <row r="4791" spans="2:8" s="5" customFormat="1" ht="16.5">
      <c r="B4791" s="89"/>
      <c r="C4791" s="89"/>
      <c r="D4791" s="90"/>
      <c r="E4791" s="89"/>
      <c r="F4791" s="91"/>
      <c r="G4791" s="89"/>
      <c r="H4791" s="89"/>
    </row>
    <row r="4792" spans="2:8" s="5" customFormat="1" ht="16.5">
      <c r="B4792" s="89"/>
      <c r="C4792" s="89"/>
      <c r="D4792" s="90"/>
      <c r="E4792" s="89"/>
      <c r="F4792" s="91"/>
      <c r="G4792" s="89"/>
      <c r="H4792" s="89"/>
    </row>
    <row r="4793" spans="2:8" s="5" customFormat="1" ht="16.5">
      <c r="B4793" s="89"/>
      <c r="C4793" s="89"/>
      <c r="D4793" s="90"/>
      <c r="E4793" s="89"/>
      <c r="F4793" s="91"/>
      <c r="G4793" s="89"/>
      <c r="H4793" s="89"/>
    </row>
    <row r="4794" spans="2:8" s="5" customFormat="1" ht="16.5">
      <c r="B4794" s="89"/>
      <c r="C4794" s="89"/>
      <c r="D4794" s="90"/>
      <c r="E4794" s="89"/>
      <c r="F4794" s="91"/>
      <c r="G4794" s="89"/>
      <c r="H4794" s="89"/>
    </row>
    <row r="4795" spans="2:8" s="5" customFormat="1" ht="16.5">
      <c r="B4795" s="89"/>
      <c r="C4795" s="89"/>
      <c r="D4795" s="90"/>
      <c r="E4795" s="89"/>
      <c r="F4795" s="91"/>
      <c r="G4795" s="89"/>
      <c r="H4795" s="89"/>
    </row>
    <row r="4796" spans="2:8" s="5" customFormat="1" ht="16.5">
      <c r="B4796" s="89"/>
      <c r="C4796" s="89"/>
      <c r="D4796" s="90"/>
      <c r="E4796" s="89"/>
      <c r="F4796" s="91"/>
      <c r="G4796" s="89"/>
      <c r="H4796" s="89"/>
    </row>
    <row r="4797" spans="2:8" s="5" customFormat="1" ht="16.5">
      <c r="B4797" s="89"/>
      <c r="C4797" s="89"/>
      <c r="D4797" s="90"/>
      <c r="E4797" s="89"/>
      <c r="F4797" s="91"/>
      <c r="G4797" s="89"/>
      <c r="H4797" s="89"/>
    </row>
    <row r="4798" spans="2:8" s="5" customFormat="1" ht="16.5">
      <c r="B4798" s="89"/>
      <c r="C4798" s="89"/>
      <c r="D4798" s="90"/>
      <c r="E4798" s="89"/>
      <c r="F4798" s="91"/>
      <c r="G4798" s="89"/>
      <c r="H4798" s="89"/>
    </row>
    <row r="4799" spans="2:8" s="5" customFormat="1" ht="16.5">
      <c r="B4799" s="89"/>
      <c r="C4799" s="89"/>
      <c r="D4799" s="90"/>
      <c r="E4799" s="89"/>
      <c r="F4799" s="91"/>
      <c r="G4799" s="89"/>
      <c r="H4799" s="89"/>
    </row>
    <row r="4800" spans="2:8" s="5" customFormat="1" ht="16.5">
      <c r="B4800" s="89"/>
      <c r="C4800" s="89"/>
      <c r="D4800" s="90"/>
      <c r="E4800" s="89"/>
      <c r="F4800" s="91"/>
      <c r="G4800" s="89"/>
      <c r="H4800" s="89"/>
    </row>
    <row r="4801" spans="2:8" s="5" customFormat="1" ht="16.5">
      <c r="B4801" s="89"/>
      <c r="C4801" s="89"/>
      <c r="D4801" s="90"/>
      <c r="E4801" s="89"/>
      <c r="F4801" s="91"/>
      <c r="G4801" s="89"/>
      <c r="H4801" s="89"/>
    </row>
    <row r="4802" spans="2:8" s="5" customFormat="1" ht="16.5">
      <c r="B4802" s="89"/>
      <c r="C4802" s="89"/>
      <c r="D4802" s="90"/>
      <c r="E4802" s="89"/>
      <c r="F4802" s="91"/>
      <c r="G4802" s="89"/>
      <c r="H4802" s="89"/>
    </row>
    <row r="4803" spans="2:8" s="5" customFormat="1" ht="16.5">
      <c r="B4803" s="89"/>
      <c r="C4803" s="89"/>
      <c r="D4803" s="90"/>
      <c r="E4803" s="89"/>
      <c r="F4803" s="91"/>
      <c r="G4803" s="89"/>
      <c r="H4803" s="89"/>
    </row>
    <row r="4804" spans="2:8" s="5" customFormat="1" ht="16.5">
      <c r="B4804" s="89"/>
      <c r="C4804" s="89"/>
      <c r="D4804" s="90"/>
      <c r="E4804" s="89"/>
      <c r="F4804" s="91"/>
      <c r="G4804" s="89"/>
      <c r="H4804" s="89"/>
    </row>
    <row r="4805" spans="2:8" s="5" customFormat="1" ht="16.5">
      <c r="B4805" s="89"/>
      <c r="C4805" s="89"/>
      <c r="D4805" s="90"/>
      <c r="E4805" s="89"/>
      <c r="F4805" s="91"/>
      <c r="G4805" s="89"/>
      <c r="H4805" s="89"/>
    </row>
    <row r="4806" spans="2:8" s="5" customFormat="1" ht="16.5">
      <c r="B4806" s="89"/>
      <c r="C4806" s="89"/>
      <c r="D4806" s="90"/>
      <c r="E4806" s="89"/>
      <c r="F4806" s="91"/>
      <c r="G4806" s="89"/>
      <c r="H4806" s="89"/>
    </row>
    <row r="4807" spans="2:8" s="5" customFormat="1" ht="16.5">
      <c r="B4807" s="89"/>
      <c r="C4807" s="89"/>
      <c r="D4807" s="90"/>
      <c r="E4807" s="89"/>
      <c r="F4807" s="91"/>
      <c r="G4807" s="89"/>
      <c r="H4807" s="89"/>
    </row>
    <row r="4808" spans="2:8" s="5" customFormat="1" ht="16.5">
      <c r="B4808" s="89"/>
      <c r="C4808" s="89"/>
      <c r="D4808" s="90"/>
      <c r="E4808" s="89"/>
      <c r="F4808" s="91"/>
      <c r="G4808" s="89"/>
      <c r="H4808" s="89"/>
    </row>
    <row r="4809" spans="2:8" s="5" customFormat="1" ht="16.5">
      <c r="B4809" s="89"/>
      <c r="C4809" s="89"/>
      <c r="D4809" s="90"/>
      <c r="E4809" s="89"/>
      <c r="F4809" s="91"/>
      <c r="G4809" s="89"/>
      <c r="H4809" s="89"/>
    </row>
    <row r="4810" spans="2:8" s="5" customFormat="1" ht="16.5">
      <c r="B4810" s="89"/>
      <c r="C4810" s="89"/>
      <c r="D4810" s="90"/>
      <c r="E4810" s="89"/>
      <c r="F4810" s="91"/>
      <c r="G4810" s="89"/>
      <c r="H4810" s="89"/>
    </row>
    <row r="4811" spans="2:8" s="5" customFormat="1" ht="16.5">
      <c r="B4811" s="89"/>
      <c r="C4811" s="89"/>
      <c r="D4811" s="90"/>
      <c r="E4811" s="89"/>
      <c r="F4811" s="91"/>
      <c r="G4811" s="89"/>
      <c r="H4811" s="89"/>
    </row>
    <row r="4812" spans="2:8" s="5" customFormat="1" ht="16.5">
      <c r="B4812" s="89"/>
      <c r="C4812" s="89"/>
      <c r="D4812" s="90"/>
      <c r="E4812" s="89"/>
      <c r="F4812" s="91"/>
      <c r="G4812" s="89"/>
      <c r="H4812" s="89"/>
    </row>
    <row r="4813" spans="2:8" s="5" customFormat="1" ht="16.5">
      <c r="B4813" s="89"/>
      <c r="C4813" s="89"/>
      <c r="D4813" s="90"/>
      <c r="E4813" s="89"/>
      <c r="F4813" s="91"/>
      <c r="G4813" s="89"/>
      <c r="H4813" s="89"/>
    </row>
    <row r="4814" spans="2:8" s="5" customFormat="1" ht="16.5">
      <c r="B4814" s="89"/>
      <c r="C4814" s="89"/>
      <c r="D4814" s="90"/>
      <c r="E4814" s="89"/>
      <c r="F4814" s="91"/>
      <c r="G4814" s="89"/>
      <c r="H4814" s="89"/>
    </row>
    <row r="4815" spans="2:8" s="5" customFormat="1" ht="16.5">
      <c r="B4815" s="89"/>
      <c r="C4815" s="89"/>
      <c r="D4815" s="90"/>
      <c r="E4815" s="89"/>
      <c r="F4815" s="91"/>
      <c r="G4815" s="89"/>
      <c r="H4815" s="89"/>
    </row>
    <row r="4816" spans="2:8" s="5" customFormat="1" ht="16.5">
      <c r="B4816" s="89"/>
      <c r="C4816" s="89"/>
      <c r="D4816" s="90"/>
      <c r="E4816" s="89"/>
      <c r="F4816" s="91"/>
      <c r="G4816" s="89"/>
      <c r="H4816" s="89"/>
    </row>
    <row r="4817" spans="2:8" s="5" customFormat="1" ht="16.5">
      <c r="B4817" s="89"/>
      <c r="C4817" s="89"/>
      <c r="D4817" s="90"/>
      <c r="E4817" s="89"/>
      <c r="F4817" s="91"/>
      <c r="G4817" s="89"/>
      <c r="H4817" s="89"/>
    </row>
    <row r="4818" spans="2:8" s="5" customFormat="1" ht="16.5">
      <c r="B4818" s="89"/>
      <c r="C4818" s="89"/>
      <c r="D4818" s="90"/>
      <c r="E4818" s="89"/>
      <c r="F4818" s="91"/>
      <c r="G4818" s="89"/>
      <c r="H4818" s="89"/>
    </row>
    <row r="4819" spans="2:8" s="5" customFormat="1" ht="16.5">
      <c r="B4819" s="89"/>
      <c r="C4819" s="89"/>
      <c r="D4819" s="90"/>
      <c r="E4819" s="89"/>
      <c r="F4819" s="91"/>
      <c r="G4819" s="89"/>
      <c r="H4819" s="89"/>
    </row>
    <row r="4820" spans="2:8" s="5" customFormat="1" ht="16.5">
      <c r="B4820" s="89"/>
      <c r="C4820" s="89"/>
      <c r="D4820" s="90"/>
      <c r="E4820" s="89"/>
      <c r="F4820" s="91"/>
      <c r="G4820" s="89"/>
      <c r="H4820" s="89"/>
    </row>
    <row r="4821" spans="2:8" s="5" customFormat="1" ht="16.5">
      <c r="B4821" s="89"/>
      <c r="C4821" s="89"/>
      <c r="D4821" s="90"/>
      <c r="E4821" s="89"/>
      <c r="F4821" s="91"/>
      <c r="G4821" s="89"/>
      <c r="H4821" s="89"/>
    </row>
    <row r="4822" spans="2:8" s="5" customFormat="1" ht="16.5">
      <c r="B4822" s="89"/>
      <c r="C4822" s="89"/>
      <c r="D4822" s="90"/>
      <c r="E4822" s="89"/>
      <c r="F4822" s="91"/>
      <c r="G4822" s="89"/>
      <c r="H4822" s="89"/>
    </row>
    <row r="4823" spans="2:8" s="5" customFormat="1" ht="16.5">
      <c r="B4823" s="89"/>
      <c r="C4823" s="89"/>
      <c r="D4823" s="90"/>
      <c r="E4823" s="89"/>
      <c r="F4823" s="91"/>
      <c r="G4823" s="89"/>
      <c r="H4823" s="89"/>
    </row>
    <row r="4824" spans="2:8" s="5" customFormat="1" ht="16.5">
      <c r="B4824" s="89"/>
      <c r="C4824" s="89"/>
      <c r="D4824" s="90"/>
      <c r="E4824" s="89"/>
      <c r="F4824" s="91"/>
      <c r="G4824" s="89"/>
      <c r="H4824" s="89"/>
    </row>
    <row r="4825" spans="2:8" s="5" customFormat="1" ht="16.5">
      <c r="B4825" s="89"/>
      <c r="C4825" s="89"/>
      <c r="D4825" s="90"/>
      <c r="E4825" s="89"/>
      <c r="F4825" s="91"/>
      <c r="G4825" s="89"/>
      <c r="H4825" s="89"/>
    </row>
    <row r="4826" spans="2:8" s="5" customFormat="1" ht="16.5">
      <c r="B4826" s="89"/>
      <c r="C4826" s="89"/>
      <c r="D4826" s="90"/>
      <c r="E4826" s="89"/>
      <c r="F4826" s="91"/>
      <c r="G4826" s="89"/>
      <c r="H4826" s="89"/>
    </row>
    <row r="4827" spans="2:8" s="5" customFormat="1" ht="16.5">
      <c r="B4827" s="89"/>
      <c r="C4827" s="89"/>
      <c r="D4827" s="90"/>
      <c r="E4827" s="89"/>
      <c r="F4827" s="91"/>
      <c r="G4827" s="89"/>
      <c r="H4827" s="89"/>
    </row>
    <row r="4828" spans="2:8" s="5" customFormat="1" ht="16.5">
      <c r="B4828" s="89"/>
      <c r="C4828" s="89"/>
      <c r="D4828" s="90"/>
      <c r="E4828" s="89"/>
      <c r="F4828" s="91"/>
      <c r="G4828" s="89"/>
      <c r="H4828" s="89"/>
    </row>
    <row r="4829" spans="2:8" s="5" customFormat="1" ht="16.5">
      <c r="B4829" s="89"/>
      <c r="C4829" s="89"/>
      <c r="D4829" s="90"/>
      <c r="E4829" s="89"/>
      <c r="F4829" s="91"/>
      <c r="G4829" s="89"/>
      <c r="H4829" s="89"/>
    </row>
    <row r="4830" spans="2:8" s="5" customFormat="1" ht="16.5">
      <c r="B4830" s="89"/>
      <c r="C4830" s="89"/>
      <c r="D4830" s="90"/>
      <c r="E4830" s="89"/>
      <c r="F4830" s="91"/>
      <c r="G4830" s="89"/>
      <c r="H4830" s="89"/>
    </row>
    <row r="4831" spans="2:8" s="5" customFormat="1" ht="16.5">
      <c r="B4831" s="89"/>
      <c r="C4831" s="89"/>
      <c r="D4831" s="90"/>
      <c r="E4831" s="89"/>
      <c r="F4831" s="91"/>
      <c r="G4831" s="89"/>
      <c r="H4831" s="89"/>
    </row>
    <row r="4832" spans="2:8" s="5" customFormat="1" ht="16.5">
      <c r="B4832" s="89"/>
      <c r="C4832" s="89"/>
      <c r="D4832" s="90"/>
      <c r="E4832" s="89"/>
      <c r="F4832" s="91"/>
      <c r="G4832" s="89"/>
      <c r="H4832" s="89"/>
    </row>
    <row r="4833" spans="2:8" s="5" customFormat="1" ht="16.5">
      <c r="B4833" s="89"/>
      <c r="C4833" s="89"/>
      <c r="D4833" s="90"/>
      <c r="E4833" s="89"/>
      <c r="F4833" s="91"/>
      <c r="G4833" s="89"/>
      <c r="H4833" s="89"/>
    </row>
    <row r="4834" spans="2:8" s="5" customFormat="1" ht="16.5">
      <c r="B4834" s="89"/>
      <c r="C4834" s="89"/>
      <c r="D4834" s="90"/>
      <c r="E4834" s="89"/>
      <c r="F4834" s="91"/>
      <c r="G4834" s="89"/>
      <c r="H4834" s="89"/>
    </row>
    <row r="4835" spans="2:8" s="5" customFormat="1" ht="16.5">
      <c r="B4835" s="89"/>
      <c r="C4835" s="89"/>
      <c r="D4835" s="90"/>
      <c r="E4835" s="89"/>
      <c r="F4835" s="91"/>
      <c r="G4835" s="89"/>
      <c r="H4835" s="89"/>
    </row>
    <row r="4836" spans="2:8" s="5" customFormat="1" ht="16.5">
      <c r="B4836" s="89"/>
      <c r="C4836" s="89"/>
      <c r="D4836" s="90"/>
      <c r="E4836" s="89"/>
      <c r="F4836" s="91"/>
      <c r="G4836" s="89"/>
      <c r="H4836" s="89"/>
    </row>
    <row r="4837" spans="2:8" s="5" customFormat="1" ht="16.5">
      <c r="B4837" s="89"/>
      <c r="C4837" s="89"/>
      <c r="D4837" s="90"/>
      <c r="E4837" s="89"/>
      <c r="F4837" s="91"/>
      <c r="G4837" s="89"/>
      <c r="H4837" s="89"/>
    </row>
    <row r="4838" spans="2:8" s="5" customFormat="1" ht="16.5">
      <c r="B4838" s="89"/>
      <c r="C4838" s="89"/>
      <c r="D4838" s="90"/>
      <c r="E4838" s="89"/>
      <c r="F4838" s="91"/>
      <c r="G4838" s="89"/>
      <c r="H4838" s="89"/>
    </row>
    <row r="4839" spans="2:8" s="5" customFormat="1" ht="16.5">
      <c r="B4839" s="89"/>
      <c r="C4839" s="89"/>
      <c r="D4839" s="90"/>
      <c r="E4839" s="89"/>
      <c r="F4839" s="91"/>
      <c r="G4839" s="89"/>
      <c r="H4839" s="89"/>
    </row>
    <row r="4840" spans="2:8" s="5" customFormat="1" ht="16.5">
      <c r="B4840" s="89"/>
      <c r="C4840" s="89"/>
      <c r="D4840" s="90"/>
      <c r="E4840" s="89"/>
      <c r="F4840" s="91"/>
      <c r="G4840" s="89"/>
      <c r="H4840" s="89"/>
    </row>
    <row r="4841" spans="2:8" s="5" customFormat="1" ht="16.5">
      <c r="B4841" s="89"/>
      <c r="C4841" s="89"/>
      <c r="D4841" s="90"/>
      <c r="E4841" s="89"/>
      <c r="F4841" s="91"/>
      <c r="G4841" s="89"/>
      <c r="H4841" s="89"/>
    </row>
    <row r="4842" spans="2:8" s="5" customFormat="1" ht="16.5">
      <c r="B4842" s="89"/>
      <c r="C4842" s="89"/>
      <c r="D4842" s="90"/>
      <c r="E4842" s="89"/>
      <c r="F4842" s="91"/>
      <c r="G4842" s="89"/>
      <c r="H4842" s="89"/>
    </row>
    <row r="4843" spans="2:8" s="5" customFormat="1" ht="16.5">
      <c r="B4843" s="89"/>
      <c r="C4843" s="89"/>
      <c r="D4843" s="90"/>
      <c r="E4843" s="89"/>
      <c r="F4843" s="91"/>
      <c r="G4843" s="89"/>
      <c r="H4843" s="89"/>
    </row>
    <row r="4844" spans="2:8" s="5" customFormat="1" ht="16.5">
      <c r="B4844" s="89"/>
      <c r="C4844" s="89"/>
      <c r="D4844" s="90"/>
      <c r="E4844" s="89"/>
      <c r="F4844" s="91"/>
      <c r="G4844" s="89"/>
      <c r="H4844" s="89"/>
    </row>
    <row r="4845" spans="2:8" s="5" customFormat="1" ht="16.5">
      <c r="B4845" s="89"/>
      <c r="C4845" s="89"/>
      <c r="D4845" s="90"/>
      <c r="E4845" s="89"/>
      <c r="F4845" s="91"/>
      <c r="G4845" s="89"/>
      <c r="H4845" s="89"/>
    </row>
    <row r="4846" spans="2:8" s="5" customFormat="1" ht="16.5">
      <c r="B4846" s="89"/>
      <c r="C4846" s="89"/>
      <c r="D4846" s="90"/>
      <c r="E4846" s="89"/>
      <c r="F4846" s="91"/>
      <c r="G4846" s="89"/>
      <c r="H4846" s="89"/>
    </row>
    <row r="4847" spans="2:8" s="5" customFormat="1" ht="16.5">
      <c r="B4847" s="89"/>
      <c r="C4847" s="89"/>
      <c r="D4847" s="90"/>
      <c r="E4847" s="89"/>
      <c r="F4847" s="91"/>
      <c r="G4847" s="89"/>
      <c r="H4847" s="89"/>
    </row>
    <row r="4848" spans="2:8" s="5" customFormat="1" ht="16.5">
      <c r="B4848" s="89"/>
      <c r="C4848" s="89"/>
      <c r="D4848" s="90"/>
      <c r="E4848" s="89"/>
      <c r="F4848" s="91"/>
      <c r="G4848" s="89"/>
      <c r="H4848" s="89"/>
    </row>
    <row r="4849" spans="2:8" s="5" customFormat="1" ht="16.5">
      <c r="B4849" s="89"/>
      <c r="C4849" s="89"/>
      <c r="D4849" s="90"/>
      <c r="E4849" s="89"/>
      <c r="F4849" s="91"/>
      <c r="G4849" s="89"/>
      <c r="H4849" s="89"/>
    </row>
    <row r="4850" spans="2:8" s="5" customFormat="1" ht="16.5">
      <c r="B4850" s="89"/>
      <c r="C4850" s="89"/>
      <c r="D4850" s="90"/>
      <c r="E4850" s="89"/>
      <c r="F4850" s="91"/>
      <c r="G4850" s="89"/>
      <c r="H4850" s="89"/>
    </row>
    <row r="4851" spans="2:8" s="5" customFormat="1" ht="16.5">
      <c r="B4851" s="89"/>
      <c r="C4851" s="89"/>
      <c r="D4851" s="90"/>
      <c r="E4851" s="89"/>
      <c r="F4851" s="91"/>
      <c r="G4851" s="89"/>
      <c r="H4851" s="89"/>
    </row>
    <row r="4852" spans="2:8" s="5" customFormat="1" ht="16.5">
      <c r="B4852" s="89"/>
      <c r="C4852" s="89"/>
      <c r="D4852" s="90"/>
      <c r="E4852" s="89"/>
      <c r="F4852" s="91"/>
      <c r="G4852" s="89"/>
      <c r="H4852" s="89"/>
    </row>
    <row r="4853" spans="2:8" s="5" customFormat="1" ht="16.5">
      <c r="B4853" s="89"/>
      <c r="C4853" s="89"/>
      <c r="D4853" s="90"/>
      <c r="E4853" s="89"/>
      <c r="F4853" s="91"/>
      <c r="G4853" s="89"/>
      <c r="H4853" s="89"/>
    </row>
    <row r="4854" spans="2:8" s="5" customFormat="1" ht="16.5">
      <c r="B4854" s="89"/>
      <c r="C4854" s="89"/>
      <c r="D4854" s="90"/>
      <c r="E4854" s="89"/>
      <c r="F4854" s="91"/>
      <c r="G4854" s="89"/>
      <c r="H4854" s="89"/>
    </row>
    <row r="4855" spans="2:8" s="5" customFormat="1" ht="16.5">
      <c r="B4855" s="89"/>
      <c r="C4855" s="89"/>
      <c r="D4855" s="90"/>
      <c r="E4855" s="89"/>
      <c r="F4855" s="91"/>
      <c r="G4855" s="89"/>
      <c r="H4855" s="89"/>
    </row>
    <row r="4856" spans="2:8" s="5" customFormat="1" ht="16.5">
      <c r="B4856" s="89"/>
      <c r="C4856" s="89"/>
      <c r="D4856" s="90"/>
      <c r="E4856" s="89"/>
      <c r="F4856" s="91"/>
      <c r="G4856" s="89"/>
      <c r="H4856" s="89"/>
    </row>
    <row r="4857" spans="2:8" s="5" customFormat="1" ht="16.5">
      <c r="B4857" s="89"/>
      <c r="C4857" s="89"/>
      <c r="D4857" s="90"/>
      <c r="E4857" s="89"/>
      <c r="F4857" s="91"/>
      <c r="G4857" s="89"/>
      <c r="H4857" s="89"/>
    </row>
    <row r="4858" spans="2:8" s="5" customFormat="1" ht="16.5">
      <c r="B4858" s="89"/>
      <c r="C4858" s="89"/>
      <c r="D4858" s="90"/>
      <c r="E4858" s="89"/>
      <c r="F4858" s="91"/>
      <c r="G4858" s="89"/>
      <c r="H4858" s="89"/>
    </row>
    <row r="4859" spans="2:8" s="5" customFormat="1" ht="16.5">
      <c r="B4859" s="89"/>
      <c r="C4859" s="89"/>
      <c r="D4859" s="90"/>
      <c r="E4859" s="89"/>
      <c r="F4859" s="91"/>
      <c r="G4859" s="89"/>
      <c r="H4859" s="89"/>
    </row>
    <row r="4860" spans="2:8" s="5" customFormat="1" ht="16.5">
      <c r="B4860" s="89"/>
      <c r="C4860" s="89"/>
      <c r="D4860" s="90"/>
      <c r="E4860" s="89"/>
      <c r="F4860" s="91"/>
      <c r="G4860" s="89"/>
      <c r="H4860" s="89"/>
    </row>
    <row r="4861" spans="2:8" s="5" customFormat="1" ht="16.5">
      <c r="B4861" s="89"/>
      <c r="C4861" s="89"/>
      <c r="D4861" s="90"/>
      <c r="E4861" s="89"/>
      <c r="F4861" s="91"/>
      <c r="G4861" s="89"/>
      <c r="H4861" s="89"/>
    </row>
    <row r="4862" spans="2:8" s="5" customFormat="1" ht="16.5">
      <c r="B4862" s="89"/>
      <c r="C4862" s="89"/>
      <c r="D4862" s="90"/>
      <c r="E4862" s="89"/>
      <c r="F4862" s="91"/>
      <c r="G4862" s="89"/>
      <c r="H4862" s="89"/>
    </row>
    <row r="4863" spans="2:8" s="5" customFormat="1" ht="16.5">
      <c r="B4863" s="89"/>
      <c r="C4863" s="89"/>
      <c r="D4863" s="90"/>
      <c r="E4863" s="89"/>
      <c r="F4863" s="91"/>
      <c r="G4863" s="89"/>
      <c r="H4863" s="89"/>
    </row>
    <row r="4864" spans="2:8" s="5" customFormat="1" ht="16.5">
      <c r="B4864" s="89"/>
      <c r="C4864" s="89"/>
      <c r="D4864" s="90"/>
      <c r="E4864" s="89"/>
      <c r="F4864" s="91"/>
      <c r="G4864" s="89"/>
      <c r="H4864" s="89"/>
    </row>
    <row r="4865" spans="2:8" s="5" customFormat="1" ht="16.5">
      <c r="B4865" s="89"/>
      <c r="C4865" s="89"/>
      <c r="D4865" s="90"/>
      <c r="E4865" s="89"/>
      <c r="F4865" s="91"/>
      <c r="G4865" s="89"/>
      <c r="H4865" s="89"/>
    </row>
    <row r="4866" spans="2:8" s="5" customFormat="1" ht="16.5">
      <c r="B4866" s="89"/>
      <c r="C4866" s="89"/>
      <c r="D4866" s="90"/>
      <c r="E4866" s="89"/>
      <c r="F4866" s="91"/>
      <c r="G4866" s="89"/>
      <c r="H4866" s="89"/>
    </row>
    <row r="4867" spans="2:8" s="5" customFormat="1" ht="16.5">
      <c r="B4867" s="89"/>
      <c r="C4867" s="89"/>
      <c r="D4867" s="90"/>
      <c r="E4867" s="89"/>
      <c r="F4867" s="91"/>
      <c r="G4867" s="89"/>
      <c r="H4867" s="89"/>
    </row>
    <row r="4868" spans="2:8" s="5" customFormat="1" ht="16.5">
      <c r="B4868" s="89"/>
      <c r="C4868" s="89"/>
      <c r="D4868" s="90"/>
      <c r="E4868" s="89"/>
      <c r="F4868" s="91"/>
      <c r="G4868" s="89"/>
      <c r="H4868" s="89"/>
    </row>
    <row r="4869" spans="2:8" s="5" customFormat="1" ht="16.5">
      <c r="B4869" s="89"/>
      <c r="C4869" s="89"/>
      <c r="D4869" s="90"/>
      <c r="E4869" s="89"/>
      <c r="F4869" s="91"/>
      <c r="G4869" s="89"/>
      <c r="H4869" s="89"/>
    </row>
    <row r="4870" spans="2:8" s="5" customFormat="1" ht="16.5">
      <c r="B4870" s="89"/>
      <c r="C4870" s="89"/>
      <c r="D4870" s="90"/>
      <c r="E4870" s="89"/>
      <c r="F4870" s="91"/>
      <c r="G4870" s="89"/>
      <c r="H4870" s="89"/>
    </row>
    <row r="4871" spans="2:8" s="5" customFormat="1" ht="16.5">
      <c r="B4871" s="89"/>
      <c r="C4871" s="89"/>
      <c r="D4871" s="90"/>
      <c r="E4871" s="89"/>
      <c r="F4871" s="91"/>
      <c r="G4871" s="89"/>
      <c r="H4871" s="89"/>
    </row>
    <row r="4872" spans="2:8" s="5" customFormat="1" ht="16.5">
      <c r="B4872" s="89"/>
      <c r="C4872" s="89"/>
      <c r="D4872" s="90"/>
      <c r="E4872" s="89"/>
      <c r="F4872" s="91"/>
      <c r="G4872" s="89"/>
      <c r="H4872" s="89"/>
    </row>
    <row r="4873" spans="2:8" s="5" customFormat="1" ht="16.5">
      <c r="B4873" s="89"/>
      <c r="C4873" s="89"/>
      <c r="D4873" s="90"/>
      <c r="E4873" s="89"/>
      <c r="F4873" s="91"/>
      <c r="G4873" s="89"/>
      <c r="H4873" s="89"/>
    </row>
    <row r="4874" spans="2:8" s="5" customFormat="1" ht="16.5">
      <c r="B4874" s="89"/>
      <c r="C4874" s="89"/>
      <c r="D4874" s="90"/>
      <c r="E4874" s="89"/>
      <c r="F4874" s="91"/>
      <c r="G4874" s="89"/>
      <c r="H4874" s="89"/>
    </row>
    <row r="4875" spans="2:8" s="5" customFormat="1" ht="16.5">
      <c r="B4875" s="89"/>
      <c r="C4875" s="89"/>
      <c r="D4875" s="90"/>
      <c r="E4875" s="89"/>
      <c r="F4875" s="91"/>
      <c r="G4875" s="89"/>
      <c r="H4875" s="89"/>
    </row>
    <row r="4876" spans="2:8" s="5" customFormat="1" ht="16.5">
      <c r="B4876" s="89"/>
      <c r="C4876" s="89"/>
      <c r="D4876" s="90"/>
      <c r="E4876" s="89"/>
      <c r="F4876" s="91"/>
      <c r="G4876" s="89"/>
      <c r="H4876" s="89"/>
    </row>
    <row r="4877" spans="2:8" s="5" customFormat="1" ht="16.5">
      <c r="B4877" s="89"/>
      <c r="C4877" s="89"/>
      <c r="D4877" s="90"/>
      <c r="E4877" s="89"/>
      <c r="F4877" s="91"/>
      <c r="G4877" s="89"/>
      <c r="H4877" s="89"/>
    </row>
    <row r="4878" spans="2:8" s="5" customFormat="1" ht="16.5">
      <c r="B4878" s="89"/>
      <c r="C4878" s="89"/>
      <c r="D4878" s="90"/>
      <c r="E4878" s="89"/>
      <c r="F4878" s="91"/>
      <c r="G4878" s="89"/>
      <c r="H4878" s="89"/>
    </row>
    <row r="4879" spans="2:8" s="5" customFormat="1" ht="16.5">
      <c r="B4879" s="89"/>
      <c r="C4879" s="89"/>
      <c r="D4879" s="90"/>
      <c r="E4879" s="89"/>
      <c r="F4879" s="91"/>
      <c r="G4879" s="89"/>
      <c r="H4879" s="89"/>
    </row>
    <row r="4880" spans="2:8" s="5" customFormat="1" ht="16.5">
      <c r="B4880" s="89"/>
      <c r="C4880" s="89"/>
      <c r="D4880" s="90"/>
      <c r="E4880" s="89"/>
      <c r="F4880" s="91"/>
      <c r="G4880" s="89"/>
      <c r="H4880" s="89"/>
    </row>
    <row r="4881" spans="2:8" s="5" customFormat="1" ht="16.5">
      <c r="B4881" s="89"/>
      <c r="C4881" s="89"/>
      <c r="D4881" s="90"/>
      <c r="E4881" s="89"/>
      <c r="F4881" s="91"/>
      <c r="G4881" s="89"/>
      <c r="H4881" s="89"/>
    </row>
    <row r="4882" spans="2:8" s="5" customFormat="1" ht="16.5">
      <c r="B4882" s="89"/>
      <c r="C4882" s="89"/>
      <c r="D4882" s="90"/>
      <c r="E4882" s="89"/>
      <c r="F4882" s="91"/>
      <c r="G4882" s="89"/>
      <c r="H4882" s="89"/>
    </row>
    <row r="4883" spans="2:8" s="5" customFormat="1" ht="16.5">
      <c r="B4883" s="89"/>
      <c r="C4883" s="89"/>
      <c r="D4883" s="90"/>
      <c r="E4883" s="89"/>
      <c r="F4883" s="91"/>
      <c r="G4883" s="89"/>
      <c r="H4883" s="89"/>
    </row>
    <row r="4884" spans="2:8" s="5" customFormat="1" ht="16.5">
      <c r="B4884" s="89"/>
      <c r="C4884" s="89"/>
      <c r="D4884" s="90"/>
      <c r="E4884" s="89"/>
      <c r="F4884" s="91"/>
      <c r="G4884" s="89"/>
      <c r="H4884" s="89"/>
    </row>
    <row r="4885" spans="2:8" s="5" customFormat="1" ht="16.5">
      <c r="B4885" s="89"/>
      <c r="C4885" s="89"/>
      <c r="D4885" s="90"/>
      <c r="E4885" s="89"/>
      <c r="F4885" s="91"/>
      <c r="G4885" s="89"/>
      <c r="H4885" s="89"/>
    </row>
    <row r="4886" spans="2:8" s="5" customFormat="1" ht="16.5">
      <c r="B4886" s="89"/>
      <c r="C4886" s="89"/>
      <c r="D4886" s="90"/>
      <c r="E4886" s="89"/>
      <c r="F4886" s="91"/>
      <c r="G4886" s="89"/>
      <c r="H4886" s="89"/>
    </row>
    <row r="4887" spans="2:8" s="5" customFormat="1" ht="16.5">
      <c r="B4887" s="89"/>
      <c r="C4887" s="89"/>
      <c r="D4887" s="90"/>
      <c r="E4887" s="89"/>
      <c r="F4887" s="91"/>
      <c r="G4887" s="89"/>
      <c r="H4887" s="89"/>
    </row>
    <row r="4888" spans="2:8" s="5" customFormat="1" ht="16.5">
      <c r="B4888" s="89"/>
      <c r="C4888" s="89"/>
      <c r="D4888" s="90"/>
      <c r="E4888" s="89"/>
      <c r="F4888" s="91"/>
      <c r="G4888" s="89"/>
      <c r="H4888" s="89"/>
    </row>
    <row r="4889" spans="2:8" s="5" customFormat="1" ht="16.5">
      <c r="B4889" s="89"/>
      <c r="C4889" s="89"/>
      <c r="D4889" s="90"/>
      <c r="E4889" s="89"/>
      <c r="F4889" s="91"/>
      <c r="G4889" s="89"/>
      <c r="H4889" s="89"/>
    </row>
    <row r="4890" spans="2:8" s="5" customFormat="1" ht="16.5">
      <c r="B4890" s="89"/>
      <c r="C4890" s="89"/>
      <c r="D4890" s="90"/>
      <c r="E4890" s="89"/>
      <c r="F4890" s="91"/>
      <c r="G4890" s="89"/>
      <c r="H4890" s="89"/>
    </row>
    <row r="4891" spans="2:8" s="5" customFormat="1" ht="16.5">
      <c r="B4891" s="89"/>
      <c r="C4891" s="89"/>
      <c r="D4891" s="90"/>
      <c r="E4891" s="89"/>
      <c r="F4891" s="91"/>
      <c r="G4891" s="89"/>
      <c r="H4891" s="89"/>
    </row>
    <row r="4892" spans="2:8" s="5" customFormat="1" ht="16.5">
      <c r="B4892" s="89"/>
      <c r="C4892" s="89"/>
      <c r="D4892" s="90"/>
      <c r="E4892" s="89"/>
      <c r="F4892" s="91"/>
      <c r="G4892" s="89"/>
      <c r="H4892" s="89"/>
    </row>
    <row r="4893" spans="2:8" s="5" customFormat="1" ht="16.5">
      <c r="B4893" s="89"/>
      <c r="C4893" s="89"/>
      <c r="D4893" s="90"/>
      <c r="E4893" s="89"/>
      <c r="F4893" s="91"/>
      <c r="G4893" s="89"/>
      <c r="H4893" s="89"/>
    </row>
    <row r="4894" spans="2:8" s="5" customFormat="1" ht="16.5">
      <c r="B4894" s="89"/>
      <c r="C4894" s="89"/>
      <c r="D4894" s="90"/>
      <c r="E4894" s="89"/>
      <c r="F4894" s="91"/>
      <c r="G4894" s="89"/>
      <c r="H4894" s="89"/>
    </row>
    <row r="4895" spans="2:8" s="5" customFormat="1" ht="16.5">
      <c r="B4895" s="89"/>
      <c r="C4895" s="89"/>
      <c r="D4895" s="90"/>
      <c r="E4895" s="89"/>
      <c r="F4895" s="91"/>
      <c r="G4895" s="89"/>
      <c r="H4895" s="89"/>
    </row>
    <row r="4896" spans="2:8" s="5" customFormat="1" ht="16.5">
      <c r="B4896" s="89"/>
      <c r="C4896" s="89"/>
      <c r="D4896" s="90"/>
      <c r="E4896" s="89"/>
      <c r="F4896" s="91"/>
      <c r="G4896" s="89"/>
      <c r="H4896" s="89"/>
    </row>
    <row r="4897" spans="2:8" s="5" customFormat="1" ht="16.5">
      <c r="B4897" s="89"/>
      <c r="C4897" s="89"/>
      <c r="D4897" s="90"/>
      <c r="E4897" s="89"/>
      <c r="F4897" s="91"/>
      <c r="G4897" s="89"/>
      <c r="H4897" s="89"/>
    </row>
    <row r="4898" spans="2:8" s="5" customFormat="1" ht="16.5">
      <c r="B4898" s="89"/>
      <c r="C4898" s="89"/>
      <c r="D4898" s="90"/>
      <c r="E4898" s="89"/>
      <c r="F4898" s="91"/>
      <c r="G4898" s="89"/>
      <c r="H4898" s="89"/>
    </row>
    <row r="4899" spans="2:8" s="5" customFormat="1" ht="16.5">
      <c r="B4899" s="89"/>
      <c r="C4899" s="89"/>
      <c r="D4899" s="90"/>
      <c r="E4899" s="89"/>
      <c r="F4899" s="91"/>
      <c r="G4899" s="89"/>
      <c r="H4899" s="89"/>
    </row>
    <row r="4900" spans="2:8" s="5" customFormat="1" ht="16.5">
      <c r="B4900" s="89"/>
      <c r="C4900" s="89"/>
      <c r="D4900" s="90"/>
      <c r="E4900" s="89"/>
      <c r="F4900" s="91"/>
      <c r="G4900" s="89"/>
      <c r="H4900" s="89"/>
    </row>
    <row r="4901" spans="2:8" s="5" customFormat="1" ht="16.5">
      <c r="B4901" s="89"/>
      <c r="C4901" s="89"/>
      <c r="D4901" s="90"/>
      <c r="E4901" s="89"/>
      <c r="F4901" s="91"/>
      <c r="G4901" s="89"/>
      <c r="H4901" s="89"/>
    </row>
    <row r="4902" spans="2:8" s="5" customFormat="1" ht="16.5">
      <c r="B4902" s="89"/>
      <c r="C4902" s="89"/>
      <c r="D4902" s="90"/>
      <c r="E4902" s="89"/>
      <c r="F4902" s="91"/>
      <c r="G4902" s="89"/>
      <c r="H4902" s="89"/>
    </row>
    <row r="4903" spans="2:8" s="5" customFormat="1" ht="16.5">
      <c r="B4903" s="89"/>
      <c r="C4903" s="89"/>
      <c r="D4903" s="90"/>
      <c r="E4903" s="89"/>
      <c r="F4903" s="91"/>
      <c r="G4903" s="89"/>
      <c r="H4903" s="89"/>
    </row>
    <row r="4904" spans="2:8" s="5" customFormat="1" ht="16.5">
      <c r="B4904" s="89"/>
      <c r="C4904" s="89"/>
      <c r="D4904" s="90"/>
      <c r="E4904" s="89"/>
      <c r="F4904" s="91"/>
      <c r="G4904" s="89"/>
      <c r="H4904" s="89"/>
    </row>
    <row r="4905" spans="2:8" s="5" customFormat="1" ht="16.5">
      <c r="B4905" s="89"/>
      <c r="C4905" s="89"/>
      <c r="D4905" s="90"/>
      <c r="E4905" s="89"/>
      <c r="F4905" s="91"/>
      <c r="G4905" s="89"/>
      <c r="H4905" s="89"/>
    </row>
    <row r="4906" spans="2:8" s="5" customFormat="1" ht="16.5">
      <c r="B4906" s="89"/>
      <c r="C4906" s="89"/>
      <c r="D4906" s="90"/>
      <c r="E4906" s="89"/>
      <c r="F4906" s="91"/>
      <c r="G4906" s="89"/>
      <c r="H4906" s="89"/>
    </row>
    <row r="4907" spans="2:8" s="5" customFormat="1" ht="16.5">
      <c r="B4907" s="89"/>
      <c r="C4907" s="89"/>
      <c r="D4907" s="90"/>
      <c r="E4907" s="89"/>
      <c r="F4907" s="91"/>
      <c r="G4907" s="89"/>
      <c r="H4907" s="89"/>
    </row>
    <row r="4908" spans="2:8" s="5" customFormat="1" ht="16.5">
      <c r="B4908" s="89"/>
      <c r="C4908" s="89"/>
      <c r="D4908" s="90"/>
      <c r="E4908" s="89"/>
      <c r="F4908" s="91"/>
      <c r="G4908" s="89"/>
      <c r="H4908" s="89"/>
    </row>
    <row r="4909" spans="2:8" s="5" customFormat="1" ht="16.5">
      <c r="B4909" s="89"/>
      <c r="C4909" s="89"/>
      <c r="D4909" s="90"/>
      <c r="E4909" s="89"/>
      <c r="F4909" s="91"/>
      <c r="G4909" s="89"/>
      <c r="H4909" s="89"/>
    </row>
    <row r="4910" spans="2:8" s="5" customFormat="1" ht="16.5">
      <c r="B4910" s="89"/>
      <c r="C4910" s="89"/>
      <c r="D4910" s="90"/>
      <c r="E4910" s="89"/>
      <c r="F4910" s="91"/>
      <c r="G4910" s="89"/>
      <c r="H4910" s="89"/>
    </row>
    <row r="4911" spans="2:8" s="5" customFormat="1" ht="16.5">
      <c r="B4911" s="89"/>
      <c r="C4911" s="89"/>
      <c r="D4911" s="90"/>
      <c r="E4911" s="89"/>
      <c r="F4911" s="91"/>
      <c r="G4911" s="89"/>
      <c r="H4911" s="89"/>
    </row>
    <row r="4912" spans="2:8" s="5" customFormat="1" ht="16.5">
      <c r="B4912" s="89"/>
      <c r="C4912" s="89"/>
      <c r="D4912" s="90"/>
      <c r="E4912" s="89"/>
      <c r="F4912" s="91"/>
      <c r="G4912" s="89"/>
      <c r="H4912" s="89"/>
    </row>
    <row r="4913" spans="2:8" s="5" customFormat="1" ht="16.5">
      <c r="B4913" s="89"/>
      <c r="C4913" s="89"/>
      <c r="D4913" s="90"/>
      <c r="E4913" s="89"/>
      <c r="F4913" s="91"/>
      <c r="G4913" s="89"/>
      <c r="H4913" s="89"/>
    </row>
    <row r="4914" spans="2:8" s="5" customFormat="1" ht="16.5">
      <c r="B4914" s="89"/>
      <c r="C4914" s="89"/>
      <c r="D4914" s="90"/>
      <c r="E4914" s="89"/>
      <c r="F4914" s="91"/>
      <c r="G4914" s="89"/>
      <c r="H4914" s="89"/>
    </row>
    <row r="4915" spans="2:8" s="5" customFormat="1" ht="16.5">
      <c r="B4915" s="89"/>
      <c r="C4915" s="89"/>
      <c r="D4915" s="90"/>
      <c r="E4915" s="89"/>
      <c r="F4915" s="91"/>
      <c r="G4915" s="89"/>
      <c r="H4915" s="89"/>
    </row>
    <row r="4916" spans="2:8" s="5" customFormat="1" ht="16.5">
      <c r="B4916" s="89"/>
      <c r="C4916" s="89"/>
      <c r="D4916" s="90"/>
      <c r="E4916" s="89"/>
      <c r="F4916" s="91"/>
      <c r="G4916" s="89"/>
      <c r="H4916" s="89"/>
    </row>
    <row r="4917" spans="2:8" s="5" customFormat="1" ht="16.5">
      <c r="B4917" s="89"/>
      <c r="C4917" s="89"/>
      <c r="D4917" s="90"/>
      <c r="E4917" s="89"/>
      <c r="F4917" s="91"/>
      <c r="G4917" s="89"/>
      <c r="H4917" s="89"/>
    </row>
    <row r="4918" spans="2:8" s="5" customFormat="1" ht="16.5">
      <c r="B4918" s="89"/>
      <c r="C4918" s="89"/>
      <c r="D4918" s="90"/>
      <c r="E4918" s="89"/>
      <c r="F4918" s="91"/>
      <c r="G4918" s="89"/>
      <c r="H4918" s="89"/>
    </row>
    <row r="4919" spans="2:8" s="5" customFormat="1" ht="16.5">
      <c r="B4919" s="89"/>
      <c r="C4919" s="89"/>
      <c r="D4919" s="90"/>
      <c r="E4919" s="89"/>
      <c r="F4919" s="91"/>
      <c r="G4919" s="89"/>
      <c r="H4919" s="89"/>
    </row>
    <row r="4920" spans="2:8" s="5" customFormat="1" ht="16.5">
      <c r="B4920" s="89"/>
      <c r="C4920" s="89"/>
      <c r="D4920" s="90"/>
      <c r="E4920" s="89"/>
      <c r="F4920" s="91"/>
      <c r="G4920" s="89"/>
      <c r="H4920" s="89"/>
    </row>
    <row r="4921" spans="2:8" s="5" customFormat="1" ht="16.5">
      <c r="B4921" s="89"/>
      <c r="C4921" s="89"/>
      <c r="D4921" s="90"/>
      <c r="E4921" s="89"/>
      <c r="F4921" s="91"/>
      <c r="G4921" s="89"/>
      <c r="H4921" s="89"/>
    </row>
    <row r="4922" spans="2:8" s="5" customFormat="1" ht="16.5">
      <c r="B4922" s="89"/>
      <c r="C4922" s="89"/>
      <c r="D4922" s="90"/>
      <c r="E4922" s="89"/>
      <c r="F4922" s="91"/>
      <c r="G4922" s="89"/>
      <c r="H4922" s="89"/>
    </row>
    <row r="4923" spans="2:8" s="5" customFormat="1" ht="16.5">
      <c r="B4923" s="89"/>
      <c r="C4923" s="89"/>
      <c r="D4923" s="90"/>
      <c r="E4923" s="89"/>
      <c r="F4923" s="91"/>
      <c r="G4923" s="89"/>
      <c r="H4923" s="89"/>
    </row>
    <row r="4924" spans="2:8" s="5" customFormat="1" ht="16.5">
      <c r="B4924" s="89"/>
      <c r="C4924" s="89"/>
      <c r="D4924" s="90"/>
      <c r="E4924" s="89"/>
      <c r="F4924" s="91"/>
      <c r="G4924" s="89"/>
      <c r="H4924" s="89"/>
    </row>
    <row r="4925" spans="2:8" s="5" customFormat="1" ht="16.5">
      <c r="B4925" s="89"/>
      <c r="C4925" s="89"/>
      <c r="D4925" s="90"/>
      <c r="E4925" s="89"/>
      <c r="F4925" s="91"/>
      <c r="G4925" s="89"/>
      <c r="H4925" s="89"/>
    </row>
    <row r="4926" spans="2:8" s="5" customFormat="1" ht="16.5">
      <c r="B4926" s="89"/>
      <c r="C4926" s="89"/>
      <c r="D4926" s="90"/>
      <c r="E4926" s="89"/>
      <c r="F4926" s="91"/>
      <c r="G4926" s="89"/>
      <c r="H4926" s="89"/>
    </row>
    <row r="4927" spans="2:8" s="5" customFormat="1" ht="16.5">
      <c r="B4927" s="89"/>
      <c r="C4927" s="89"/>
      <c r="D4927" s="90"/>
      <c r="E4927" s="89"/>
      <c r="F4927" s="91"/>
      <c r="G4927" s="89"/>
      <c r="H4927" s="89"/>
    </row>
    <row r="4928" spans="2:8" s="5" customFormat="1" ht="16.5">
      <c r="B4928" s="89"/>
      <c r="C4928" s="89"/>
      <c r="D4928" s="90"/>
      <c r="E4928" s="89"/>
      <c r="F4928" s="91"/>
      <c r="G4928" s="89"/>
      <c r="H4928" s="89"/>
    </row>
    <row r="4929" spans="2:8" s="5" customFormat="1" ht="16.5">
      <c r="B4929" s="89"/>
      <c r="C4929" s="89"/>
      <c r="D4929" s="90"/>
      <c r="E4929" s="89"/>
      <c r="F4929" s="91"/>
      <c r="G4929" s="89"/>
      <c r="H4929" s="89"/>
    </row>
    <row r="4930" spans="2:8" s="5" customFormat="1" ht="16.5">
      <c r="B4930" s="89"/>
      <c r="C4930" s="89"/>
      <c r="D4930" s="90"/>
      <c r="E4930" s="89"/>
      <c r="F4930" s="91"/>
      <c r="G4930" s="89"/>
      <c r="H4930" s="89"/>
    </row>
    <row r="4931" spans="2:8" s="5" customFormat="1" ht="16.5">
      <c r="B4931" s="89"/>
      <c r="C4931" s="89"/>
      <c r="D4931" s="90"/>
      <c r="E4931" s="89"/>
      <c r="F4931" s="91"/>
      <c r="G4931" s="89"/>
      <c r="H4931" s="89"/>
    </row>
    <row r="4932" spans="2:8" s="5" customFormat="1" ht="16.5">
      <c r="B4932" s="89"/>
      <c r="C4932" s="89"/>
      <c r="D4932" s="90"/>
      <c r="E4932" s="89"/>
      <c r="F4932" s="91"/>
      <c r="G4932" s="89"/>
      <c r="H4932" s="89"/>
    </row>
    <row r="4933" spans="2:8" s="5" customFormat="1" ht="16.5">
      <c r="B4933" s="89"/>
      <c r="C4933" s="89"/>
      <c r="D4933" s="90"/>
      <c r="E4933" s="89"/>
      <c r="F4933" s="91"/>
      <c r="G4933" s="89"/>
      <c r="H4933" s="89"/>
    </row>
    <row r="4934" spans="2:8" s="5" customFormat="1" ht="16.5">
      <c r="B4934" s="89"/>
      <c r="C4934" s="89"/>
      <c r="D4934" s="90"/>
      <c r="E4934" s="89"/>
      <c r="F4934" s="91"/>
      <c r="G4934" s="89"/>
      <c r="H4934" s="89"/>
    </row>
    <row r="4935" spans="2:8" s="5" customFormat="1" ht="16.5">
      <c r="B4935" s="89"/>
      <c r="C4935" s="89"/>
      <c r="D4935" s="90"/>
      <c r="E4935" s="89"/>
      <c r="F4935" s="91"/>
      <c r="G4935" s="89"/>
      <c r="H4935" s="89"/>
    </row>
    <row r="4936" spans="2:8" s="5" customFormat="1" ht="16.5">
      <c r="B4936" s="89"/>
      <c r="C4936" s="89"/>
      <c r="D4936" s="90"/>
      <c r="E4936" s="89"/>
      <c r="F4936" s="91"/>
      <c r="G4936" s="89"/>
      <c r="H4936" s="89"/>
    </row>
    <row r="4937" spans="2:8" s="5" customFormat="1" ht="16.5">
      <c r="B4937" s="89"/>
      <c r="C4937" s="89"/>
      <c r="D4937" s="90"/>
      <c r="E4937" s="89"/>
      <c r="F4937" s="91"/>
      <c r="G4937" s="89"/>
      <c r="H4937" s="89"/>
    </row>
    <row r="4938" spans="2:8" s="5" customFormat="1" ht="16.5">
      <c r="B4938" s="89"/>
      <c r="C4938" s="89"/>
      <c r="D4938" s="90"/>
      <c r="E4938" s="89"/>
      <c r="F4938" s="91"/>
      <c r="G4938" s="89"/>
      <c r="H4938" s="89"/>
    </row>
    <row r="4939" spans="2:8" s="5" customFormat="1" ht="16.5">
      <c r="B4939" s="89"/>
      <c r="C4939" s="89"/>
      <c r="D4939" s="90"/>
      <c r="E4939" s="89"/>
      <c r="F4939" s="91"/>
      <c r="G4939" s="89"/>
      <c r="H4939" s="89"/>
    </row>
    <row r="4940" spans="2:8" s="5" customFormat="1" ht="16.5">
      <c r="B4940" s="89"/>
      <c r="C4940" s="89"/>
      <c r="D4940" s="90"/>
      <c r="E4940" s="89"/>
      <c r="F4940" s="91"/>
      <c r="G4940" s="89"/>
      <c r="H4940" s="89"/>
    </row>
    <row r="4941" spans="2:8" s="5" customFormat="1" ht="16.5">
      <c r="B4941" s="89"/>
      <c r="C4941" s="89"/>
      <c r="D4941" s="90"/>
      <c r="E4941" s="89"/>
      <c r="F4941" s="91"/>
      <c r="G4941" s="89"/>
      <c r="H4941" s="89"/>
    </row>
    <row r="4942" spans="2:8" s="5" customFormat="1" ht="16.5">
      <c r="B4942" s="89"/>
      <c r="C4942" s="89"/>
      <c r="D4942" s="90"/>
      <c r="E4942" s="89"/>
      <c r="F4942" s="91"/>
      <c r="G4942" s="89"/>
      <c r="H4942" s="89"/>
    </row>
    <row r="4943" spans="2:8" s="5" customFormat="1" ht="16.5">
      <c r="B4943" s="89"/>
      <c r="C4943" s="89"/>
      <c r="D4943" s="90"/>
      <c r="E4943" s="89"/>
      <c r="F4943" s="91"/>
      <c r="G4943" s="89"/>
      <c r="H4943" s="89"/>
    </row>
    <row r="4944" spans="2:8" s="5" customFormat="1" ht="16.5">
      <c r="B4944" s="89"/>
      <c r="C4944" s="89"/>
      <c r="D4944" s="90"/>
      <c r="E4944" s="89"/>
      <c r="F4944" s="91"/>
      <c r="G4944" s="89"/>
      <c r="H4944" s="89"/>
    </row>
    <row r="4945" spans="2:8" s="5" customFormat="1" ht="16.5">
      <c r="B4945" s="89"/>
      <c r="C4945" s="89"/>
      <c r="D4945" s="90"/>
      <c r="E4945" s="89"/>
      <c r="F4945" s="91"/>
      <c r="G4945" s="89"/>
      <c r="H4945" s="89"/>
    </row>
    <row r="4946" spans="2:8" s="5" customFormat="1" ht="16.5">
      <c r="B4946" s="89"/>
      <c r="C4946" s="89"/>
      <c r="D4946" s="90"/>
      <c r="E4946" s="89"/>
      <c r="F4946" s="91"/>
      <c r="G4946" s="89"/>
      <c r="H4946" s="89"/>
    </row>
    <row r="4947" spans="2:8" s="5" customFormat="1" ht="16.5">
      <c r="B4947" s="89"/>
      <c r="C4947" s="89"/>
      <c r="D4947" s="90"/>
      <c r="E4947" s="89"/>
      <c r="F4947" s="91"/>
      <c r="G4947" s="89"/>
      <c r="H4947" s="89"/>
    </row>
    <row r="4948" spans="2:8" s="5" customFormat="1" ht="16.5">
      <c r="B4948" s="89"/>
      <c r="C4948" s="89"/>
      <c r="D4948" s="90"/>
      <c r="E4948" s="89"/>
      <c r="F4948" s="91"/>
      <c r="G4948" s="89"/>
      <c r="H4948" s="89"/>
    </row>
    <row r="4949" spans="2:8" s="5" customFormat="1" ht="16.5">
      <c r="B4949" s="89"/>
      <c r="C4949" s="89"/>
      <c r="D4949" s="90"/>
      <c r="E4949" s="89"/>
      <c r="F4949" s="91"/>
      <c r="G4949" s="89"/>
      <c r="H4949" s="89"/>
    </row>
    <row r="4950" spans="2:8" s="5" customFormat="1" ht="16.5">
      <c r="B4950" s="89"/>
      <c r="C4950" s="89"/>
      <c r="D4950" s="90"/>
      <c r="E4950" s="89"/>
      <c r="F4950" s="91"/>
      <c r="G4950" s="89"/>
      <c r="H4950" s="89"/>
    </row>
    <row r="4951" spans="2:8" s="5" customFormat="1" ht="16.5">
      <c r="B4951" s="89"/>
      <c r="C4951" s="89"/>
      <c r="D4951" s="90"/>
      <c r="E4951" s="89"/>
      <c r="F4951" s="91"/>
      <c r="G4951" s="89"/>
      <c r="H4951" s="89"/>
    </row>
    <row r="4952" spans="2:8" s="5" customFormat="1" ht="16.5">
      <c r="B4952" s="89"/>
      <c r="C4952" s="89"/>
      <c r="D4952" s="90"/>
      <c r="E4952" s="89"/>
      <c r="F4952" s="91"/>
      <c r="G4952" s="89"/>
      <c r="H4952" s="89"/>
    </row>
    <row r="4953" spans="2:8" s="5" customFormat="1" ht="16.5">
      <c r="B4953" s="89"/>
      <c r="C4953" s="89"/>
      <c r="D4953" s="90"/>
      <c r="E4953" s="89"/>
      <c r="F4953" s="91"/>
      <c r="G4953" s="89"/>
      <c r="H4953" s="89"/>
    </row>
    <row r="4954" spans="2:8" s="5" customFormat="1" ht="16.5">
      <c r="B4954" s="89"/>
      <c r="C4954" s="89"/>
      <c r="D4954" s="90"/>
      <c r="E4954" s="89"/>
      <c r="F4954" s="91"/>
      <c r="G4954" s="89"/>
      <c r="H4954" s="89"/>
    </row>
    <row r="4955" spans="2:8" s="5" customFormat="1" ht="16.5">
      <c r="B4955" s="89"/>
      <c r="C4955" s="89"/>
      <c r="D4955" s="90"/>
      <c r="E4955" s="89"/>
      <c r="F4955" s="91"/>
      <c r="G4955" s="89"/>
      <c r="H4955" s="89"/>
    </row>
    <row r="4956" spans="2:8" s="5" customFormat="1" ht="16.5">
      <c r="B4956" s="89"/>
      <c r="C4956" s="89"/>
      <c r="D4956" s="90"/>
      <c r="E4956" s="89"/>
      <c r="F4956" s="91"/>
      <c r="G4956" s="89"/>
      <c r="H4956" s="89"/>
    </row>
    <row r="4957" spans="2:8" s="5" customFormat="1" ht="16.5">
      <c r="B4957" s="89"/>
      <c r="C4957" s="89"/>
      <c r="D4957" s="90"/>
      <c r="E4957" s="89"/>
      <c r="F4957" s="91"/>
      <c r="G4957" s="89"/>
      <c r="H4957" s="89"/>
    </row>
    <row r="4958" spans="2:8" s="5" customFormat="1" ht="16.5">
      <c r="B4958" s="89"/>
      <c r="C4958" s="89"/>
      <c r="D4958" s="90"/>
      <c r="E4958" s="89"/>
      <c r="F4958" s="91"/>
      <c r="G4958" s="89"/>
      <c r="H4958" s="89"/>
    </row>
    <row r="4959" spans="2:8" s="5" customFormat="1" ht="16.5">
      <c r="B4959" s="89"/>
      <c r="C4959" s="89"/>
      <c r="D4959" s="90"/>
      <c r="E4959" s="89"/>
      <c r="F4959" s="91"/>
      <c r="G4959" s="89"/>
      <c r="H4959" s="89"/>
    </row>
    <row r="4960" spans="2:8" s="5" customFormat="1" ht="16.5">
      <c r="B4960" s="89"/>
      <c r="C4960" s="89"/>
      <c r="D4960" s="90"/>
      <c r="E4960" s="89"/>
      <c r="F4960" s="91"/>
      <c r="G4960" s="89"/>
      <c r="H4960" s="89"/>
    </row>
    <row r="4961" spans="2:8" s="5" customFormat="1" ht="16.5">
      <c r="B4961" s="89"/>
      <c r="C4961" s="89"/>
      <c r="D4961" s="90"/>
      <c r="E4961" s="89"/>
      <c r="F4961" s="91"/>
      <c r="G4961" s="89"/>
      <c r="H4961" s="89"/>
    </row>
    <row r="4962" spans="2:8" s="5" customFormat="1" ht="16.5">
      <c r="B4962" s="89"/>
      <c r="C4962" s="89"/>
      <c r="D4962" s="90"/>
      <c r="E4962" s="89"/>
      <c r="F4962" s="91"/>
      <c r="G4962" s="89"/>
      <c r="H4962" s="89"/>
    </row>
    <row r="4963" spans="2:8" s="5" customFormat="1" ht="16.5">
      <c r="B4963" s="89"/>
      <c r="C4963" s="89"/>
      <c r="D4963" s="90"/>
      <c r="E4963" s="89"/>
      <c r="F4963" s="91"/>
      <c r="G4963" s="89"/>
      <c r="H4963" s="89"/>
    </row>
    <row r="4964" spans="2:8" s="5" customFormat="1" ht="16.5">
      <c r="B4964" s="89"/>
      <c r="C4964" s="89"/>
      <c r="D4964" s="90"/>
      <c r="E4964" s="89"/>
      <c r="F4964" s="91"/>
      <c r="G4964" s="89"/>
      <c r="H4964" s="89"/>
    </row>
    <row r="4965" spans="2:8" s="5" customFormat="1" ht="16.5">
      <c r="B4965" s="89"/>
      <c r="C4965" s="89"/>
      <c r="D4965" s="90"/>
      <c r="E4965" s="89"/>
      <c r="F4965" s="91"/>
      <c r="G4965" s="89"/>
      <c r="H4965" s="89"/>
    </row>
    <row r="4966" spans="2:8" s="5" customFormat="1" ht="16.5">
      <c r="B4966" s="89"/>
      <c r="C4966" s="89"/>
      <c r="D4966" s="90"/>
      <c r="E4966" s="89"/>
      <c r="F4966" s="91"/>
      <c r="G4966" s="89"/>
      <c r="H4966" s="89"/>
    </row>
    <row r="4967" spans="2:8" s="5" customFormat="1" ht="16.5">
      <c r="B4967" s="89"/>
      <c r="C4967" s="89"/>
      <c r="D4967" s="90"/>
      <c r="E4967" s="89"/>
      <c r="F4967" s="91"/>
      <c r="G4967" s="89"/>
      <c r="H4967" s="89"/>
    </row>
    <row r="4968" spans="2:8" s="5" customFormat="1" ht="16.5">
      <c r="B4968" s="89"/>
      <c r="C4968" s="89"/>
      <c r="D4968" s="90"/>
      <c r="E4968" s="89"/>
      <c r="F4968" s="91"/>
      <c r="G4968" s="89"/>
      <c r="H4968" s="89"/>
    </row>
    <row r="4969" spans="2:8" s="5" customFormat="1" ht="16.5">
      <c r="B4969" s="89"/>
      <c r="C4969" s="89"/>
      <c r="D4969" s="90"/>
      <c r="E4969" s="89"/>
      <c r="F4969" s="91"/>
      <c r="G4969" s="89"/>
      <c r="H4969" s="89"/>
    </row>
    <row r="4970" spans="2:8" s="5" customFormat="1" ht="16.5">
      <c r="B4970" s="89"/>
      <c r="C4970" s="89"/>
      <c r="D4970" s="90"/>
      <c r="E4970" s="89"/>
      <c r="F4970" s="91"/>
      <c r="G4970" s="89"/>
      <c r="H4970" s="89"/>
    </row>
    <row r="4971" spans="2:8" s="5" customFormat="1" ht="16.5">
      <c r="B4971" s="89"/>
      <c r="C4971" s="89"/>
      <c r="D4971" s="90"/>
      <c r="E4971" s="89"/>
      <c r="F4971" s="91"/>
      <c r="G4971" s="89"/>
      <c r="H4971" s="89"/>
    </row>
    <row r="4972" spans="2:8" s="5" customFormat="1" ht="16.5">
      <c r="B4972" s="89"/>
      <c r="C4972" s="89"/>
      <c r="D4972" s="90"/>
      <c r="E4972" s="89"/>
      <c r="F4972" s="91"/>
      <c r="G4972" s="89"/>
      <c r="H4972" s="89"/>
    </row>
    <row r="4973" spans="2:8" s="5" customFormat="1" ht="16.5">
      <c r="B4973" s="89"/>
      <c r="C4973" s="89"/>
      <c r="D4973" s="90"/>
      <c r="E4973" s="89"/>
      <c r="F4973" s="91"/>
      <c r="G4973" s="89"/>
      <c r="H4973" s="89"/>
    </row>
    <row r="4974" spans="2:8" s="5" customFormat="1" ht="16.5">
      <c r="B4974" s="89"/>
      <c r="C4974" s="89"/>
      <c r="D4974" s="90"/>
      <c r="E4974" s="89"/>
      <c r="F4974" s="91"/>
      <c r="G4974" s="89"/>
      <c r="H4974" s="89"/>
    </row>
    <row r="4975" spans="2:8" s="5" customFormat="1" ht="16.5">
      <c r="B4975" s="89"/>
      <c r="C4975" s="89"/>
      <c r="D4975" s="90"/>
      <c r="E4975" s="89"/>
      <c r="F4975" s="91"/>
      <c r="G4975" s="89"/>
      <c r="H4975" s="89"/>
    </row>
    <row r="4976" spans="2:8" s="5" customFormat="1" ht="16.5">
      <c r="B4976" s="89"/>
      <c r="C4976" s="89"/>
      <c r="D4976" s="90"/>
      <c r="E4976" s="89"/>
      <c r="F4976" s="91"/>
      <c r="G4976" s="89"/>
      <c r="H4976" s="89"/>
    </row>
    <row r="4977" spans="2:8" s="5" customFormat="1" ht="16.5">
      <c r="B4977" s="89"/>
      <c r="C4977" s="89"/>
      <c r="D4977" s="90"/>
      <c r="E4977" s="89"/>
      <c r="F4977" s="91"/>
      <c r="G4977" s="89"/>
      <c r="H4977" s="89"/>
    </row>
    <row r="4978" spans="2:8" s="5" customFormat="1" ht="16.5">
      <c r="B4978" s="89"/>
      <c r="C4978" s="89"/>
      <c r="D4978" s="90"/>
      <c r="E4978" s="89"/>
      <c r="F4978" s="91"/>
      <c r="G4978" s="89"/>
      <c r="H4978" s="89"/>
    </row>
    <row r="4979" spans="2:8" s="5" customFormat="1" ht="16.5">
      <c r="B4979" s="89"/>
      <c r="C4979" s="89"/>
      <c r="D4979" s="90"/>
      <c r="E4979" s="89"/>
      <c r="F4979" s="91"/>
      <c r="G4979" s="89"/>
      <c r="H4979" s="89"/>
    </row>
    <row r="4980" spans="2:8" s="5" customFormat="1" ht="16.5">
      <c r="B4980" s="89"/>
      <c r="C4980" s="89"/>
      <c r="D4980" s="90"/>
      <c r="E4980" s="89"/>
      <c r="F4980" s="91"/>
      <c r="G4980" s="89"/>
      <c r="H4980" s="89"/>
    </row>
    <row r="4981" spans="2:8" s="5" customFormat="1" ht="16.5">
      <c r="B4981" s="89"/>
      <c r="C4981" s="89"/>
      <c r="D4981" s="90"/>
      <c r="E4981" s="89"/>
      <c r="F4981" s="91"/>
      <c r="G4981" s="89"/>
      <c r="H4981" s="89"/>
    </row>
    <row r="4982" spans="2:8" s="5" customFormat="1" ht="16.5">
      <c r="B4982" s="89"/>
      <c r="C4982" s="89"/>
      <c r="D4982" s="90"/>
      <c r="E4982" s="89"/>
      <c r="F4982" s="91"/>
      <c r="G4982" s="89"/>
      <c r="H4982" s="89"/>
    </row>
    <row r="4983" spans="2:8" s="5" customFormat="1" ht="16.5">
      <c r="B4983" s="89"/>
      <c r="C4983" s="89"/>
      <c r="D4983" s="90"/>
      <c r="E4983" s="89"/>
      <c r="F4983" s="91"/>
      <c r="G4983" s="89"/>
      <c r="H4983" s="89"/>
    </row>
    <row r="4984" spans="2:8" s="5" customFormat="1" ht="16.5">
      <c r="B4984" s="89"/>
      <c r="C4984" s="89"/>
      <c r="D4984" s="90"/>
      <c r="E4984" s="89"/>
      <c r="F4984" s="91"/>
      <c r="G4984" s="89"/>
      <c r="H4984" s="89"/>
    </row>
    <row r="4985" spans="2:8" s="5" customFormat="1" ht="16.5">
      <c r="B4985" s="89"/>
      <c r="C4985" s="89"/>
      <c r="D4985" s="90"/>
      <c r="E4985" s="89"/>
      <c r="F4985" s="91"/>
      <c r="G4985" s="89"/>
      <c r="H4985" s="89"/>
    </row>
    <row r="4986" spans="2:8" s="5" customFormat="1" ht="16.5">
      <c r="B4986" s="89"/>
      <c r="C4986" s="89"/>
      <c r="D4986" s="90"/>
      <c r="E4986" s="89"/>
      <c r="F4986" s="91"/>
      <c r="G4986" s="89"/>
      <c r="H4986" s="89"/>
    </row>
    <row r="4987" spans="2:8" s="5" customFormat="1" ht="16.5">
      <c r="B4987" s="89"/>
      <c r="C4987" s="89"/>
      <c r="D4987" s="90"/>
      <c r="E4987" s="89"/>
      <c r="F4987" s="91"/>
      <c r="G4987" s="89"/>
      <c r="H4987" s="89"/>
    </row>
    <row r="4988" spans="2:8" s="5" customFormat="1" ht="16.5">
      <c r="B4988" s="89"/>
      <c r="C4988" s="89"/>
      <c r="D4988" s="90"/>
      <c r="E4988" s="89"/>
      <c r="F4988" s="91"/>
      <c r="G4988" s="89"/>
      <c r="H4988" s="89"/>
    </row>
    <row r="4989" spans="2:8" s="5" customFormat="1" ht="16.5">
      <c r="B4989" s="89"/>
      <c r="C4989" s="89"/>
      <c r="D4989" s="90"/>
      <c r="E4989" s="89"/>
      <c r="F4989" s="91"/>
      <c r="G4989" s="89"/>
      <c r="H4989" s="89"/>
    </row>
    <row r="4990" spans="2:8" s="5" customFormat="1" ht="16.5">
      <c r="B4990" s="89"/>
      <c r="C4990" s="89"/>
      <c r="D4990" s="90"/>
      <c r="E4990" s="89"/>
      <c r="F4990" s="91"/>
      <c r="G4990" s="89"/>
      <c r="H4990" s="89"/>
    </row>
    <row r="4991" spans="2:8" s="5" customFormat="1" ht="16.5">
      <c r="B4991" s="89"/>
      <c r="C4991" s="89"/>
      <c r="D4991" s="90"/>
      <c r="E4991" s="89"/>
      <c r="F4991" s="91"/>
      <c r="G4991" s="89"/>
      <c r="H4991" s="89"/>
    </row>
    <row r="4992" spans="2:8" s="5" customFormat="1" ht="16.5">
      <c r="B4992" s="89"/>
      <c r="C4992" s="89"/>
      <c r="D4992" s="90"/>
      <c r="E4992" s="89"/>
      <c r="F4992" s="91"/>
      <c r="G4992" s="89"/>
      <c r="H4992" s="89"/>
    </row>
    <row r="4993" spans="2:8" s="5" customFormat="1" ht="16.5">
      <c r="B4993" s="89"/>
      <c r="C4993" s="89"/>
      <c r="D4993" s="90"/>
      <c r="E4993" s="89"/>
      <c r="F4993" s="91"/>
      <c r="G4993" s="89"/>
      <c r="H4993" s="89"/>
    </row>
    <row r="4994" spans="2:8" s="5" customFormat="1" ht="16.5">
      <c r="B4994" s="89"/>
      <c r="C4994" s="89"/>
      <c r="D4994" s="90"/>
      <c r="E4994" s="89"/>
      <c r="F4994" s="91"/>
      <c r="G4994" s="89"/>
      <c r="H4994" s="89"/>
    </row>
    <row r="4995" spans="2:8" s="5" customFormat="1" ht="16.5">
      <c r="B4995" s="89"/>
      <c r="C4995" s="89"/>
      <c r="D4995" s="90"/>
      <c r="E4995" s="89"/>
      <c r="F4995" s="91"/>
      <c r="G4995" s="89"/>
      <c r="H4995" s="89"/>
    </row>
    <row r="4996" spans="2:8" s="5" customFormat="1" ht="16.5">
      <c r="B4996" s="89"/>
      <c r="C4996" s="89"/>
      <c r="D4996" s="90"/>
      <c r="E4996" s="89"/>
      <c r="F4996" s="91"/>
      <c r="G4996" s="89"/>
      <c r="H4996" s="89"/>
    </row>
    <row r="4997" spans="2:8" s="5" customFormat="1" ht="16.5">
      <c r="B4997" s="89"/>
      <c r="C4997" s="89"/>
      <c r="D4997" s="90"/>
      <c r="E4997" s="89"/>
      <c r="F4997" s="91"/>
      <c r="G4997" s="89"/>
      <c r="H4997" s="89"/>
    </row>
    <row r="4998" spans="2:8" s="5" customFormat="1" ht="16.5">
      <c r="B4998" s="89"/>
      <c r="C4998" s="89"/>
      <c r="D4998" s="90"/>
      <c r="E4998" s="89"/>
      <c r="F4998" s="91"/>
      <c r="G4998" s="89"/>
      <c r="H4998" s="89"/>
    </row>
    <row r="4999" spans="2:8" s="5" customFormat="1" ht="16.5">
      <c r="B4999" s="89"/>
      <c r="C4999" s="89"/>
      <c r="D4999" s="90"/>
      <c r="E4999" s="89"/>
      <c r="F4999" s="91"/>
      <c r="G4999" s="89"/>
      <c r="H4999" s="89"/>
    </row>
    <row r="5000" spans="2:8" s="5" customFormat="1" ht="16.5">
      <c r="B5000" s="89"/>
      <c r="C5000" s="89"/>
      <c r="D5000" s="90"/>
      <c r="E5000" s="89"/>
      <c r="F5000" s="91"/>
      <c r="G5000" s="89"/>
      <c r="H5000" s="89"/>
    </row>
    <row r="5001" spans="2:8" s="5" customFormat="1" ht="16.5">
      <c r="B5001" s="89"/>
      <c r="C5001" s="89"/>
      <c r="D5001" s="90"/>
      <c r="E5001" s="89"/>
      <c r="F5001" s="91"/>
      <c r="G5001" s="89"/>
      <c r="H5001" s="89"/>
    </row>
    <row r="5002" spans="2:8" s="5" customFormat="1" ht="16.5">
      <c r="B5002" s="89"/>
      <c r="C5002" s="89"/>
      <c r="D5002" s="90"/>
      <c r="E5002" s="89"/>
      <c r="F5002" s="91"/>
      <c r="G5002" s="89"/>
      <c r="H5002" s="89"/>
    </row>
    <row r="5003" spans="2:8" s="5" customFormat="1" ht="16.5">
      <c r="B5003" s="89"/>
      <c r="C5003" s="89"/>
      <c r="D5003" s="90"/>
      <c r="E5003" s="89"/>
      <c r="F5003" s="91"/>
      <c r="G5003" s="89"/>
      <c r="H5003" s="89"/>
    </row>
    <row r="5004" spans="2:8" s="5" customFormat="1" ht="16.5">
      <c r="B5004" s="89"/>
      <c r="C5004" s="89"/>
      <c r="D5004" s="90"/>
      <c r="E5004" s="89"/>
      <c r="F5004" s="91"/>
      <c r="G5004" s="89"/>
      <c r="H5004" s="89"/>
    </row>
    <row r="5005" spans="2:8" s="5" customFormat="1" ht="16.5">
      <c r="B5005" s="89"/>
      <c r="C5005" s="89"/>
      <c r="D5005" s="90"/>
      <c r="E5005" s="89"/>
      <c r="F5005" s="91"/>
      <c r="G5005" s="89"/>
      <c r="H5005" s="89"/>
    </row>
    <row r="5006" spans="2:8" s="5" customFormat="1" ht="16.5">
      <c r="B5006" s="89"/>
      <c r="C5006" s="89"/>
      <c r="D5006" s="90"/>
      <c r="E5006" s="89"/>
      <c r="F5006" s="91"/>
      <c r="G5006" s="89"/>
      <c r="H5006" s="89"/>
    </row>
    <row r="5007" spans="2:8" s="5" customFormat="1" ht="16.5">
      <c r="B5007" s="89"/>
      <c r="C5007" s="89"/>
      <c r="D5007" s="90"/>
      <c r="E5007" s="89"/>
      <c r="F5007" s="91"/>
      <c r="G5007" s="89"/>
      <c r="H5007" s="89"/>
    </row>
    <row r="5008" spans="2:8" s="5" customFormat="1" ht="16.5">
      <c r="B5008" s="89"/>
      <c r="C5008" s="89"/>
      <c r="D5008" s="90"/>
      <c r="E5008" s="89"/>
      <c r="F5008" s="91"/>
      <c r="G5008" s="89"/>
      <c r="H5008" s="89"/>
    </row>
    <row r="5009" spans="2:8" s="5" customFormat="1" ht="16.5">
      <c r="B5009" s="89"/>
      <c r="C5009" s="89"/>
      <c r="D5009" s="90"/>
      <c r="E5009" s="89"/>
      <c r="F5009" s="91"/>
      <c r="G5009" s="89"/>
      <c r="H5009" s="89"/>
    </row>
    <row r="5010" spans="2:8" s="5" customFormat="1" ht="16.5">
      <c r="B5010" s="89"/>
      <c r="C5010" s="89"/>
      <c r="D5010" s="90"/>
      <c r="E5010" s="89"/>
      <c r="F5010" s="91"/>
      <c r="G5010" s="89"/>
      <c r="H5010" s="89"/>
    </row>
    <row r="5011" spans="2:8" s="5" customFormat="1" ht="16.5">
      <c r="B5011" s="89"/>
      <c r="C5011" s="89"/>
      <c r="D5011" s="90"/>
      <c r="E5011" s="89"/>
      <c r="F5011" s="91"/>
      <c r="G5011" s="89"/>
      <c r="H5011" s="89"/>
    </row>
    <row r="5012" spans="2:8" s="5" customFormat="1" ht="16.5">
      <c r="B5012" s="89"/>
      <c r="C5012" s="89"/>
      <c r="D5012" s="90"/>
      <c r="E5012" s="89"/>
      <c r="F5012" s="91"/>
      <c r="G5012" s="89"/>
      <c r="H5012" s="89"/>
    </row>
    <row r="5013" spans="2:8" s="5" customFormat="1" ht="16.5">
      <c r="B5013" s="89"/>
      <c r="C5013" s="89"/>
      <c r="D5013" s="90"/>
      <c r="E5013" s="89"/>
      <c r="F5013" s="91"/>
      <c r="G5013" s="89"/>
      <c r="H5013" s="89"/>
    </row>
    <row r="5014" spans="2:8" s="5" customFormat="1" ht="16.5">
      <c r="B5014" s="89"/>
      <c r="C5014" s="89"/>
      <c r="D5014" s="90"/>
      <c r="E5014" s="89"/>
      <c r="F5014" s="91"/>
      <c r="G5014" s="89"/>
      <c r="H5014" s="89"/>
    </row>
    <row r="5015" spans="2:8" s="5" customFormat="1" ht="16.5">
      <c r="B5015" s="89"/>
      <c r="C5015" s="89"/>
      <c r="D5015" s="90"/>
      <c r="E5015" s="89"/>
      <c r="F5015" s="91"/>
      <c r="G5015" s="89"/>
      <c r="H5015" s="89"/>
    </row>
    <row r="5016" spans="2:8" s="5" customFormat="1" ht="16.5">
      <c r="B5016" s="89"/>
      <c r="C5016" s="89"/>
      <c r="D5016" s="90"/>
      <c r="E5016" s="89"/>
      <c r="F5016" s="91"/>
      <c r="G5016" s="89"/>
      <c r="H5016" s="89"/>
    </row>
    <row r="5017" spans="2:8" s="5" customFormat="1" ht="16.5">
      <c r="B5017" s="89"/>
      <c r="C5017" s="89"/>
      <c r="D5017" s="90"/>
      <c r="E5017" s="89"/>
      <c r="F5017" s="91"/>
      <c r="G5017" s="89"/>
      <c r="H5017" s="89"/>
    </row>
    <row r="5018" spans="2:8" s="5" customFormat="1" ht="16.5">
      <c r="B5018" s="89"/>
      <c r="C5018" s="89"/>
      <c r="D5018" s="90"/>
      <c r="E5018" s="89"/>
      <c r="F5018" s="91"/>
      <c r="G5018" s="89"/>
      <c r="H5018" s="89"/>
    </row>
    <row r="5019" spans="2:8" s="5" customFormat="1" ht="16.5">
      <c r="B5019" s="89"/>
      <c r="C5019" s="89"/>
      <c r="D5019" s="90"/>
      <c r="E5019" s="89"/>
      <c r="F5019" s="91"/>
      <c r="G5019" s="89"/>
      <c r="H5019" s="89"/>
    </row>
    <row r="5020" spans="2:8" s="5" customFormat="1" ht="16.5">
      <c r="B5020" s="89"/>
      <c r="C5020" s="89"/>
      <c r="D5020" s="90"/>
      <c r="E5020" s="89"/>
      <c r="F5020" s="91"/>
      <c r="G5020" s="89"/>
      <c r="H5020" s="89"/>
    </row>
    <row r="5021" spans="2:8" s="5" customFormat="1" ht="16.5">
      <c r="B5021" s="89"/>
      <c r="C5021" s="89"/>
      <c r="D5021" s="90"/>
      <c r="E5021" s="89"/>
      <c r="F5021" s="91"/>
      <c r="G5021" s="89"/>
      <c r="H5021" s="89"/>
    </row>
    <row r="5022" spans="2:8" s="5" customFormat="1" ht="16.5">
      <c r="B5022" s="89"/>
      <c r="C5022" s="89"/>
      <c r="D5022" s="90"/>
      <c r="E5022" s="89"/>
      <c r="F5022" s="91"/>
      <c r="G5022" s="89"/>
      <c r="H5022" s="89"/>
    </row>
    <row r="5023" spans="2:8" s="5" customFormat="1" ht="16.5">
      <c r="B5023" s="89"/>
      <c r="C5023" s="89"/>
      <c r="D5023" s="90"/>
      <c r="E5023" s="89"/>
      <c r="F5023" s="91"/>
      <c r="G5023" s="89"/>
      <c r="H5023" s="89"/>
    </row>
    <row r="5024" spans="2:8" s="5" customFormat="1" ht="16.5">
      <c r="B5024" s="89"/>
      <c r="C5024" s="89"/>
      <c r="D5024" s="90"/>
      <c r="E5024" s="89"/>
      <c r="F5024" s="91"/>
      <c r="G5024" s="89"/>
      <c r="H5024" s="89"/>
    </row>
    <row r="5025" spans="2:8" s="5" customFormat="1" ht="16.5">
      <c r="B5025" s="89"/>
      <c r="C5025" s="89"/>
      <c r="D5025" s="90"/>
      <c r="E5025" s="89"/>
      <c r="F5025" s="91"/>
      <c r="G5025" s="89"/>
      <c r="H5025" s="89"/>
    </row>
    <row r="5026" spans="2:8" s="5" customFormat="1" ht="16.5">
      <c r="B5026" s="89"/>
      <c r="C5026" s="89"/>
      <c r="D5026" s="90"/>
      <c r="E5026" s="89"/>
      <c r="F5026" s="91"/>
      <c r="G5026" s="89"/>
      <c r="H5026" s="89"/>
    </row>
    <row r="5027" spans="2:8" s="5" customFormat="1" ht="16.5">
      <c r="B5027" s="89"/>
      <c r="C5027" s="89"/>
      <c r="D5027" s="90"/>
      <c r="E5027" s="89"/>
      <c r="F5027" s="91"/>
      <c r="G5027" s="89"/>
      <c r="H5027" s="89"/>
    </row>
    <row r="5028" spans="2:8" s="5" customFormat="1" ht="16.5">
      <c r="B5028" s="89"/>
      <c r="C5028" s="89"/>
      <c r="D5028" s="90"/>
      <c r="E5028" s="89"/>
      <c r="F5028" s="91"/>
      <c r="G5028" s="89"/>
      <c r="H5028" s="89"/>
    </row>
    <row r="5029" spans="2:8" s="5" customFormat="1" ht="16.5">
      <c r="B5029" s="89"/>
      <c r="C5029" s="89"/>
      <c r="D5029" s="90"/>
      <c r="E5029" s="89"/>
      <c r="F5029" s="91"/>
      <c r="G5029" s="89"/>
      <c r="H5029" s="89"/>
    </row>
    <row r="5030" spans="2:8" s="5" customFormat="1" ht="16.5">
      <c r="B5030" s="89"/>
      <c r="C5030" s="89"/>
      <c r="D5030" s="90"/>
      <c r="E5030" s="89"/>
      <c r="F5030" s="91"/>
      <c r="G5030" s="89"/>
      <c r="H5030" s="89"/>
    </row>
    <row r="5031" spans="2:8" s="5" customFormat="1" ht="16.5">
      <c r="B5031" s="89"/>
      <c r="C5031" s="89"/>
      <c r="D5031" s="90"/>
      <c r="E5031" s="89"/>
      <c r="F5031" s="91"/>
      <c r="G5031" s="89"/>
      <c r="H5031" s="89"/>
    </row>
    <row r="5032" spans="2:8" s="5" customFormat="1" ht="16.5">
      <c r="B5032" s="89"/>
      <c r="C5032" s="89"/>
      <c r="D5032" s="90"/>
      <c r="E5032" s="89"/>
      <c r="F5032" s="91"/>
      <c r="G5032" s="89"/>
      <c r="H5032" s="89"/>
    </row>
    <row r="5033" spans="2:8" s="5" customFormat="1" ht="16.5">
      <c r="B5033" s="89"/>
      <c r="C5033" s="89"/>
      <c r="D5033" s="90"/>
      <c r="E5033" s="89"/>
      <c r="F5033" s="91"/>
      <c r="G5033" s="89"/>
      <c r="H5033" s="89"/>
    </row>
    <row r="5034" spans="2:8" s="5" customFormat="1" ht="16.5">
      <c r="B5034" s="89"/>
      <c r="C5034" s="89"/>
      <c r="D5034" s="90"/>
      <c r="E5034" s="89"/>
      <c r="F5034" s="91"/>
      <c r="G5034" s="89"/>
      <c r="H5034" s="89"/>
    </row>
    <row r="5035" spans="2:8" s="5" customFormat="1" ht="16.5">
      <c r="B5035" s="89"/>
      <c r="C5035" s="89"/>
      <c r="D5035" s="90"/>
      <c r="E5035" s="89"/>
      <c r="F5035" s="91"/>
      <c r="G5035" s="89"/>
      <c r="H5035" s="89"/>
    </row>
    <row r="5036" spans="2:8" s="5" customFormat="1" ht="16.5">
      <c r="B5036" s="89"/>
      <c r="C5036" s="89"/>
      <c r="D5036" s="90"/>
      <c r="E5036" s="89"/>
      <c r="F5036" s="91"/>
      <c r="G5036" s="89"/>
      <c r="H5036" s="89"/>
    </row>
    <row r="5037" spans="2:8" s="5" customFormat="1" ht="16.5">
      <c r="B5037" s="89"/>
      <c r="C5037" s="89"/>
      <c r="D5037" s="90"/>
      <c r="E5037" s="89"/>
      <c r="F5037" s="91"/>
      <c r="G5037" s="89"/>
      <c r="H5037" s="89"/>
    </row>
    <row r="5038" spans="2:8" s="5" customFormat="1" ht="16.5">
      <c r="B5038" s="89"/>
      <c r="C5038" s="89"/>
      <c r="D5038" s="90"/>
      <c r="E5038" s="89"/>
      <c r="F5038" s="91"/>
      <c r="G5038" s="89"/>
      <c r="H5038" s="89"/>
    </row>
    <row r="5039" spans="2:8" s="5" customFormat="1" ht="16.5">
      <c r="B5039" s="89"/>
      <c r="C5039" s="89"/>
      <c r="D5039" s="90"/>
      <c r="E5039" s="89"/>
      <c r="F5039" s="91"/>
      <c r="G5039" s="89"/>
      <c r="H5039" s="89"/>
    </row>
    <row r="5040" spans="2:8" s="5" customFormat="1" ht="16.5">
      <c r="B5040" s="89"/>
      <c r="C5040" s="89"/>
      <c r="D5040" s="90"/>
      <c r="E5040" s="89"/>
      <c r="F5040" s="91"/>
      <c r="G5040" s="89"/>
      <c r="H5040" s="89"/>
    </row>
    <row r="5041" spans="2:8" s="5" customFormat="1" ht="16.5">
      <c r="B5041" s="89"/>
      <c r="C5041" s="89"/>
      <c r="D5041" s="90"/>
      <c r="E5041" s="89"/>
      <c r="F5041" s="91"/>
      <c r="G5041" s="89"/>
      <c r="H5041" s="89"/>
    </row>
    <row r="5042" spans="2:8" s="5" customFormat="1" ht="16.5">
      <c r="B5042" s="89"/>
      <c r="C5042" s="89"/>
      <c r="D5042" s="90"/>
      <c r="E5042" s="89"/>
      <c r="F5042" s="91"/>
      <c r="G5042" s="89"/>
      <c r="H5042" s="89"/>
    </row>
    <row r="5043" spans="2:8" s="5" customFormat="1" ht="16.5">
      <c r="B5043" s="89"/>
      <c r="C5043" s="89"/>
      <c r="D5043" s="90"/>
      <c r="E5043" s="89"/>
      <c r="F5043" s="91"/>
      <c r="G5043" s="89"/>
      <c r="H5043" s="89"/>
    </row>
    <row r="5044" spans="2:8" s="5" customFormat="1" ht="16.5">
      <c r="B5044" s="89"/>
      <c r="C5044" s="89"/>
      <c r="D5044" s="90"/>
      <c r="E5044" s="89"/>
      <c r="F5044" s="91"/>
      <c r="G5044" s="89"/>
      <c r="H5044" s="89"/>
    </row>
    <row r="5045" spans="2:8" s="5" customFormat="1" ht="16.5">
      <c r="B5045" s="89"/>
      <c r="C5045" s="89"/>
      <c r="D5045" s="90"/>
      <c r="E5045" s="89"/>
      <c r="F5045" s="91"/>
      <c r="G5045" s="89"/>
      <c r="H5045" s="89"/>
    </row>
    <row r="5046" spans="2:8" s="5" customFormat="1" ht="16.5">
      <c r="B5046" s="89"/>
      <c r="C5046" s="89"/>
      <c r="D5046" s="90"/>
      <c r="E5046" s="89"/>
      <c r="F5046" s="91"/>
      <c r="G5046" s="89"/>
      <c r="H5046" s="89"/>
    </row>
    <row r="5047" spans="2:8" s="5" customFormat="1" ht="16.5">
      <c r="B5047" s="89"/>
      <c r="C5047" s="89"/>
      <c r="D5047" s="90"/>
      <c r="E5047" s="89"/>
      <c r="F5047" s="91"/>
      <c r="G5047" s="89"/>
      <c r="H5047" s="89"/>
    </row>
    <row r="5048" spans="2:8" s="5" customFormat="1" ht="16.5">
      <c r="B5048" s="89"/>
      <c r="C5048" s="89"/>
      <c r="D5048" s="90"/>
      <c r="E5048" s="89"/>
      <c r="F5048" s="91"/>
      <c r="G5048" s="89"/>
      <c r="H5048" s="89"/>
    </row>
    <row r="5049" spans="2:8" s="5" customFormat="1" ht="16.5">
      <c r="B5049" s="89"/>
      <c r="C5049" s="89"/>
      <c r="D5049" s="90"/>
      <c r="E5049" s="89"/>
      <c r="F5049" s="91"/>
      <c r="G5049" s="89"/>
      <c r="H5049" s="89"/>
    </row>
    <row r="5050" spans="2:8" s="5" customFormat="1" ht="16.5">
      <c r="B5050" s="89"/>
      <c r="C5050" s="89"/>
      <c r="D5050" s="90"/>
      <c r="E5050" s="89"/>
      <c r="F5050" s="91"/>
      <c r="G5050" s="89"/>
      <c r="H5050" s="89"/>
    </row>
    <row r="5051" spans="2:8" s="5" customFormat="1" ht="16.5">
      <c r="B5051" s="89"/>
      <c r="C5051" s="89"/>
      <c r="D5051" s="90"/>
      <c r="E5051" s="89"/>
      <c r="F5051" s="91"/>
      <c r="G5051" s="89"/>
      <c r="H5051" s="89"/>
    </row>
    <row r="5052" spans="2:8" s="5" customFormat="1" ht="16.5">
      <c r="B5052" s="89"/>
      <c r="C5052" s="89"/>
      <c r="D5052" s="90"/>
      <c r="E5052" s="89"/>
      <c r="F5052" s="91"/>
      <c r="G5052" s="89"/>
      <c r="H5052" s="89"/>
    </row>
    <row r="5053" spans="2:8" s="5" customFormat="1" ht="16.5">
      <c r="B5053" s="89"/>
      <c r="C5053" s="89"/>
      <c r="D5053" s="90"/>
      <c r="E5053" s="89"/>
      <c r="F5053" s="91"/>
      <c r="G5053" s="89"/>
      <c r="H5053" s="89"/>
    </row>
    <row r="5054" spans="2:8" s="5" customFormat="1" ht="16.5">
      <c r="B5054" s="89"/>
      <c r="C5054" s="89"/>
      <c r="D5054" s="90"/>
      <c r="E5054" s="89"/>
      <c r="F5054" s="91"/>
      <c r="G5054" s="89"/>
      <c r="H5054" s="89"/>
    </row>
    <row r="5055" spans="2:8" s="5" customFormat="1" ht="16.5">
      <c r="B5055" s="89"/>
      <c r="C5055" s="89"/>
      <c r="D5055" s="90"/>
      <c r="E5055" s="89"/>
      <c r="F5055" s="91"/>
      <c r="G5055" s="89"/>
      <c r="H5055" s="89"/>
    </row>
    <row r="5056" spans="2:8" s="5" customFormat="1" ht="16.5">
      <c r="B5056" s="89"/>
      <c r="C5056" s="89"/>
      <c r="D5056" s="90"/>
      <c r="E5056" s="89"/>
      <c r="F5056" s="91"/>
      <c r="G5056" s="89"/>
      <c r="H5056" s="89"/>
    </row>
    <row r="5057" spans="2:8" s="5" customFormat="1" ht="16.5">
      <c r="B5057" s="89"/>
      <c r="C5057" s="89"/>
      <c r="D5057" s="90"/>
      <c r="E5057" s="89"/>
      <c r="F5057" s="91"/>
      <c r="G5057" s="89"/>
      <c r="H5057" s="89"/>
    </row>
    <row r="5058" spans="2:8" s="5" customFormat="1" ht="16.5">
      <c r="B5058" s="89"/>
      <c r="C5058" s="89"/>
      <c r="D5058" s="90"/>
      <c r="E5058" s="89"/>
      <c r="F5058" s="91"/>
      <c r="G5058" s="89"/>
      <c r="H5058" s="89"/>
    </row>
    <row r="5059" spans="2:8" s="5" customFormat="1" ht="16.5">
      <c r="B5059" s="89"/>
      <c r="C5059" s="89"/>
      <c r="D5059" s="90"/>
      <c r="E5059" s="89"/>
      <c r="F5059" s="91"/>
      <c r="G5059" s="89"/>
      <c r="H5059" s="89"/>
    </row>
    <row r="5060" spans="2:8" s="5" customFormat="1" ht="16.5">
      <c r="B5060" s="89"/>
      <c r="C5060" s="89"/>
      <c r="D5060" s="90"/>
      <c r="E5060" s="89"/>
      <c r="F5060" s="91"/>
      <c r="G5060" s="89"/>
      <c r="H5060" s="89"/>
    </row>
    <row r="5061" spans="2:8" s="5" customFormat="1" ht="16.5">
      <c r="B5061" s="89"/>
      <c r="C5061" s="89"/>
      <c r="D5061" s="90"/>
      <c r="E5061" s="89"/>
      <c r="F5061" s="91"/>
      <c r="G5061" s="89"/>
      <c r="H5061" s="89"/>
    </row>
    <row r="5062" spans="2:8" s="5" customFormat="1" ht="16.5">
      <c r="B5062" s="89"/>
      <c r="C5062" s="89"/>
      <c r="D5062" s="90"/>
      <c r="E5062" s="89"/>
      <c r="F5062" s="91"/>
      <c r="G5062" s="89"/>
      <c r="H5062" s="89"/>
    </row>
    <row r="5063" spans="2:8" s="5" customFormat="1" ht="16.5">
      <c r="B5063" s="89"/>
      <c r="C5063" s="89"/>
      <c r="D5063" s="90"/>
      <c r="E5063" s="89"/>
      <c r="F5063" s="91"/>
      <c r="G5063" s="89"/>
      <c r="H5063" s="89"/>
    </row>
    <row r="5064" spans="2:8" s="5" customFormat="1" ht="16.5">
      <c r="B5064" s="89"/>
      <c r="C5064" s="89"/>
      <c r="D5064" s="90"/>
      <c r="E5064" s="89"/>
      <c r="F5064" s="91"/>
      <c r="G5064" s="89"/>
      <c r="H5064" s="89"/>
    </row>
    <row r="5065" spans="2:8" s="5" customFormat="1" ht="16.5">
      <c r="B5065" s="89"/>
      <c r="C5065" s="89"/>
      <c r="D5065" s="90"/>
      <c r="E5065" s="89"/>
      <c r="F5065" s="91"/>
      <c r="G5065" s="89"/>
      <c r="H5065" s="89"/>
    </row>
    <row r="5066" spans="2:8" s="5" customFormat="1" ht="16.5">
      <c r="B5066" s="89"/>
      <c r="C5066" s="89"/>
      <c r="D5066" s="90"/>
      <c r="E5066" s="89"/>
      <c r="F5066" s="91"/>
      <c r="G5066" s="89"/>
      <c r="H5066" s="89"/>
    </row>
    <row r="5067" spans="2:8" s="5" customFormat="1" ht="16.5">
      <c r="B5067" s="89"/>
      <c r="C5067" s="89"/>
      <c r="D5067" s="90"/>
      <c r="E5067" s="89"/>
      <c r="F5067" s="91"/>
      <c r="G5067" s="89"/>
      <c r="H5067" s="89"/>
    </row>
    <row r="5068" spans="2:8" s="5" customFormat="1" ht="16.5">
      <c r="B5068" s="89"/>
      <c r="C5068" s="89"/>
      <c r="D5068" s="90"/>
      <c r="E5068" s="89"/>
      <c r="F5068" s="91"/>
      <c r="G5068" s="89"/>
      <c r="H5068" s="89"/>
    </row>
    <row r="5069" spans="2:8" s="5" customFormat="1" ht="16.5">
      <c r="B5069" s="89"/>
      <c r="C5069" s="89"/>
      <c r="D5069" s="90"/>
      <c r="E5069" s="89"/>
      <c r="F5069" s="91"/>
      <c r="G5069" s="89"/>
      <c r="H5069" s="89"/>
    </row>
    <row r="5070" spans="2:8" s="5" customFormat="1" ht="16.5">
      <c r="B5070" s="89"/>
      <c r="C5070" s="89"/>
      <c r="D5070" s="90"/>
      <c r="E5070" s="89"/>
      <c r="F5070" s="91"/>
      <c r="G5070" s="89"/>
      <c r="H5070" s="89"/>
    </row>
    <row r="5071" spans="2:8" s="5" customFormat="1" ht="16.5">
      <c r="B5071" s="89"/>
      <c r="C5071" s="89"/>
      <c r="D5071" s="90"/>
      <c r="E5071" s="89"/>
      <c r="F5071" s="91"/>
      <c r="G5071" s="89"/>
      <c r="H5071" s="89"/>
    </row>
    <row r="5072" spans="2:8" s="5" customFormat="1" ht="16.5">
      <c r="B5072" s="89"/>
      <c r="C5072" s="89"/>
      <c r="D5072" s="90"/>
      <c r="E5072" s="89"/>
      <c r="F5072" s="91"/>
      <c r="G5072" s="89"/>
      <c r="H5072" s="89"/>
    </row>
    <row r="5073" spans="2:8" s="5" customFormat="1" ht="16.5">
      <c r="B5073" s="89"/>
      <c r="C5073" s="89"/>
      <c r="D5073" s="90"/>
      <c r="E5073" s="89"/>
      <c r="F5073" s="91"/>
      <c r="G5073" s="89"/>
      <c r="H5073" s="89"/>
    </row>
    <row r="5074" spans="2:8" s="5" customFormat="1" ht="16.5">
      <c r="B5074" s="89"/>
      <c r="C5074" s="89"/>
      <c r="D5074" s="90"/>
      <c r="E5074" s="89"/>
      <c r="F5074" s="91"/>
      <c r="G5074" s="89"/>
      <c r="H5074" s="89"/>
    </row>
    <row r="5075" spans="2:8" s="5" customFormat="1" ht="16.5">
      <c r="B5075" s="89"/>
      <c r="C5075" s="89"/>
      <c r="D5075" s="90"/>
      <c r="E5075" s="89"/>
      <c r="F5075" s="91"/>
      <c r="G5075" s="89"/>
      <c r="H5075" s="89"/>
    </row>
    <row r="5076" spans="2:8" s="5" customFormat="1" ht="16.5">
      <c r="B5076" s="89"/>
      <c r="C5076" s="89"/>
      <c r="D5076" s="90"/>
      <c r="E5076" s="89"/>
      <c r="F5076" s="91"/>
      <c r="G5076" s="89"/>
      <c r="H5076" s="89"/>
    </row>
    <row r="5077" spans="2:8" s="5" customFormat="1" ht="16.5">
      <c r="B5077" s="89"/>
      <c r="C5077" s="89"/>
      <c r="D5077" s="90"/>
      <c r="E5077" s="89"/>
      <c r="F5077" s="91"/>
      <c r="G5077" s="89"/>
      <c r="H5077" s="89"/>
    </row>
    <row r="5078" spans="2:8" s="5" customFormat="1" ht="16.5">
      <c r="B5078" s="89"/>
      <c r="C5078" s="89"/>
      <c r="D5078" s="90"/>
      <c r="E5078" s="89"/>
      <c r="F5078" s="91"/>
      <c r="G5078" s="89"/>
      <c r="H5078" s="89"/>
    </row>
    <row r="5079" spans="2:8" s="5" customFormat="1" ht="16.5">
      <c r="B5079" s="89"/>
      <c r="C5079" s="89"/>
      <c r="D5079" s="90"/>
      <c r="E5079" s="89"/>
      <c r="F5079" s="91"/>
      <c r="G5079" s="89"/>
      <c r="H5079" s="89"/>
    </row>
    <row r="5080" spans="2:8" s="5" customFormat="1" ht="16.5">
      <c r="B5080" s="89"/>
      <c r="C5080" s="89"/>
      <c r="D5080" s="90"/>
      <c r="E5080" s="89"/>
      <c r="F5080" s="91"/>
      <c r="G5080" s="89"/>
      <c r="H5080" s="89"/>
    </row>
    <row r="5081" spans="2:8" s="5" customFormat="1" ht="16.5">
      <c r="B5081" s="89"/>
      <c r="C5081" s="89"/>
      <c r="D5081" s="90"/>
      <c r="E5081" s="89"/>
      <c r="F5081" s="91"/>
      <c r="G5081" s="89"/>
      <c r="H5081" s="89"/>
    </row>
    <row r="5082" spans="2:8" s="5" customFormat="1" ht="16.5">
      <c r="B5082" s="89"/>
      <c r="C5082" s="89"/>
      <c r="D5082" s="90"/>
      <c r="E5082" s="89"/>
      <c r="F5082" s="91"/>
      <c r="G5082" s="89"/>
      <c r="H5082" s="89"/>
    </row>
    <row r="5083" spans="2:8" s="5" customFormat="1" ht="16.5">
      <c r="B5083" s="89"/>
      <c r="C5083" s="89"/>
      <c r="D5083" s="90"/>
      <c r="E5083" s="89"/>
      <c r="F5083" s="91"/>
      <c r="G5083" s="89"/>
      <c r="H5083" s="89"/>
    </row>
    <row r="5084" spans="2:8" s="5" customFormat="1" ht="16.5">
      <c r="B5084" s="89"/>
      <c r="C5084" s="89"/>
      <c r="D5084" s="90"/>
      <c r="E5084" s="89"/>
      <c r="F5084" s="91"/>
      <c r="G5084" s="89"/>
      <c r="H5084" s="89"/>
    </row>
    <row r="5085" spans="2:8" s="5" customFormat="1" ht="16.5">
      <c r="B5085" s="89"/>
      <c r="C5085" s="89"/>
      <c r="D5085" s="90"/>
      <c r="E5085" s="89"/>
      <c r="F5085" s="91"/>
      <c r="G5085" s="89"/>
      <c r="H5085" s="89"/>
    </row>
    <row r="5086" spans="2:8" s="5" customFormat="1" ht="16.5">
      <c r="B5086" s="89"/>
      <c r="C5086" s="89"/>
      <c r="D5086" s="90"/>
      <c r="E5086" s="89"/>
      <c r="F5086" s="91"/>
      <c r="G5086" s="89"/>
      <c r="H5086" s="89"/>
    </row>
    <row r="5087" spans="2:8" s="5" customFormat="1" ht="16.5">
      <c r="B5087" s="89"/>
      <c r="C5087" s="89"/>
      <c r="D5087" s="90"/>
      <c r="E5087" s="89"/>
      <c r="F5087" s="91"/>
      <c r="G5087" s="89"/>
      <c r="H5087" s="89"/>
    </row>
    <row r="5088" spans="2:8" s="5" customFormat="1" ht="16.5">
      <c r="B5088" s="89"/>
      <c r="C5088" s="89"/>
      <c r="D5088" s="90"/>
      <c r="E5088" s="89"/>
      <c r="F5088" s="91"/>
      <c r="G5088" s="89"/>
      <c r="H5088" s="89"/>
    </row>
    <row r="5089" spans="2:8" s="5" customFormat="1" ht="16.5">
      <c r="B5089" s="89"/>
      <c r="C5089" s="89"/>
      <c r="D5089" s="90"/>
      <c r="E5089" s="89"/>
      <c r="F5089" s="91"/>
      <c r="G5089" s="89"/>
      <c r="H5089" s="89"/>
    </row>
    <row r="5090" spans="2:8" s="5" customFormat="1" ht="16.5">
      <c r="B5090" s="89"/>
      <c r="C5090" s="89"/>
      <c r="D5090" s="90"/>
      <c r="E5090" s="89"/>
      <c r="F5090" s="91"/>
      <c r="G5090" s="89"/>
      <c r="H5090" s="89"/>
    </row>
    <row r="5091" spans="2:8" s="5" customFormat="1" ht="16.5">
      <c r="B5091" s="89"/>
      <c r="C5091" s="89"/>
      <c r="D5091" s="90"/>
      <c r="E5091" s="89"/>
      <c r="F5091" s="91"/>
      <c r="G5091" s="89"/>
      <c r="H5091" s="89"/>
    </row>
    <row r="5092" spans="2:8" s="5" customFormat="1" ht="16.5">
      <c r="B5092" s="89"/>
      <c r="C5092" s="89"/>
      <c r="D5092" s="90"/>
      <c r="E5092" s="89"/>
      <c r="F5092" s="91"/>
      <c r="G5092" s="89"/>
      <c r="H5092" s="89"/>
    </row>
    <row r="5093" spans="2:8" s="5" customFormat="1" ht="16.5">
      <c r="B5093" s="89"/>
      <c r="C5093" s="89"/>
      <c r="D5093" s="90"/>
      <c r="E5093" s="89"/>
      <c r="F5093" s="91"/>
      <c r="G5093" s="89"/>
      <c r="H5093" s="89"/>
    </row>
    <row r="5094" spans="2:8" s="5" customFormat="1" ht="16.5">
      <c r="B5094" s="89"/>
      <c r="C5094" s="89"/>
      <c r="D5094" s="90"/>
      <c r="E5094" s="89"/>
      <c r="F5094" s="91"/>
      <c r="G5094" s="89"/>
      <c r="H5094" s="89"/>
    </row>
    <row r="5095" spans="2:8" s="5" customFormat="1" ht="16.5">
      <c r="B5095" s="89"/>
      <c r="C5095" s="89"/>
      <c r="D5095" s="90"/>
      <c r="E5095" s="89"/>
      <c r="F5095" s="91"/>
      <c r="G5095" s="89"/>
      <c r="H5095" s="89"/>
    </row>
    <row r="5096" spans="2:8" s="5" customFormat="1" ht="16.5">
      <c r="B5096" s="89"/>
      <c r="C5096" s="89"/>
      <c r="D5096" s="90"/>
      <c r="E5096" s="89"/>
      <c r="F5096" s="91"/>
      <c r="G5096" s="89"/>
      <c r="H5096" s="89"/>
    </row>
    <row r="5097" spans="2:8" s="5" customFormat="1" ht="16.5">
      <c r="B5097" s="89"/>
      <c r="C5097" s="89"/>
      <c r="D5097" s="90"/>
      <c r="E5097" s="89"/>
      <c r="F5097" s="91"/>
      <c r="G5097" s="89"/>
      <c r="H5097" s="89"/>
    </row>
    <row r="5098" spans="2:8" s="5" customFormat="1" ht="16.5">
      <c r="B5098" s="89"/>
      <c r="C5098" s="89"/>
      <c r="D5098" s="90"/>
      <c r="E5098" s="89"/>
      <c r="F5098" s="91"/>
      <c r="G5098" s="89"/>
      <c r="H5098" s="89"/>
    </row>
    <row r="5099" spans="2:8" s="5" customFormat="1" ht="16.5">
      <c r="B5099" s="89"/>
      <c r="C5099" s="89"/>
      <c r="D5099" s="90"/>
      <c r="E5099" s="89"/>
      <c r="F5099" s="91"/>
      <c r="G5099" s="89"/>
      <c r="H5099" s="89"/>
    </row>
    <row r="5100" spans="2:8" s="5" customFormat="1" ht="16.5">
      <c r="B5100" s="89"/>
      <c r="C5100" s="89"/>
      <c r="D5100" s="90"/>
      <c r="E5100" s="89"/>
      <c r="F5100" s="91"/>
      <c r="G5100" s="89"/>
      <c r="H5100" s="89"/>
    </row>
    <row r="5101" spans="2:8" s="5" customFormat="1" ht="16.5">
      <c r="B5101" s="89"/>
      <c r="C5101" s="89"/>
      <c r="D5101" s="90"/>
      <c r="E5101" s="89"/>
      <c r="F5101" s="91"/>
      <c r="G5101" s="89"/>
      <c r="H5101" s="89"/>
    </row>
    <row r="5102" spans="2:8" s="5" customFormat="1" ht="16.5">
      <c r="B5102" s="89"/>
      <c r="C5102" s="89"/>
      <c r="D5102" s="90"/>
      <c r="E5102" s="89"/>
      <c r="F5102" s="91"/>
      <c r="G5102" s="89"/>
      <c r="H5102" s="89"/>
    </row>
    <row r="5103" spans="2:8" s="5" customFormat="1" ht="16.5">
      <c r="B5103" s="89"/>
      <c r="C5103" s="89"/>
      <c r="D5103" s="90"/>
      <c r="E5103" s="89"/>
      <c r="F5103" s="91"/>
      <c r="G5103" s="89"/>
      <c r="H5103" s="89"/>
    </row>
    <row r="5104" spans="2:8" s="5" customFormat="1" ht="16.5">
      <c r="B5104" s="89"/>
      <c r="C5104" s="89"/>
      <c r="D5104" s="90"/>
      <c r="E5104" s="89"/>
      <c r="F5104" s="91"/>
      <c r="G5104" s="89"/>
      <c r="H5104" s="89"/>
    </row>
    <row r="5105" spans="2:8" s="5" customFormat="1" ht="16.5">
      <c r="B5105" s="89"/>
      <c r="C5105" s="89"/>
      <c r="D5105" s="90"/>
      <c r="E5105" s="89"/>
      <c r="F5105" s="91"/>
      <c r="G5105" s="89"/>
      <c r="H5105" s="89"/>
    </row>
    <row r="5106" spans="2:8" s="5" customFormat="1" ht="16.5">
      <c r="B5106" s="89"/>
      <c r="C5106" s="89"/>
      <c r="D5106" s="90"/>
      <c r="E5106" s="89"/>
      <c r="F5106" s="91"/>
      <c r="G5106" s="89"/>
      <c r="H5106" s="89"/>
    </row>
    <row r="5107" spans="2:8" s="5" customFormat="1" ht="16.5">
      <c r="B5107" s="89"/>
      <c r="C5107" s="89"/>
      <c r="D5107" s="90"/>
      <c r="E5107" s="89"/>
      <c r="F5107" s="91"/>
      <c r="G5107" s="89"/>
      <c r="H5107" s="89"/>
    </row>
    <row r="5108" spans="2:8" s="5" customFormat="1" ht="16.5">
      <c r="B5108" s="89"/>
      <c r="C5108" s="89"/>
      <c r="D5108" s="90"/>
      <c r="E5108" s="89"/>
      <c r="F5108" s="91"/>
      <c r="G5108" s="89"/>
      <c r="H5108" s="89"/>
    </row>
    <row r="5109" spans="2:8" s="5" customFormat="1" ht="16.5">
      <c r="B5109" s="89"/>
      <c r="C5109" s="89"/>
      <c r="D5109" s="90"/>
      <c r="E5109" s="89"/>
      <c r="F5109" s="91"/>
      <c r="G5109" s="89"/>
      <c r="H5109" s="89"/>
    </row>
    <row r="5110" spans="2:8" s="5" customFormat="1" ht="16.5">
      <c r="B5110" s="89"/>
      <c r="C5110" s="89"/>
      <c r="D5110" s="90"/>
      <c r="E5110" s="89"/>
      <c r="F5110" s="91"/>
      <c r="G5110" s="89"/>
      <c r="H5110" s="89"/>
    </row>
    <row r="5111" spans="2:8" s="5" customFormat="1" ht="16.5">
      <c r="B5111" s="89"/>
      <c r="C5111" s="89"/>
      <c r="D5111" s="90"/>
      <c r="E5111" s="89"/>
      <c r="F5111" s="91"/>
      <c r="G5111" s="89"/>
      <c r="H5111" s="89"/>
    </row>
    <row r="5112" spans="2:8" s="5" customFormat="1" ht="16.5">
      <c r="B5112" s="89"/>
      <c r="C5112" s="89"/>
      <c r="D5112" s="90"/>
      <c r="E5112" s="89"/>
      <c r="F5112" s="91"/>
      <c r="G5112" s="89"/>
      <c r="H5112" s="89"/>
    </row>
    <row r="5113" spans="2:8" s="5" customFormat="1" ht="16.5">
      <c r="B5113" s="89"/>
      <c r="C5113" s="89"/>
      <c r="D5113" s="90"/>
      <c r="E5113" s="89"/>
      <c r="F5113" s="91"/>
      <c r="G5113" s="89"/>
      <c r="H5113" s="89"/>
    </row>
    <row r="5114" spans="2:8" s="5" customFormat="1" ht="16.5">
      <c r="B5114" s="89"/>
      <c r="C5114" s="89"/>
      <c r="D5114" s="90"/>
      <c r="E5114" s="89"/>
      <c r="F5114" s="91"/>
      <c r="G5114" s="89"/>
      <c r="H5114" s="89"/>
    </row>
    <row r="5115" spans="2:8" s="5" customFormat="1" ht="16.5">
      <c r="B5115" s="89"/>
      <c r="C5115" s="89"/>
      <c r="D5115" s="90"/>
      <c r="E5115" s="89"/>
      <c r="F5115" s="91"/>
      <c r="G5115" s="89"/>
      <c r="H5115" s="89"/>
    </row>
    <row r="5116" spans="2:8" s="5" customFormat="1" ht="16.5">
      <c r="B5116" s="89"/>
      <c r="C5116" s="89"/>
      <c r="D5116" s="90"/>
      <c r="E5116" s="89"/>
      <c r="F5116" s="91"/>
      <c r="G5116" s="89"/>
      <c r="H5116" s="89"/>
    </row>
    <row r="5117" spans="2:8" s="5" customFormat="1" ht="16.5">
      <c r="B5117" s="89"/>
      <c r="C5117" s="89"/>
      <c r="D5117" s="90"/>
      <c r="E5117" s="89"/>
      <c r="F5117" s="91"/>
      <c r="G5117" s="89"/>
      <c r="H5117" s="89"/>
    </row>
    <row r="5118" spans="2:8" s="5" customFormat="1" ht="16.5">
      <c r="B5118" s="89"/>
      <c r="C5118" s="89"/>
      <c r="D5118" s="90"/>
      <c r="E5118" s="89"/>
      <c r="F5118" s="91"/>
      <c r="G5118" s="89"/>
      <c r="H5118" s="89"/>
    </row>
    <row r="5119" spans="2:8" s="5" customFormat="1" ht="16.5">
      <c r="B5119" s="89"/>
      <c r="C5119" s="89"/>
      <c r="D5119" s="90"/>
      <c r="E5119" s="89"/>
      <c r="F5119" s="91"/>
      <c r="G5119" s="89"/>
      <c r="H5119" s="89"/>
    </row>
    <row r="5120" spans="2:8" s="5" customFormat="1" ht="16.5">
      <c r="B5120" s="89"/>
      <c r="C5120" s="89"/>
      <c r="D5120" s="90"/>
      <c r="E5120" s="89"/>
      <c r="F5120" s="91"/>
      <c r="G5120" s="89"/>
      <c r="H5120" s="89"/>
    </row>
    <row r="5121" spans="2:8" s="5" customFormat="1" ht="16.5">
      <c r="B5121" s="89"/>
      <c r="C5121" s="89"/>
      <c r="D5121" s="90"/>
      <c r="E5121" s="89"/>
      <c r="F5121" s="91"/>
      <c r="G5121" s="89"/>
      <c r="H5121" s="89"/>
    </row>
    <row r="5122" spans="2:8" s="5" customFormat="1" ht="16.5">
      <c r="B5122" s="89"/>
      <c r="C5122" s="89"/>
      <c r="D5122" s="90"/>
      <c r="E5122" s="89"/>
      <c r="F5122" s="91"/>
      <c r="G5122" s="89"/>
      <c r="H5122" s="89"/>
    </row>
    <row r="5123" spans="2:8" s="5" customFormat="1" ht="16.5">
      <c r="B5123" s="89"/>
      <c r="C5123" s="89"/>
      <c r="D5123" s="90"/>
      <c r="E5123" s="89"/>
      <c r="F5123" s="91"/>
      <c r="G5123" s="89"/>
      <c r="H5123" s="89"/>
    </row>
    <row r="5124" spans="2:8" s="5" customFormat="1" ht="16.5">
      <c r="B5124" s="89"/>
      <c r="C5124" s="89"/>
      <c r="D5124" s="90"/>
      <c r="E5124" s="89"/>
      <c r="F5124" s="91"/>
      <c r="G5124" s="89"/>
      <c r="H5124" s="89"/>
    </row>
    <row r="5125" spans="2:8" s="5" customFormat="1" ht="16.5">
      <c r="B5125" s="89"/>
      <c r="C5125" s="89"/>
      <c r="D5125" s="90"/>
      <c r="E5125" s="89"/>
      <c r="F5125" s="91"/>
      <c r="G5125" s="89"/>
      <c r="H5125" s="89"/>
    </row>
    <row r="5126" spans="2:8" s="5" customFormat="1" ht="16.5">
      <c r="B5126" s="89"/>
      <c r="C5126" s="89"/>
      <c r="D5126" s="90"/>
      <c r="E5126" s="89"/>
      <c r="F5126" s="91"/>
      <c r="G5126" s="89"/>
      <c r="H5126" s="89"/>
    </row>
    <row r="5127" spans="2:8" s="5" customFormat="1" ht="16.5">
      <c r="B5127" s="89"/>
      <c r="C5127" s="89"/>
      <c r="D5127" s="90"/>
      <c r="E5127" s="89"/>
      <c r="F5127" s="91"/>
      <c r="G5127" s="89"/>
      <c r="H5127" s="89"/>
    </row>
    <row r="5128" spans="2:8" s="5" customFormat="1" ht="16.5">
      <c r="B5128" s="89"/>
      <c r="C5128" s="89"/>
      <c r="D5128" s="90"/>
      <c r="E5128" s="89"/>
      <c r="F5128" s="91"/>
      <c r="G5128" s="89"/>
      <c r="H5128" s="89"/>
    </row>
    <row r="5129" spans="2:8" s="5" customFormat="1" ht="16.5">
      <c r="B5129" s="89"/>
      <c r="C5129" s="89"/>
      <c r="D5129" s="90"/>
      <c r="E5129" s="89"/>
      <c r="F5129" s="91"/>
      <c r="G5129" s="89"/>
      <c r="H5129" s="89"/>
    </row>
    <row r="5130" spans="2:8" s="5" customFormat="1" ht="16.5">
      <c r="B5130" s="89"/>
      <c r="C5130" s="89"/>
      <c r="D5130" s="90"/>
      <c r="E5130" s="89"/>
      <c r="F5130" s="91"/>
      <c r="G5130" s="89"/>
      <c r="H5130" s="89"/>
    </row>
    <row r="5131" spans="2:8" s="5" customFormat="1" ht="16.5">
      <c r="B5131" s="89"/>
      <c r="C5131" s="89"/>
      <c r="D5131" s="90"/>
      <c r="E5131" s="89"/>
      <c r="F5131" s="91"/>
      <c r="G5131" s="89"/>
      <c r="H5131" s="89"/>
    </row>
    <row r="5132" spans="2:8" s="5" customFormat="1" ht="16.5">
      <c r="B5132" s="89"/>
      <c r="C5132" s="89"/>
      <c r="D5132" s="90"/>
      <c r="E5132" s="89"/>
      <c r="F5132" s="91"/>
      <c r="G5132" s="89"/>
      <c r="H5132" s="89"/>
    </row>
    <row r="5133" spans="2:8" s="5" customFormat="1" ht="16.5">
      <c r="B5133" s="89"/>
      <c r="C5133" s="89"/>
      <c r="D5133" s="90"/>
      <c r="E5133" s="89"/>
      <c r="F5133" s="91"/>
      <c r="G5133" s="89"/>
      <c r="H5133" s="89"/>
    </row>
    <row r="5134" spans="2:8" s="5" customFormat="1" ht="16.5">
      <c r="B5134" s="89"/>
      <c r="C5134" s="89"/>
      <c r="D5134" s="90"/>
      <c r="E5134" s="89"/>
      <c r="F5134" s="91"/>
      <c r="G5134" s="89"/>
      <c r="H5134" s="89"/>
    </row>
    <row r="5135" spans="2:8" s="5" customFormat="1" ht="16.5">
      <c r="B5135" s="89"/>
      <c r="C5135" s="89"/>
      <c r="D5135" s="90"/>
      <c r="E5135" s="89"/>
      <c r="F5135" s="91"/>
      <c r="G5135" s="89"/>
      <c r="H5135" s="89"/>
    </row>
    <row r="5136" spans="2:8" s="5" customFormat="1" ht="16.5">
      <c r="B5136" s="89"/>
      <c r="C5136" s="89"/>
      <c r="D5136" s="90"/>
      <c r="E5136" s="89"/>
      <c r="F5136" s="91"/>
      <c r="G5136" s="89"/>
      <c r="H5136" s="89"/>
    </row>
    <row r="5137" spans="2:8" s="5" customFormat="1" ht="16.5">
      <c r="B5137" s="89"/>
      <c r="C5137" s="89"/>
      <c r="D5137" s="90"/>
      <c r="E5137" s="89"/>
      <c r="F5137" s="91"/>
      <c r="G5137" s="89"/>
      <c r="H5137" s="89"/>
    </row>
    <row r="5138" spans="2:8" s="5" customFormat="1" ht="16.5">
      <c r="B5138" s="89"/>
      <c r="C5138" s="89"/>
      <c r="D5138" s="90"/>
      <c r="E5138" s="89"/>
      <c r="F5138" s="91"/>
      <c r="G5138" s="89"/>
      <c r="H5138" s="89"/>
    </row>
    <row r="5139" spans="2:8" s="5" customFormat="1" ht="16.5">
      <c r="B5139" s="89"/>
      <c r="C5139" s="89"/>
      <c r="D5139" s="90"/>
      <c r="E5139" s="89"/>
      <c r="F5139" s="91"/>
      <c r="G5139" s="89"/>
      <c r="H5139" s="89"/>
    </row>
    <row r="5140" spans="2:8" s="5" customFormat="1" ht="16.5">
      <c r="B5140" s="89"/>
      <c r="C5140" s="89"/>
      <c r="D5140" s="90"/>
      <c r="E5140" s="89"/>
      <c r="F5140" s="91"/>
      <c r="G5140" s="89"/>
      <c r="H5140" s="89"/>
    </row>
    <row r="5141" spans="2:8" s="5" customFormat="1" ht="16.5">
      <c r="B5141" s="89"/>
      <c r="C5141" s="89"/>
      <c r="D5141" s="90"/>
      <c r="E5141" s="89"/>
      <c r="F5141" s="91"/>
      <c r="G5141" s="89"/>
      <c r="H5141" s="89"/>
    </row>
    <row r="5142" spans="2:8" s="5" customFormat="1" ht="16.5">
      <c r="B5142" s="89"/>
      <c r="C5142" s="89"/>
      <c r="D5142" s="90"/>
      <c r="E5142" s="89"/>
      <c r="F5142" s="91"/>
      <c r="G5142" s="89"/>
      <c r="H5142" s="89"/>
    </row>
    <row r="5143" spans="2:8" s="5" customFormat="1" ht="16.5">
      <c r="B5143" s="89"/>
      <c r="C5143" s="89"/>
      <c r="D5143" s="90"/>
      <c r="E5143" s="89"/>
      <c r="F5143" s="91"/>
      <c r="G5143" s="89"/>
      <c r="H5143" s="89"/>
    </row>
    <row r="5144" spans="2:8" s="5" customFormat="1" ht="16.5">
      <c r="B5144" s="89"/>
      <c r="C5144" s="89"/>
      <c r="D5144" s="90"/>
      <c r="E5144" s="89"/>
      <c r="F5144" s="91"/>
      <c r="G5144" s="89"/>
      <c r="H5144" s="89"/>
    </row>
    <row r="5145" spans="2:8" s="5" customFormat="1" ht="16.5">
      <c r="B5145" s="89"/>
      <c r="C5145" s="89"/>
      <c r="D5145" s="90"/>
      <c r="E5145" s="89"/>
      <c r="F5145" s="91"/>
      <c r="G5145" s="89"/>
      <c r="H5145" s="89"/>
    </row>
    <row r="5146" spans="2:8" s="5" customFormat="1" ht="16.5">
      <c r="B5146" s="89"/>
      <c r="C5146" s="89"/>
      <c r="D5146" s="90"/>
      <c r="E5146" s="89"/>
      <c r="F5146" s="91"/>
      <c r="G5146" s="89"/>
      <c r="H5146" s="89"/>
    </row>
    <row r="5147" spans="2:8" s="5" customFormat="1" ht="16.5">
      <c r="B5147" s="89"/>
      <c r="C5147" s="89"/>
      <c r="D5147" s="90"/>
      <c r="E5147" s="89"/>
      <c r="F5147" s="91"/>
      <c r="G5147" s="89"/>
      <c r="H5147" s="89"/>
    </row>
    <row r="5148" spans="2:8" s="5" customFormat="1" ht="16.5">
      <c r="B5148" s="89"/>
      <c r="C5148" s="89"/>
      <c r="D5148" s="90"/>
      <c r="E5148" s="89"/>
      <c r="F5148" s="91"/>
      <c r="G5148" s="89"/>
      <c r="H5148" s="89"/>
    </row>
    <row r="5149" spans="2:8" s="5" customFormat="1" ht="16.5">
      <c r="B5149" s="89"/>
      <c r="C5149" s="89"/>
      <c r="D5149" s="90"/>
      <c r="E5149" s="89"/>
      <c r="F5149" s="91"/>
      <c r="G5149" s="89"/>
      <c r="H5149" s="89"/>
    </row>
    <row r="5150" spans="2:8" s="5" customFormat="1" ht="16.5">
      <c r="B5150" s="89"/>
      <c r="C5150" s="89"/>
      <c r="D5150" s="90"/>
      <c r="E5150" s="89"/>
      <c r="F5150" s="91"/>
      <c r="G5150" s="89"/>
      <c r="H5150" s="89"/>
    </row>
    <row r="5151" spans="2:8" s="5" customFormat="1" ht="16.5">
      <c r="B5151" s="89"/>
      <c r="C5151" s="89"/>
      <c r="D5151" s="90"/>
      <c r="E5151" s="89"/>
      <c r="F5151" s="91"/>
      <c r="G5151" s="89"/>
      <c r="H5151" s="89"/>
    </row>
    <row r="5152" spans="2:8" s="5" customFormat="1" ht="16.5">
      <c r="B5152" s="89"/>
      <c r="C5152" s="89"/>
      <c r="D5152" s="90"/>
      <c r="E5152" s="89"/>
      <c r="F5152" s="91"/>
      <c r="G5152" s="89"/>
      <c r="H5152" s="89"/>
    </row>
    <row r="5153" spans="2:8" s="5" customFormat="1" ht="16.5">
      <c r="B5153" s="89"/>
      <c r="C5153" s="89"/>
      <c r="D5153" s="90"/>
      <c r="E5153" s="89"/>
      <c r="F5153" s="91"/>
      <c r="G5153" s="89"/>
      <c r="H5153" s="89"/>
    </row>
    <row r="5154" spans="2:8" s="5" customFormat="1" ht="16.5">
      <c r="B5154" s="89"/>
      <c r="C5154" s="89"/>
      <c r="D5154" s="90"/>
      <c r="E5154" s="89"/>
      <c r="F5154" s="91"/>
      <c r="G5154" s="89"/>
      <c r="H5154" s="89"/>
    </row>
    <row r="5155" spans="2:8" s="5" customFormat="1" ht="16.5">
      <c r="B5155" s="89"/>
      <c r="C5155" s="89"/>
      <c r="D5155" s="90"/>
      <c r="E5155" s="89"/>
      <c r="F5155" s="91"/>
      <c r="G5155" s="89"/>
      <c r="H5155" s="89"/>
    </row>
    <row r="5156" spans="2:8" s="5" customFormat="1" ht="16.5">
      <c r="B5156" s="89"/>
      <c r="C5156" s="89"/>
      <c r="D5156" s="90"/>
      <c r="E5156" s="89"/>
      <c r="F5156" s="91"/>
      <c r="G5156" s="89"/>
      <c r="H5156" s="89"/>
    </row>
    <row r="5157" spans="2:8" s="5" customFormat="1" ht="16.5">
      <c r="B5157" s="89"/>
      <c r="C5157" s="89"/>
      <c r="D5157" s="90"/>
      <c r="E5157" s="89"/>
      <c r="F5157" s="91"/>
      <c r="G5157" s="89"/>
      <c r="H5157" s="89"/>
    </row>
    <row r="5158" spans="2:8" s="5" customFormat="1" ht="16.5">
      <c r="B5158" s="89"/>
      <c r="C5158" s="89"/>
      <c r="D5158" s="90"/>
      <c r="E5158" s="89"/>
      <c r="F5158" s="91"/>
      <c r="G5158" s="89"/>
      <c r="H5158" s="89"/>
    </row>
    <row r="5159" spans="2:8" s="5" customFormat="1" ht="16.5">
      <c r="B5159" s="89"/>
      <c r="C5159" s="89"/>
      <c r="D5159" s="90"/>
      <c r="E5159" s="89"/>
      <c r="F5159" s="91"/>
      <c r="G5159" s="89"/>
      <c r="H5159" s="89"/>
    </row>
    <row r="5160" spans="2:8" s="5" customFormat="1" ht="16.5">
      <c r="B5160" s="89"/>
      <c r="C5160" s="89"/>
      <c r="D5160" s="90"/>
      <c r="E5160" s="89"/>
      <c r="F5160" s="91"/>
      <c r="G5160" s="89"/>
      <c r="H5160" s="89"/>
    </row>
    <row r="5161" spans="2:8" s="5" customFormat="1" ht="16.5">
      <c r="B5161" s="89"/>
      <c r="C5161" s="89"/>
      <c r="D5161" s="90"/>
      <c r="E5161" s="89"/>
      <c r="F5161" s="91"/>
      <c r="G5161" s="89"/>
      <c r="H5161" s="89"/>
    </row>
    <row r="5162" spans="2:8" s="5" customFormat="1" ht="16.5">
      <c r="B5162" s="89"/>
      <c r="C5162" s="89"/>
      <c r="D5162" s="90"/>
      <c r="E5162" s="89"/>
      <c r="F5162" s="91"/>
      <c r="G5162" s="89"/>
      <c r="H5162" s="89"/>
    </row>
    <row r="5163" spans="2:8" s="5" customFormat="1" ht="16.5">
      <c r="B5163" s="89"/>
      <c r="C5163" s="89"/>
      <c r="D5163" s="90"/>
      <c r="E5163" s="89"/>
      <c r="F5163" s="91"/>
      <c r="G5163" s="89"/>
      <c r="H5163" s="89"/>
    </row>
    <row r="5164" spans="2:8" s="5" customFormat="1" ht="16.5">
      <c r="B5164" s="89"/>
      <c r="C5164" s="89"/>
      <c r="D5164" s="90"/>
      <c r="E5164" s="89"/>
      <c r="F5164" s="91"/>
      <c r="G5164" s="89"/>
      <c r="H5164" s="89"/>
    </row>
    <row r="5165" spans="2:8" s="5" customFormat="1" ht="16.5">
      <c r="B5165" s="89"/>
      <c r="C5165" s="89"/>
      <c r="D5165" s="90"/>
      <c r="E5165" s="89"/>
      <c r="F5165" s="91"/>
      <c r="G5165" s="89"/>
      <c r="H5165" s="89"/>
    </row>
    <row r="5166" spans="2:8" s="5" customFormat="1" ht="16.5">
      <c r="B5166" s="89"/>
      <c r="C5166" s="89"/>
      <c r="D5166" s="90"/>
      <c r="E5166" s="89"/>
      <c r="F5166" s="91"/>
      <c r="G5166" s="89"/>
      <c r="H5166" s="89"/>
    </row>
    <row r="5167" spans="2:8" s="5" customFormat="1" ht="16.5">
      <c r="B5167" s="89"/>
      <c r="C5167" s="89"/>
      <c r="D5167" s="90"/>
      <c r="E5167" s="89"/>
      <c r="F5167" s="91"/>
      <c r="G5167" s="89"/>
      <c r="H5167" s="89"/>
    </row>
    <row r="5168" spans="2:8" s="5" customFormat="1" ht="16.5">
      <c r="B5168" s="89"/>
      <c r="C5168" s="89"/>
      <c r="D5168" s="90"/>
      <c r="E5168" s="89"/>
      <c r="F5168" s="91"/>
      <c r="G5168" s="89"/>
      <c r="H5168" s="89"/>
    </row>
    <row r="5169" spans="2:8" s="5" customFormat="1" ht="16.5">
      <c r="B5169" s="89"/>
      <c r="C5169" s="89"/>
      <c r="D5169" s="90"/>
      <c r="E5169" s="89"/>
      <c r="F5169" s="91"/>
      <c r="G5169" s="89"/>
      <c r="H5169" s="89"/>
    </row>
    <row r="5170" spans="2:8" s="5" customFormat="1" ht="16.5">
      <c r="B5170" s="89"/>
      <c r="C5170" s="89"/>
      <c r="D5170" s="90"/>
      <c r="E5170" s="89"/>
      <c r="F5170" s="91"/>
      <c r="G5170" s="89"/>
      <c r="H5170" s="89"/>
    </row>
    <row r="5171" spans="2:8" s="5" customFormat="1" ht="16.5">
      <c r="B5171" s="89"/>
      <c r="C5171" s="89"/>
      <c r="D5171" s="90"/>
      <c r="E5171" s="89"/>
      <c r="F5171" s="91"/>
      <c r="G5171" s="89"/>
      <c r="H5171" s="89"/>
    </row>
    <row r="5172" spans="2:8" s="5" customFormat="1" ht="16.5">
      <c r="B5172" s="89"/>
      <c r="C5172" s="89"/>
      <c r="D5172" s="90"/>
      <c r="E5172" s="89"/>
      <c r="F5172" s="91"/>
      <c r="G5172" s="89"/>
      <c r="H5172" s="89"/>
    </row>
    <row r="5173" spans="2:8" s="5" customFormat="1" ht="16.5">
      <c r="B5173" s="89"/>
      <c r="C5173" s="89"/>
      <c r="D5173" s="90"/>
      <c r="E5173" s="89"/>
      <c r="F5173" s="91"/>
      <c r="G5173" s="89"/>
      <c r="H5173" s="89"/>
    </row>
    <row r="5174" spans="2:8" s="5" customFormat="1" ht="16.5">
      <c r="B5174" s="89"/>
      <c r="C5174" s="89"/>
      <c r="D5174" s="90"/>
      <c r="E5174" s="89"/>
      <c r="F5174" s="91"/>
      <c r="G5174" s="89"/>
      <c r="H5174" s="89"/>
    </row>
    <row r="5175" spans="2:8" s="5" customFormat="1" ht="16.5">
      <c r="B5175" s="89"/>
      <c r="C5175" s="89"/>
      <c r="D5175" s="90"/>
      <c r="E5175" s="89"/>
      <c r="F5175" s="91"/>
      <c r="G5175" s="89"/>
      <c r="H5175" s="89"/>
    </row>
    <row r="5176" spans="2:8" s="5" customFormat="1" ht="16.5">
      <c r="B5176" s="89"/>
      <c r="C5176" s="89"/>
      <c r="D5176" s="90"/>
      <c r="E5176" s="89"/>
      <c r="F5176" s="91"/>
      <c r="G5176" s="89"/>
      <c r="H5176" s="89"/>
    </row>
    <row r="5177" spans="2:8" s="5" customFormat="1" ht="16.5">
      <c r="B5177" s="89"/>
      <c r="C5177" s="89"/>
      <c r="D5177" s="90"/>
      <c r="E5177" s="89"/>
      <c r="F5177" s="91"/>
      <c r="G5177" s="89"/>
      <c r="H5177" s="89"/>
    </row>
    <row r="5178" spans="2:8" s="5" customFormat="1" ht="16.5">
      <c r="B5178" s="89"/>
      <c r="C5178" s="89"/>
      <c r="D5178" s="90"/>
      <c r="E5178" s="89"/>
      <c r="F5178" s="91"/>
      <c r="G5178" s="89"/>
      <c r="H5178" s="89"/>
    </row>
    <row r="5179" spans="2:8" s="5" customFormat="1" ht="16.5">
      <c r="B5179" s="89"/>
      <c r="C5179" s="89"/>
      <c r="D5179" s="90"/>
      <c r="E5179" s="89"/>
      <c r="F5179" s="91"/>
      <c r="G5179" s="89"/>
      <c r="H5179" s="89"/>
    </row>
    <row r="5180" spans="2:8" s="5" customFormat="1" ht="16.5">
      <c r="B5180" s="89"/>
      <c r="C5180" s="89"/>
      <c r="D5180" s="90"/>
      <c r="E5180" s="89"/>
      <c r="F5180" s="91"/>
      <c r="G5180" s="89"/>
      <c r="H5180" s="89"/>
    </row>
    <row r="5181" spans="2:8" s="5" customFormat="1" ht="16.5">
      <c r="B5181" s="89"/>
      <c r="C5181" s="89"/>
      <c r="D5181" s="90"/>
      <c r="E5181" s="89"/>
      <c r="F5181" s="91"/>
      <c r="G5181" s="89"/>
      <c r="H5181" s="89"/>
    </row>
    <row r="5182" spans="2:8" s="5" customFormat="1" ht="16.5">
      <c r="B5182" s="89"/>
      <c r="C5182" s="89"/>
      <c r="D5182" s="90"/>
      <c r="E5182" s="89"/>
      <c r="F5182" s="91"/>
      <c r="G5182" s="89"/>
      <c r="H5182" s="89"/>
    </row>
    <row r="5183" spans="2:8" s="5" customFormat="1" ht="16.5">
      <c r="B5183" s="89"/>
      <c r="C5183" s="89"/>
      <c r="D5183" s="90"/>
      <c r="E5183" s="89"/>
      <c r="F5183" s="91"/>
      <c r="G5183" s="89"/>
      <c r="H5183" s="89"/>
    </row>
    <row r="5184" spans="2:8" s="5" customFormat="1" ht="16.5">
      <c r="B5184" s="89"/>
      <c r="C5184" s="89"/>
      <c r="D5184" s="90"/>
      <c r="E5184" s="89"/>
      <c r="F5184" s="91"/>
      <c r="G5184" s="89"/>
      <c r="H5184" s="89"/>
    </row>
    <row r="5185" spans="2:8" s="5" customFormat="1" ht="16.5">
      <c r="B5185" s="89"/>
      <c r="C5185" s="89"/>
      <c r="D5185" s="90"/>
      <c r="E5185" s="89"/>
      <c r="F5185" s="91"/>
      <c r="G5185" s="89"/>
      <c r="H5185" s="89"/>
    </row>
    <row r="5186" spans="2:8" s="5" customFormat="1" ht="16.5">
      <c r="B5186" s="89"/>
      <c r="C5186" s="89"/>
      <c r="D5186" s="90"/>
      <c r="E5186" s="89"/>
      <c r="F5186" s="91"/>
      <c r="G5186" s="89"/>
      <c r="H5186" s="89"/>
    </row>
    <row r="5187" spans="2:8" s="5" customFormat="1" ht="16.5">
      <c r="B5187" s="89"/>
      <c r="C5187" s="89"/>
      <c r="D5187" s="90"/>
      <c r="E5187" s="89"/>
      <c r="F5187" s="91"/>
      <c r="G5187" s="89"/>
      <c r="H5187" s="89"/>
    </row>
    <row r="5188" spans="2:8" s="5" customFormat="1" ht="16.5">
      <c r="B5188" s="89"/>
      <c r="C5188" s="89"/>
      <c r="D5188" s="90"/>
      <c r="E5188" s="89"/>
      <c r="F5188" s="91"/>
      <c r="G5188" s="89"/>
      <c r="H5188" s="89"/>
    </row>
    <row r="5189" spans="2:8" s="5" customFormat="1" ht="16.5">
      <c r="B5189" s="89"/>
      <c r="C5189" s="89"/>
      <c r="D5189" s="90"/>
      <c r="E5189" s="89"/>
      <c r="F5189" s="91"/>
      <c r="G5189" s="89"/>
      <c r="H5189" s="89"/>
    </row>
    <row r="5190" spans="2:8" s="5" customFormat="1" ht="16.5">
      <c r="B5190" s="89"/>
      <c r="C5190" s="89"/>
      <c r="D5190" s="90"/>
      <c r="E5190" s="89"/>
      <c r="F5190" s="91"/>
      <c r="G5190" s="89"/>
      <c r="H5190" s="89"/>
    </row>
    <row r="5191" spans="2:8" s="5" customFormat="1" ht="16.5">
      <c r="B5191" s="89"/>
      <c r="C5191" s="89"/>
      <c r="D5191" s="90"/>
      <c r="E5191" s="89"/>
      <c r="F5191" s="91"/>
      <c r="G5191" s="89"/>
      <c r="H5191" s="89"/>
    </row>
    <row r="5192" spans="2:8" s="5" customFormat="1" ht="16.5">
      <c r="B5192" s="89"/>
      <c r="C5192" s="89"/>
      <c r="D5192" s="90"/>
      <c r="E5192" s="89"/>
      <c r="F5192" s="91"/>
      <c r="G5192" s="89"/>
      <c r="H5192" s="89"/>
    </row>
    <row r="5193" spans="2:8" s="5" customFormat="1" ht="16.5">
      <c r="B5193" s="89"/>
      <c r="C5193" s="89"/>
      <c r="D5193" s="90"/>
      <c r="E5193" s="89"/>
      <c r="F5193" s="91"/>
      <c r="G5193" s="89"/>
      <c r="H5193" s="89"/>
    </row>
    <row r="5194" spans="2:8" s="5" customFormat="1" ht="16.5">
      <c r="B5194" s="89"/>
      <c r="C5194" s="89"/>
      <c r="D5194" s="90"/>
      <c r="E5194" s="89"/>
      <c r="F5194" s="91"/>
      <c r="G5194" s="89"/>
      <c r="H5194" s="89"/>
    </row>
    <row r="5195" spans="2:8" s="5" customFormat="1" ht="16.5">
      <c r="B5195" s="89"/>
      <c r="C5195" s="89"/>
      <c r="D5195" s="90"/>
      <c r="E5195" s="89"/>
      <c r="F5195" s="91"/>
      <c r="G5195" s="89"/>
      <c r="H5195" s="89"/>
    </row>
    <row r="5196" spans="2:8" s="5" customFormat="1" ht="16.5">
      <c r="B5196" s="89"/>
      <c r="C5196" s="89"/>
      <c r="D5196" s="90"/>
      <c r="E5196" s="89"/>
      <c r="F5196" s="91"/>
      <c r="G5196" s="89"/>
      <c r="H5196" s="89"/>
    </row>
    <row r="5197" spans="2:8" s="5" customFormat="1" ht="16.5">
      <c r="B5197" s="89"/>
      <c r="C5197" s="89"/>
      <c r="D5197" s="90"/>
      <c r="E5197" s="89"/>
      <c r="F5197" s="91"/>
      <c r="G5197" s="89"/>
      <c r="H5197" s="89"/>
    </row>
    <row r="5198" spans="2:8" s="5" customFormat="1" ht="16.5">
      <c r="B5198" s="89"/>
      <c r="C5198" s="89"/>
      <c r="D5198" s="90"/>
      <c r="E5198" s="89"/>
      <c r="F5198" s="91"/>
      <c r="G5198" s="89"/>
      <c r="H5198" s="89"/>
    </row>
    <row r="5199" spans="2:8" s="5" customFormat="1" ht="16.5">
      <c r="B5199" s="89"/>
      <c r="C5199" s="89"/>
      <c r="D5199" s="90"/>
      <c r="E5199" s="89"/>
      <c r="F5199" s="91"/>
      <c r="G5199" s="89"/>
      <c r="H5199" s="89"/>
    </row>
    <row r="5200" spans="2:8" s="5" customFormat="1" ht="16.5">
      <c r="B5200" s="89"/>
      <c r="C5200" s="89"/>
      <c r="D5200" s="90"/>
      <c r="E5200" s="89"/>
      <c r="F5200" s="91"/>
      <c r="G5200" s="89"/>
      <c r="H5200" s="89"/>
    </row>
    <row r="5201" spans="2:8" s="5" customFormat="1" ht="16.5">
      <c r="B5201" s="89"/>
      <c r="C5201" s="89"/>
      <c r="D5201" s="90"/>
      <c r="E5201" s="89"/>
      <c r="F5201" s="91"/>
      <c r="G5201" s="89"/>
      <c r="H5201" s="89"/>
    </row>
    <row r="5202" spans="2:8" s="5" customFormat="1" ht="16.5">
      <c r="B5202" s="89"/>
      <c r="C5202" s="89"/>
      <c r="D5202" s="90"/>
      <c r="E5202" s="89"/>
      <c r="F5202" s="91"/>
      <c r="G5202" s="89"/>
      <c r="H5202" s="89"/>
    </row>
    <row r="5203" spans="2:8" s="5" customFormat="1" ht="16.5">
      <c r="B5203" s="89"/>
      <c r="C5203" s="89"/>
      <c r="D5203" s="90"/>
      <c r="E5203" s="89"/>
      <c r="F5203" s="91"/>
      <c r="G5203" s="89"/>
      <c r="H5203" s="89"/>
    </row>
    <row r="5204" spans="2:8" s="5" customFormat="1" ht="16.5">
      <c r="B5204" s="89"/>
      <c r="C5204" s="89"/>
      <c r="D5204" s="90"/>
      <c r="E5204" s="89"/>
      <c r="F5204" s="91"/>
      <c r="G5204" s="89"/>
      <c r="H5204" s="89"/>
    </row>
    <row r="5205" spans="2:8" s="5" customFormat="1" ht="16.5">
      <c r="B5205" s="89"/>
      <c r="C5205" s="89"/>
      <c r="D5205" s="90"/>
      <c r="E5205" s="89"/>
      <c r="F5205" s="91"/>
      <c r="G5205" s="89"/>
      <c r="H5205" s="89"/>
    </row>
    <row r="5206" spans="2:8" s="5" customFormat="1" ht="16.5">
      <c r="B5206" s="89"/>
      <c r="C5206" s="89"/>
      <c r="D5206" s="90"/>
      <c r="E5206" s="89"/>
      <c r="F5206" s="91"/>
      <c r="G5206" s="89"/>
      <c r="H5206" s="89"/>
    </row>
    <row r="5207" spans="2:8" s="5" customFormat="1" ht="16.5">
      <c r="B5207" s="89"/>
      <c r="C5207" s="89"/>
      <c r="D5207" s="90"/>
      <c r="E5207" s="89"/>
      <c r="F5207" s="91"/>
      <c r="G5207" s="89"/>
      <c r="H5207" s="89"/>
    </row>
    <row r="5208" spans="2:8" s="5" customFormat="1" ht="16.5">
      <c r="B5208" s="89"/>
      <c r="C5208" s="89"/>
      <c r="D5208" s="90"/>
      <c r="E5208" s="89"/>
      <c r="F5208" s="91"/>
      <c r="G5208" s="89"/>
      <c r="H5208" s="89"/>
    </row>
    <row r="5209" spans="2:8" s="5" customFormat="1" ht="16.5">
      <c r="B5209" s="89"/>
      <c r="C5209" s="89"/>
      <c r="D5209" s="90"/>
      <c r="E5209" s="89"/>
      <c r="F5209" s="91"/>
      <c r="G5209" s="89"/>
      <c r="H5209" s="89"/>
    </row>
    <row r="5210" spans="2:8" s="5" customFormat="1" ht="16.5">
      <c r="B5210" s="89"/>
      <c r="C5210" s="89"/>
      <c r="D5210" s="90"/>
      <c r="E5210" s="89"/>
      <c r="F5210" s="91"/>
      <c r="G5210" s="89"/>
      <c r="H5210" s="89"/>
    </row>
    <row r="5211" spans="2:8" s="5" customFormat="1" ht="16.5">
      <c r="B5211" s="89"/>
      <c r="C5211" s="89"/>
      <c r="D5211" s="90"/>
      <c r="E5211" s="89"/>
      <c r="F5211" s="91"/>
      <c r="G5211" s="89"/>
      <c r="H5211" s="89"/>
    </row>
    <row r="5212" spans="2:8" s="5" customFormat="1" ht="16.5">
      <c r="B5212" s="89"/>
      <c r="C5212" s="89"/>
      <c r="D5212" s="90"/>
      <c r="E5212" s="89"/>
      <c r="F5212" s="91"/>
      <c r="G5212" s="89"/>
      <c r="H5212" s="89"/>
    </row>
    <row r="5213" spans="2:8" s="5" customFormat="1" ht="16.5">
      <c r="B5213" s="89"/>
      <c r="C5213" s="89"/>
      <c r="D5213" s="90"/>
      <c r="E5213" s="89"/>
      <c r="F5213" s="91"/>
      <c r="G5213" s="89"/>
      <c r="H5213" s="89"/>
    </row>
    <row r="5214" spans="2:8" s="5" customFormat="1" ht="16.5">
      <c r="B5214" s="89"/>
      <c r="C5214" s="89"/>
      <c r="D5214" s="90"/>
      <c r="E5214" s="89"/>
      <c r="F5214" s="91"/>
      <c r="G5214" s="89"/>
      <c r="H5214" s="89"/>
    </row>
    <row r="5215" spans="2:8" s="5" customFormat="1" ht="16.5">
      <c r="B5215" s="89"/>
      <c r="C5215" s="89"/>
      <c r="D5215" s="90"/>
      <c r="E5215" s="89"/>
      <c r="F5215" s="91"/>
      <c r="G5215" s="89"/>
      <c r="H5215" s="89"/>
    </row>
    <row r="5216" spans="2:8" s="5" customFormat="1" ht="16.5">
      <c r="B5216" s="89"/>
      <c r="C5216" s="89"/>
      <c r="D5216" s="90"/>
      <c r="E5216" s="89"/>
      <c r="F5216" s="91"/>
      <c r="G5216" s="89"/>
      <c r="H5216" s="89"/>
    </row>
    <row r="5217" spans="2:8" s="5" customFormat="1" ht="16.5">
      <c r="B5217" s="89"/>
      <c r="C5217" s="89"/>
      <c r="D5217" s="90"/>
      <c r="E5217" s="89"/>
      <c r="F5217" s="91"/>
      <c r="G5217" s="89"/>
      <c r="H5217" s="89"/>
    </row>
    <row r="5218" spans="2:8" s="5" customFormat="1" ht="16.5">
      <c r="B5218" s="89"/>
      <c r="C5218" s="89"/>
      <c r="D5218" s="90"/>
      <c r="E5218" s="89"/>
      <c r="F5218" s="91"/>
      <c r="G5218" s="89"/>
      <c r="H5218" s="89"/>
    </row>
    <row r="5219" spans="2:8" s="5" customFormat="1" ht="16.5">
      <c r="B5219" s="89"/>
      <c r="C5219" s="89"/>
      <c r="D5219" s="90"/>
      <c r="E5219" s="89"/>
      <c r="F5219" s="91"/>
      <c r="G5219" s="89"/>
      <c r="H5219" s="89"/>
    </row>
    <row r="5220" spans="2:8" s="5" customFormat="1" ht="16.5">
      <c r="B5220" s="89"/>
      <c r="C5220" s="89"/>
      <c r="D5220" s="90"/>
      <c r="E5220" s="89"/>
      <c r="F5220" s="91"/>
      <c r="G5220" s="89"/>
      <c r="H5220" s="89"/>
    </row>
    <row r="5221" spans="2:8" s="5" customFormat="1" ht="16.5">
      <c r="B5221" s="89"/>
      <c r="C5221" s="89"/>
      <c r="D5221" s="90"/>
      <c r="E5221" s="89"/>
      <c r="F5221" s="91"/>
      <c r="G5221" s="89"/>
      <c r="H5221" s="89"/>
    </row>
    <row r="5222" spans="2:8" s="5" customFormat="1" ht="16.5">
      <c r="B5222" s="89"/>
      <c r="C5222" s="89"/>
      <c r="D5222" s="90"/>
      <c r="E5222" s="89"/>
      <c r="F5222" s="91"/>
      <c r="G5222" s="89"/>
      <c r="H5222" s="89"/>
    </row>
    <row r="5223" spans="2:8" s="5" customFormat="1" ht="16.5">
      <c r="B5223" s="89"/>
      <c r="C5223" s="89"/>
      <c r="D5223" s="90"/>
      <c r="E5223" s="89"/>
      <c r="F5223" s="91"/>
      <c r="G5223" s="89"/>
      <c r="H5223" s="89"/>
    </row>
    <row r="5224" spans="2:8" s="5" customFormat="1" ht="16.5">
      <c r="B5224" s="89"/>
      <c r="C5224" s="89"/>
      <c r="D5224" s="90"/>
      <c r="E5224" s="89"/>
      <c r="F5224" s="91"/>
      <c r="G5224" s="89"/>
      <c r="H5224" s="89"/>
    </row>
    <row r="5225" spans="2:8" s="5" customFormat="1" ht="16.5">
      <c r="B5225" s="89"/>
      <c r="C5225" s="89"/>
      <c r="D5225" s="90"/>
      <c r="E5225" s="89"/>
      <c r="F5225" s="91"/>
      <c r="G5225" s="89"/>
      <c r="H5225" s="89"/>
    </row>
    <row r="5226" spans="2:8" s="5" customFormat="1" ht="16.5">
      <c r="B5226" s="89"/>
      <c r="C5226" s="89"/>
      <c r="D5226" s="90"/>
      <c r="E5226" s="89"/>
      <c r="F5226" s="91"/>
      <c r="G5226" s="89"/>
      <c r="H5226" s="89"/>
    </row>
    <row r="5227" spans="2:8" s="5" customFormat="1" ht="16.5">
      <c r="B5227" s="89"/>
      <c r="C5227" s="89"/>
      <c r="D5227" s="90"/>
      <c r="E5227" s="89"/>
      <c r="F5227" s="91"/>
      <c r="G5227" s="89"/>
      <c r="H5227" s="89"/>
    </row>
    <row r="5228" spans="2:8" s="5" customFormat="1" ht="16.5">
      <c r="B5228" s="89"/>
      <c r="C5228" s="89"/>
      <c r="D5228" s="90"/>
      <c r="E5228" s="89"/>
      <c r="F5228" s="91"/>
      <c r="G5228" s="89"/>
      <c r="H5228" s="89"/>
    </row>
    <row r="5229" spans="2:8" s="5" customFormat="1" ht="16.5">
      <c r="B5229" s="89"/>
      <c r="C5229" s="89"/>
      <c r="D5229" s="90"/>
      <c r="E5229" s="89"/>
      <c r="F5229" s="91"/>
      <c r="G5229" s="89"/>
      <c r="H5229" s="89"/>
    </row>
    <row r="5230" spans="2:8" s="5" customFormat="1" ht="16.5">
      <c r="B5230" s="89"/>
      <c r="C5230" s="89"/>
      <c r="D5230" s="90"/>
      <c r="E5230" s="89"/>
      <c r="F5230" s="91"/>
      <c r="G5230" s="89"/>
      <c r="H5230" s="89"/>
    </row>
    <row r="5231" spans="2:8" s="5" customFormat="1" ht="16.5">
      <c r="B5231" s="89"/>
      <c r="C5231" s="89"/>
      <c r="D5231" s="90"/>
      <c r="E5231" s="89"/>
      <c r="F5231" s="91"/>
      <c r="G5231" s="89"/>
      <c r="H5231" s="89"/>
    </row>
    <row r="5232" spans="2:8" s="5" customFormat="1" ht="16.5">
      <c r="B5232" s="89"/>
      <c r="C5232" s="89"/>
      <c r="D5232" s="90"/>
      <c r="E5232" s="89"/>
      <c r="F5232" s="91"/>
      <c r="G5232" s="89"/>
      <c r="H5232" s="89"/>
    </row>
    <row r="5233" spans="2:8" s="5" customFormat="1" ht="16.5">
      <c r="B5233" s="89"/>
      <c r="C5233" s="89"/>
      <c r="D5233" s="90"/>
      <c r="E5233" s="89"/>
      <c r="F5233" s="91"/>
      <c r="G5233" s="89"/>
      <c r="H5233" s="89"/>
    </row>
    <row r="5234" spans="2:8" s="5" customFormat="1" ht="16.5">
      <c r="B5234" s="89"/>
      <c r="C5234" s="89"/>
      <c r="D5234" s="90"/>
      <c r="E5234" s="89"/>
      <c r="F5234" s="91"/>
      <c r="G5234" s="89"/>
      <c r="H5234" s="89"/>
    </row>
    <row r="5235" spans="2:8" s="5" customFormat="1" ht="16.5">
      <c r="B5235" s="89"/>
      <c r="C5235" s="89"/>
      <c r="D5235" s="90"/>
      <c r="E5235" s="89"/>
      <c r="F5235" s="91"/>
      <c r="G5235" s="89"/>
      <c r="H5235" s="89"/>
    </row>
    <row r="5236" spans="2:8" s="5" customFormat="1" ht="16.5">
      <c r="B5236" s="89"/>
      <c r="C5236" s="89"/>
      <c r="D5236" s="90"/>
      <c r="E5236" s="89"/>
      <c r="F5236" s="91"/>
      <c r="G5236" s="89"/>
      <c r="H5236" s="89"/>
    </row>
    <row r="5237" spans="2:8" s="5" customFormat="1" ht="16.5">
      <c r="B5237" s="89"/>
      <c r="C5237" s="89"/>
      <c r="D5237" s="90"/>
      <c r="E5237" s="89"/>
      <c r="F5237" s="91"/>
      <c r="G5237" s="89"/>
      <c r="H5237" s="89"/>
    </row>
    <row r="5238" spans="2:8" s="5" customFormat="1" ht="16.5">
      <c r="B5238" s="89"/>
      <c r="C5238" s="89"/>
      <c r="D5238" s="90"/>
      <c r="E5238" s="89"/>
      <c r="F5238" s="91"/>
      <c r="G5238" s="89"/>
      <c r="H5238" s="89"/>
    </row>
    <row r="5239" spans="2:8" s="5" customFormat="1" ht="16.5">
      <c r="B5239" s="89"/>
      <c r="C5239" s="89"/>
      <c r="D5239" s="90"/>
      <c r="E5239" s="89"/>
      <c r="F5239" s="91"/>
      <c r="G5239" s="89"/>
      <c r="H5239" s="89"/>
    </row>
    <row r="5240" spans="2:8" s="5" customFormat="1" ht="16.5">
      <c r="B5240" s="89"/>
      <c r="C5240" s="89"/>
      <c r="D5240" s="90"/>
      <c r="E5240" s="89"/>
      <c r="F5240" s="91"/>
      <c r="G5240" s="89"/>
      <c r="H5240" s="89"/>
    </row>
    <row r="5241" spans="2:8" s="5" customFormat="1" ht="16.5">
      <c r="B5241" s="89"/>
      <c r="C5241" s="89"/>
      <c r="D5241" s="90"/>
      <c r="E5241" s="89"/>
      <c r="F5241" s="91"/>
      <c r="G5241" s="89"/>
      <c r="H5241" s="89"/>
    </row>
    <row r="5242" spans="2:8" s="5" customFormat="1" ht="16.5">
      <c r="B5242" s="89"/>
      <c r="C5242" s="89"/>
      <c r="D5242" s="90"/>
      <c r="E5242" s="89"/>
      <c r="F5242" s="91"/>
      <c r="G5242" s="89"/>
      <c r="H5242" s="89"/>
    </row>
    <row r="5243" spans="2:8" s="5" customFormat="1" ht="16.5">
      <c r="B5243" s="89"/>
      <c r="C5243" s="89"/>
      <c r="D5243" s="90"/>
      <c r="E5243" s="89"/>
      <c r="F5243" s="91"/>
      <c r="G5243" s="89"/>
      <c r="H5243" s="89"/>
    </row>
    <row r="5244" spans="2:8" s="5" customFormat="1" ht="16.5">
      <c r="B5244" s="89"/>
      <c r="C5244" s="89"/>
      <c r="D5244" s="90"/>
      <c r="E5244" s="89"/>
      <c r="F5244" s="91"/>
      <c r="G5244" s="89"/>
      <c r="H5244" s="89"/>
    </row>
    <row r="5245" spans="2:8" s="5" customFormat="1" ht="16.5">
      <c r="B5245" s="89"/>
      <c r="C5245" s="89"/>
      <c r="D5245" s="90"/>
      <c r="E5245" s="89"/>
      <c r="F5245" s="91"/>
      <c r="G5245" s="89"/>
      <c r="H5245" s="89"/>
    </row>
    <row r="5246" spans="2:8" s="5" customFormat="1" ht="16.5">
      <c r="B5246" s="89"/>
      <c r="C5246" s="89"/>
      <c r="D5246" s="90"/>
      <c r="E5246" s="89"/>
      <c r="F5246" s="91"/>
      <c r="G5246" s="89"/>
      <c r="H5246" s="89"/>
    </row>
    <row r="5247" spans="2:8" s="5" customFormat="1" ht="16.5">
      <c r="B5247" s="89"/>
      <c r="C5247" s="89"/>
      <c r="D5247" s="90"/>
      <c r="E5247" s="89"/>
      <c r="F5247" s="91"/>
      <c r="G5247" s="89"/>
      <c r="H5247" s="89"/>
    </row>
    <row r="5248" spans="2:8" s="5" customFormat="1" ht="16.5">
      <c r="B5248" s="89"/>
      <c r="C5248" s="89"/>
      <c r="D5248" s="90"/>
      <c r="E5248" s="89"/>
      <c r="F5248" s="91"/>
      <c r="G5248" s="89"/>
      <c r="H5248" s="89"/>
    </row>
    <row r="5249" spans="2:8" s="5" customFormat="1" ht="16.5">
      <c r="B5249" s="89"/>
      <c r="C5249" s="89"/>
      <c r="D5249" s="90"/>
      <c r="E5249" s="89"/>
      <c r="F5249" s="91"/>
      <c r="G5249" s="89"/>
      <c r="H5249" s="89"/>
    </row>
    <row r="5250" spans="2:8" s="5" customFormat="1" ht="16.5">
      <c r="B5250" s="89"/>
      <c r="C5250" s="89"/>
      <c r="D5250" s="90"/>
      <c r="E5250" s="89"/>
      <c r="F5250" s="91"/>
      <c r="G5250" s="89"/>
      <c r="H5250" s="89"/>
    </row>
    <row r="5251" spans="2:8" s="5" customFormat="1" ht="16.5">
      <c r="B5251" s="89"/>
      <c r="C5251" s="89"/>
      <c r="D5251" s="90"/>
      <c r="E5251" s="89"/>
      <c r="F5251" s="91"/>
      <c r="G5251" s="89"/>
      <c r="H5251" s="89"/>
    </row>
    <row r="5252" spans="2:8" s="5" customFormat="1" ht="16.5">
      <c r="B5252" s="89"/>
      <c r="C5252" s="89"/>
      <c r="D5252" s="90"/>
      <c r="E5252" s="89"/>
      <c r="F5252" s="91"/>
      <c r="G5252" s="89"/>
      <c r="H5252" s="89"/>
    </row>
    <row r="5253" spans="2:8" s="5" customFormat="1" ht="16.5">
      <c r="B5253" s="89"/>
      <c r="C5253" s="89"/>
      <c r="D5253" s="90"/>
      <c r="E5253" s="89"/>
      <c r="F5253" s="91"/>
      <c r="G5253" s="89"/>
      <c r="H5253" s="89"/>
    </row>
    <row r="5254" spans="2:8" s="5" customFormat="1" ht="16.5">
      <c r="B5254" s="89"/>
      <c r="C5254" s="89"/>
      <c r="D5254" s="90"/>
      <c r="E5254" s="89"/>
      <c r="F5254" s="91"/>
      <c r="G5254" s="89"/>
      <c r="H5254" s="89"/>
    </row>
    <row r="5255" spans="2:8" s="5" customFormat="1" ht="16.5">
      <c r="B5255" s="89"/>
      <c r="C5255" s="89"/>
      <c r="D5255" s="90"/>
      <c r="E5255" s="89"/>
      <c r="F5255" s="91"/>
      <c r="G5255" s="89"/>
      <c r="H5255" s="89"/>
    </row>
    <row r="5256" spans="2:8" s="5" customFormat="1" ht="16.5">
      <c r="B5256" s="89"/>
      <c r="C5256" s="89"/>
      <c r="D5256" s="90"/>
      <c r="E5256" s="89"/>
      <c r="F5256" s="91"/>
      <c r="G5256" s="89"/>
      <c r="H5256" s="89"/>
    </row>
    <row r="5257" spans="2:8" s="5" customFormat="1" ht="16.5">
      <c r="B5257" s="89"/>
      <c r="C5257" s="89"/>
      <c r="D5257" s="90"/>
      <c r="E5257" s="89"/>
      <c r="F5257" s="91"/>
      <c r="G5257" s="89"/>
      <c r="H5257" s="89"/>
    </row>
    <row r="5258" spans="2:8" s="5" customFormat="1" ht="16.5">
      <c r="B5258" s="89"/>
      <c r="C5258" s="89"/>
      <c r="D5258" s="90"/>
      <c r="E5258" s="89"/>
      <c r="F5258" s="91"/>
      <c r="G5258" s="89"/>
      <c r="H5258" s="89"/>
    </row>
    <row r="5259" spans="2:8" s="5" customFormat="1" ht="16.5">
      <c r="B5259" s="89"/>
      <c r="C5259" s="89"/>
      <c r="D5259" s="90"/>
      <c r="E5259" s="89"/>
      <c r="F5259" s="91"/>
      <c r="G5259" s="89"/>
      <c r="H5259" s="89"/>
    </row>
    <row r="5260" spans="2:8" s="5" customFormat="1" ht="16.5">
      <c r="B5260" s="89"/>
      <c r="C5260" s="89"/>
      <c r="D5260" s="90"/>
      <c r="E5260" s="89"/>
      <c r="F5260" s="91"/>
      <c r="G5260" s="89"/>
      <c r="H5260" s="89"/>
    </row>
    <row r="5261" spans="2:8" s="5" customFormat="1" ht="16.5">
      <c r="B5261" s="89"/>
      <c r="C5261" s="89"/>
      <c r="D5261" s="90"/>
      <c r="E5261" s="89"/>
      <c r="F5261" s="91"/>
      <c r="G5261" s="89"/>
      <c r="H5261" s="89"/>
    </row>
    <row r="5262" spans="2:8" s="5" customFormat="1" ht="16.5">
      <c r="B5262" s="89"/>
      <c r="C5262" s="89"/>
      <c r="D5262" s="90"/>
      <c r="E5262" s="89"/>
      <c r="F5262" s="91"/>
      <c r="G5262" s="89"/>
      <c r="H5262" s="89"/>
    </row>
    <row r="5263" spans="2:8" s="5" customFormat="1" ht="16.5">
      <c r="B5263" s="89"/>
      <c r="C5263" s="89"/>
      <c r="D5263" s="90"/>
      <c r="E5263" s="89"/>
      <c r="F5263" s="91"/>
      <c r="G5263" s="89"/>
      <c r="H5263" s="89"/>
    </row>
    <row r="5264" spans="2:8" s="5" customFormat="1" ht="16.5">
      <c r="B5264" s="89"/>
      <c r="C5264" s="89"/>
      <c r="D5264" s="90"/>
      <c r="E5264" s="89"/>
      <c r="F5264" s="91"/>
      <c r="G5264" s="89"/>
      <c r="H5264" s="89"/>
    </row>
    <row r="5265" spans="2:8" s="5" customFormat="1" ht="16.5">
      <c r="B5265" s="89"/>
      <c r="C5265" s="89"/>
      <c r="D5265" s="90"/>
      <c r="E5265" s="89"/>
      <c r="F5265" s="91"/>
      <c r="G5265" s="89"/>
      <c r="H5265" s="89"/>
    </row>
    <row r="5266" spans="2:8" s="5" customFormat="1" ht="16.5">
      <c r="B5266" s="89"/>
      <c r="C5266" s="89"/>
      <c r="D5266" s="90"/>
      <c r="E5266" s="89"/>
      <c r="F5266" s="91"/>
      <c r="G5266" s="89"/>
      <c r="H5266" s="89"/>
    </row>
    <row r="5267" spans="2:8" s="5" customFormat="1" ht="16.5">
      <c r="B5267" s="89"/>
      <c r="C5267" s="89"/>
      <c r="D5267" s="90"/>
      <c r="E5267" s="89"/>
      <c r="F5267" s="91"/>
      <c r="G5267" s="89"/>
      <c r="H5267" s="89"/>
    </row>
    <row r="5268" spans="2:8" s="5" customFormat="1" ht="16.5">
      <c r="B5268" s="89"/>
      <c r="C5268" s="89"/>
      <c r="D5268" s="90"/>
      <c r="E5268" s="89"/>
      <c r="F5268" s="91"/>
      <c r="G5268" s="89"/>
      <c r="H5268" s="89"/>
    </row>
    <row r="5269" spans="2:8" s="5" customFormat="1" ht="16.5">
      <c r="B5269" s="89"/>
      <c r="C5269" s="89"/>
      <c r="D5269" s="90"/>
      <c r="E5269" s="89"/>
      <c r="F5269" s="91"/>
      <c r="G5269" s="89"/>
      <c r="H5269" s="89"/>
    </row>
    <row r="5270" spans="2:8" s="5" customFormat="1" ht="16.5">
      <c r="B5270" s="89"/>
      <c r="C5270" s="89"/>
      <c r="D5270" s="90"/>
      <c r="E5270" s="89"/>
      <c r="F5270" s="91"/>
      <c r="G5270" s="89"/>
      <c r="H5270" s="89"/>
    </row>
    <row r="5271" spans="2:8" s="5" customFormat="1" ht="16.5">
      <c r="B5271" s="89"/>
      <c r="C5271" s="89"/>
      <c r="D5271" s="90"/>
      <c r="E5271" s="89"/>
      <c r="F5271" s="91"/>
      <c r="G5271" s="89"/>
      <c r="H5271" s="89"/>
    </row>
    <row r="5272" spans="2:8" s="5" customFormat="1" ht="16.5">
      <c r="B5272" s="89"/>
      <c r="C5272" s="89"/>
      <c r="D5272" s="90"/>
      <c r="E5272" s="89"/>
      <c r="F5272" s="91"/>
      <c r="G5272" s="89"/>
      <c r="H5272" s="89"/>
    </row>
    <row r="5273" spans="2:8" s="5" customFormat="1" ht="16.5">
      <c r="B5273" s="89"/>
      <c r="C5273" s="89"/>
      <c r="D5273" s="90"/>
      <c r="E5273" s="89"/>
      <c r="F5273" s="91"/>
      <c r="G5273" s="89"/>
      <c r="H5273" s="89"/>
    </row>
    <row r="5274" spans="2:8" s="5" customFormat="1" ht="16.5">
      <c r="B5274" s="89"/>
      <c r="C5274" s="89"/>
      <c r="D5274" s="90"/>
      <c r="E5274" s="89"/>
      <c r="F5274" s="91"/>
      <c r="G5274" s="89"/>
      <c r="H5274" s="89"/>
    </row>
    <row r="5275" spans="2:8" s="5" customFormat="1" ht="16.5">
      <c r="B5275" s="89"/>
      <c r="C5275" s="89"/>
      <c r="D5275" s="90"/>
      <c r="E5275" s="89"/>
      <c r="F5275" s="91"/>
      <c r="G5275" s="89"/>
      <c r="H5275" s="89"/>
    </row>
    <row r="5276" spans="2:8" s="5" customFormat="1" ht="16.5">
      <c r="B5276" s="89"/>
      <c r="C5276" s="89"/>
      <c r="D5276" s="90"/>
      <c r="E5276" s="89"/>
      <c r="F5276" s="91"/>
      <c r="G5276" s="89"/>
      <c r="H5276" s="89"/>
    </row>
    <row r="5277" spans="2:8" s="5" customFormat="1" ht="16.5">
      <c r="B5277" s="89"/>
      <c r="C5277" s="89"/>
      <c r="D5277" s="90"/>
      <c r="E5277" s="89"/>
      <c r="F5277" s="91"/>
      <c r="G5277" s="89"/>
      <c r="H5277" s="89"/>
    </row>
    <row r="5278" spans="2:8" s="5" customFormat="1" ht="16.5">
      <c r="B5278" s="89"/>
      <c r="C5278" s="89"/>
      <c r="D5278" s="90"/>
      <c r="E5278" s="89"/>
      <c r="F5278" s="91"/>
      <c r="G5278" s="89"/>
      <c r="H5278" s="89"/>
    </row>
    <row r="5279" spans="2:8" s="5" customFormat="1" ht="16.5">
      <c r="B5279" s="89"/>
      <c r="C5279" s="89"/>
      <c r="D5279" s="90"/>
      <c r="E5279" s="89"/>
      <c r="F5279" s="91"/>
      <c r="G5279" s="89"/>
      <c r="H5279" s="89"/>
    </row>
    <row r="5280" spans="2:8" s="5" customFormat="1" ht="16.5">
      <c r="B5280" s="89"/>
      <c r="C5280" s="89"/>
      <c r="D5280" s="90"/>
      <c r="E5280" s="89"/>
      <c r="F5280" s="91"/>
      <c r="G5280" s="89"/>
      <c r="H5280" s="89"/>
    </row>
    <row r="5281" spans="2:8" s="5" customFormat="1" ht="16.5">
      <c r="B5281" s="89"/>
      <c r="C5281" s="89"/>
      <c r="D5281" s="90"/>
      <c r="E5281" s="89"/>
      <c r="F5281" s="91"/>
      <c r="G5281" s="89"/>
      <c r="H5281" s="89"/>
    </row>
    <row r="5282" spans="2:8" s="5" customFormat="1" ht="16.5">
      <c r="B5282" s="89"/>
      <c r="C5282" s="89"/>
      <c r="D5282" s="90"/>
      <c r="E5282" s="89"/>
      <c r="F5282" s="91"/>
      <c r="G5282" s="89"/>
      <c r="H5282" s="89"/>
    </row>
    <row r="5283" spans="2:8" s="5" customFormat="1" ht="16.5">
      <c r="B5283" s="89"/>
      <c r="C5283" s="89"/>
      <c r="D5283" s="90"/>
      <c r="E5283" s="89"/>
      <c r="F5283" s="91"/>
      <c r="G5283" s="89"/>
      <c r="H5283" s="89"/>
    </row>
    <row r="5284" spans="2:8" s="5" customFormat="1" ht="16.5">
      <c r="B5284" s="89"/>
      <c r="C5284" s="89"/>
      <c r="D5284" s="90"/>
      <c r="E5284" s="89"/>
      <c r="F5284" s="91"/>
      <c r="G5284" s="89"/>
      <c r="H5284" s="89"/>
    </row>
    <row r="5285" spans="2:8" s="5" customFormat="1" ht="16.5">
      <c r="B5285" s="89"/>
      <c r="C5285" s="89"/>
      <c r="D5285" s="90"/>
      <c r="E5285" s="89"/>
      <c r="F5285" s="91"/>
      <c r="G5285" s="89"/>
      <c r="H5285" s="89"/>
    </row>
    <row r="5286" spans="2:8" s="5" customFormat="1" ht="16.5">
      <c r="B5286" s="89"/>
      <c r="C5286" s="89"/>
      <c r="D5286" s="90"/>
      <c r="E5286" s="89"/>
      <c r="F5286" s="91"/>
      <c r="G5286" s="89"/>
      <c r="H5286" s="89"/>
    </row>
    <row r="5287" spans="2:8" s="5" customFormat="1" ht="16.5">
      <c r="B5287" s="89"/>
      <c r="C5287" s="89"/>
      <c r="D5287" s="90"/>
      <c r="E5287" s="89"/>
      <c r="F5287" s="91"/>
      <c r="G5287" s="89"/>
      <c r="H5287" s="89"/>
    </row>
    <row r="5288" spans="2:8" s="5" customFormat="1" ht="16.5">
      <c r="B5288" s="89"/>
      <c r="C5288" s="89"/>
      <c r="D5288" s="90"/>
      <c r="E5288" s="89"/>
      <c r="F5288" s="91"/>
      <c r="G5288" s="89"/>
      <c r="H5288" s="89"/>
    </row>
    <row r="5289" spans="2:8" s="5" customFormat="1" ht="16.5">
      <c r="B5289" s="89"/>
      <c r="C5289" s="89"/>
      <c r="D5289" s="90"/>
      <c r="E5289" s="89"/>
      <c r="F5289" s="91"/>
      <c r="G5289" s="89"/>
      <c r="H5289" s="89"/>
    </row>
    <row r="5290" spans="2:8" s="5" customFormat="1" ht="16.5">
      <c r="B5290" s="89"/>
      <c r="C5290" s="89"/>
      <c r="D5290" s="90"/>
      <c r="E5290" s="89"/>
      <c r="F5290" s="91"/>
      <c r="G5290" s="89"/>
      <c r="H5290" s="89"/>
    </row>
    <row r="5291" spans="2:8" s="5" customFormat="1" ht="16.5">
      <c r="B5291" s="89"/>
      <c r="C5291" s="89"/>
      <c r="D5291" s="90"/>
      <c r="E5291" s="89"/>
      <c r="F5291" s="91"/>
      <c r="G5291" s="89"/>
      <c r="H5291" s="89"/>
    </row>
    <row r="5292" spans="2:8" s="5" customFormat="1" ht="16.5">
      <c r="B5292" s="89"/>
      <c r="C5292" s="89"/>
      <c r="D5292" s="90"/>
      <c r="E5292" s="89"/>
      <c r="F5292" s="91"/>
      <c r="G5292" s="89"/>
      <c r="H5292" s="89"/>
    </row>
    <row r="5293" spans="2:8" s="5" customFormat="1" ht="16.5">
      <c r="B5293" s="89"/>
      <c r="C5293" s="89"/>
      <c r="D5293" s="90"/>
      <c r="E5293" s="89"/>
      <c r="F5293" s="91"/>
      <c r="G5293" s="89"/>
      <c r="H5293" s="89"/>
    </row>
    <row r="5294" spans="2:8" s="5" customFormat="1" ht="16.5">
      <c r="B5294" s="89"/>
      <c r="C5294" s="89"/>
      <c r="D5294" s="90"/>
      <c r="E5294" s="89"/>
      <c r="F5294" s="91"/>
      <c r="G5294" s="89"/>
      <c r="H5294" s="89"/>
    </row>
    <row r="5295" spans="2:8" s="5" customFormat="1" ht="16.5">
      <c r="B5295" s="89"/>
      <c r="C5295" s="89"/>
      <c r="D5295" s="90"/>
      <c r="E5295" s="89"/>
      <c r="F5295" s="91"/>
      <c r="G5295" s="89"/>
      <c r="H5295" s="89"/>
    </row>
    <row r="5296" spans="2:8" s="5" customFormat="1" ht="16.5">
      <c r="B5296" s="89"/>
      <c r="C5296" s="89"/>
      <c r="D5296" s="90"/>
      <c r="E5296" s="89"/>
      <c r="F5296" s="91"/>
      <c r="G5296" s="89"/>
      <c r="H5296" s="89"/>
    </row>
    <row r="5297" spans="2:8" s="5" customFormat="1" ht="16.5">
      <c r="B5297" s="89"/>
      <c r="C5297" s="89"/>
      <c r="D5297" s="90"/>
      <c r="E5297" s="89"/>
      <c r="F5297" s="91"/>
      <c r="G5297" s="89"/>
      <c r="H5297" s="89"/>
    </row>
    <row r="5298" spans="2:8" s="5" customFormat="1" ht="16.5">
      <c r="B5298" s="89"/>
      <c r="C5298" s="89"/>
      <c r="D5298" s="90"/>
      <c r="E5298" s="89"/>
      <c r="F5298" s="91"/>
      <c r="G5298" s="89"/>
      <c r="H5298" s="89"/>
    </row>
    <row r="5299" spans="2:8" s="5" customFormat="1" ht="16.5">
      <c r="B5299" s="89"/>
      <c r="C5299" s="89"/>
      <c r="D5299" s="90"/>
      <c r="E5299" s="89"/>
      <c r="F5299" s="91"/>
      <c r="G5299" s="89"/>
      <c r="H5299" s="89"/>
    </row>
    <row r="5300" spans="2:8" s="5" customFormat="1" ht="16.5">
      <c r="B5300" s="89"/>
      <c r="C5300" s="89"/>
      <c r="D5300" s="90"/>
      <c r="E5300" s="89"/>
      <c r="F5300" s="91"/>
      <c r="G5300" s="89"/>
      <c r="H5300" s="89"/>
    </row>
    <row r="5301" spans="2:8" s="5" customFormat="1" ht="16.5">
      <c r="B5301" s="89"/>
      <c r="C5301" s="89"/>
      <c r="D5301" s="90"/>
      <c r="E5301" s="89"/>
      <c r="F5301" s="91"/>
      <c r="G5301" s="89"/>
      <c r="H5301" s="89"/>
    </row>
    <row r="5302" spans="2:8" s="5" customFormat="1" ht="16.5">
      <c r="B5302" s="89"/>
      <c r="C5302" s="89"/>
      <c r="D5302" s="90"/>
      <c r="E5302" s="89"/>
      <c r="F5302" s="91"/>
      <c r="G5302" s="89"/>
      <c r="H5302" s="89"/>
    </row>
    <row r="5303" spans="2:8" s="5" customFormat="1" ht="16.5">
      <c r="B5303" s="89"/>
      <c r="C5303" s="89"/>
      <c r="D5303" s="90"/>
      <c r="E5303" s="89"/>
      <c r="F5303" s="91"/>
      <c r="G5303" s="89"/>
      <c r="H5303" s="89"/>
    </row>
    <row r="5304" spans="2:8" s="5" customFormat="1" ht="16.5">
      <c r="B5304" s="89"/>
      <c r="C5304" s="89"/>
      <c r="D5304" s="90"/>
      <c r="E5304" s="89"/>
      <c r="F5304" s="91"/>
      <c r="G5304" s="89"/>
      <c r="H5304" s="89"/>
    </row>
    <row r="5305" spans="2:8" s="5" customFormat="1" ht="16.5">
      <c r="B5305" s="89"/>
      <c r="C5305" s="89"/>
      <c r="D5305" s="90"/>
      <c r="E5305" s="89"/>
      <c r="F5305" s="91"/>
      <c r="G5305" s="89"/>
      <c r="H5305" s="89"/>
    </row>
    <row r="5306" spans="2:8" s="5" customFormat="1" ht="16.5">
      <c r="B5306" s="89"/>
      <c r="C5306" s="89"/>
      <c r="D5306" s="90"/>
      <c r="E5306" s="89"/>
      <c r="F5306" s="91"/>
      <c r="G5306" s="89"/>
      <c r="H5306" s="89"/>
    </row>
    <row r="5307" spans="2:8" s="5" customFormat="1" ht="16.5">
      <c r="B5307" s="89"/>
      <c r="C5307" s="89"/>
      <c r="D5307" s="90"/>
      <c r="E5307" s="89"/>
      <c r="F5307" s="91"/>
      <c r="G5307" s="89"/>
      <c r="H5307" s="89"/>
    </row>
    <row r="5308" spans="2:8" s="5" customFormat="1" ht="16.5">
      <c r="B5308" s="89"/>
      <c r="C5308" s="89"/>
      <c r="D5308" s="90"/>
      <c r="E5308" s="89"/>
      <c r="F5308" s="91"/>
      <c r="G5308" s="89"/>
      <c r="H5308" s="89"/>
    </row>
    <row r="5309" spans="2:8" s="5" customFormat="1" ht="16.5">
      <c r="B5309" s="89"/>
      <c r="C5309" s="89"/>
      <c r="D5309" s="90"/>
      <c r="E5309" s="89"/>
      <c r="F5309" s="91"/>
      <c r="G5309" s="89"/>
      <c r="H5309" s="89"/>
    </row>
    <row r="5310" spans="2:8" s="5" customFormat="1" ht="16.5">
      <c r="B5310" s="89"/>
      <c r="C5310" s="89"/>
      <c r="D5310" s="90"/>
      <c r="E5310" s="89"/>
      <c r="F5310" s="91"/>
      <c r="G5310" s="89"/>
      <c r="H5310" s="89"/>
    </row>
    <row r="5311" spans="2:8" s="5" customFormat="1" ht="16.5">
      <c r="B5311" s="89"/>
      <c r="C5311" s="89"/>
      <c r="D5311" s="90"/>
      <c r="E5311" s="89"/>
      <c r="F5311" s="91"/>
      <c r="G5311" s="89"/>
      <c r="H5311" s="89"/>
    </row>
    <row r="5312" spans="2:8" s="5" customFormat="1" ht="16.5">
      <c r="B5312" s="89"/>
      <c r="C5312" s="89"/>
      <c r="D5312" s="90"/>
      <c r="E5312" s="89"/>
      <c r="F5312" s="91"/>
      <c r="G5312" s="89"/>
      <c r="H5312" s="89"/>
    </row>
    <row r="5313" spans="2:8" s="5" customFormat="1" ht="16.5">
      <c r="B5313" s="89"/>
      <c r="C5313" s="89"/>
      <c r="D5313" s="90"/>
      <c r="E5313" s="89"/>
      <c r="F5313" s="91"/>
      <c r="G5313" s="89"/>
      <c r="H5313" s="89"/>
    </row>
    <row r="5314" spans="2:8" s="5" customFormat="1" ht="16.5">
      <c r="B5314" s="89"/>
      <c r="C5314" s="89"/>
      <c r="D5314" s="90"/>
      <c r="E5314" s="89"/>
      <c r="F5314" s="91"/>
      <c r="G5314" s="89"/>
      <c r="H5314" s="89"/>
    </row>
    <row r="5315" spans="2:8" s="5" customFormat="1" ht="16.5">
      <c r="B5315" s="89"/>
      <c r="C5315" s="89"/>
      <c r="D5315" s="90"/>
      <c r="E5315" s="89"/>
      <c r="F5315" s="91"/>
      <c r="G5315" s="89"/>
      <c r="H5315" s="89"/>
    </row>
    <row r="5316" spans="2:8" s="5" customFormat="1" ht="16.5">
      <c r="B5316" s="89"/>
      <c r="C5316" s="89"/>
      <c r="D5316" s="90"/>
      <c r="E5316" s="89"/>
      <c r="F5316" s="91"/>
      <c r="G5316" s="89"/>
      <c r="H5316" s="89"/>
    </row>
    <row r="5317" spans="2:8" s="5" customFormat="1" ht="16.5">
      <c r="B5317" s="89"/>
      <c r="C5317" s="89"/>
      <c r="D5317" s="90"/>
      <c r="E5317" s="89"/>
      <c r="F5317" s="91"/>
      <c r="G5317" s="89"/>
      <c r="H5317" s="89"/>
    </row>
    <row r="5318" spans="2:8" s="5" customFormat="1" ht="16.5">
      <c r="B5318" s="89"/>
      <c r="C5318" s="89"/>
      <c r="D5318" s="90"/>
      <c r="E5318" s="89"/>
      <c r="F5318" s="91"/>
      <c r="G5318" s="89"/>
      <c r="H5318" s="89"/>
    </row>
    <row r="5319" spans="2:8" s="5" customFormat="1" ht="16.5">
      <c r="B5319" s="89"/>
      <c r="C5319" s="89"/>
      <c r="D5319" s="90"/>
      <c r="E5319" s="89"/>
      <c r="F5319" s="91"/>
      <c r="G5319" s="89"/>
      <c r="H5319" s="89"/>
    </row>
    <row r="5320" spans="2:8" s="5" customFormat="1" ht="16.5">
      <c r="B5320" s="89"/>
      <c r="C5320" s="89"/>
      <c r="D5320" s="90"/>
      <c r="E5320" s="89"/>
      <c r="F5320" s="91"/>
      <c r="G5320" s="89"/>
      <c r="H5320" s="89"/>
    </row>
    <row r="5321" spans="2:8" s="5" customFormat="1" ht="16.5">
      <c r="B5321" s="89"/>
      <c r="C5321" s="89"/>
      <c r="D5321" s="90"/>
      <c r="E5321" s="89"/>
      <c r="F5321" s="91"/>
      <c r="G5321" s="89"/>
      <c r="H5321" s="89"/>
    </row>
    <row r="5322" spans="2:8" s="5" customFormat="1" ht="16.5">
      <c r="B5322" s="89"/>
      <c r="C5322" s="89"/>
      <c r="D5322" s="90"/>
      <c r="E5322" s="89"/>
      <c r="F5322" s="91"/>
      <c r="G5322" s="89"/>
      <c r="H5322" s="89"/>
    </row>
    <row r="5323" spans="2:8" s="5" customFormat="1" ht="16.5">
      <c r="B5323" s="89"/>
      <c r="C5323" s="89"/>
      <c r="D5323" s="90"/>
      <c r="E5323" s="89"/>
      <c r="F5323" s="91"/>
      <c r="G5323" s="89"/>
      <c r="H5323" s="89"/>
    </row>
    <row r="5324" spans="2:8" s="5" customFormat="1" ht="16.5">
      <c r="B5324" s="89"/>
      <c r="C5324" s="89"/>
      <c r="D5324" s="90"/>
      <c r="E5324" s="89"/>
      <c r="F5324" s="91"/>
      <c r="G5324" s="89"/>
      <c r="H5324" s="89"/>
    </row>
    <row r="5325" spans="2:8" s="5" customFormat="1" ht="16.5">
      <c r="B5325" s="89"/>
      <c r="C5325" s="89"/>
      <c r="D5325" s="90"/>
      <c r="E5325" s="89"/>
      <c r="F5325" s="91"/>
      <c r="G5325" s="89"/>
      <c r="H5325" s="89"/>
    </row>
    <row r="5326" spans="2:8" s="5" customFormat="1" ht="16.5">
      <c r="B5326" s="89"/>
      <c r="C5326" s="89"/>
      <c r="D5326" s="90"/>
      <c r="E5326" s="89"/>
      <c r="F5326" s="91"/>
      <c r="G5326" s="89"/>
      <c r="H5326" s="89"/>
    </row>
    <row r="5327" spans="2:8" s="5" customFormat="1" ht="16.5">
      <c r="B5327" s="89"/>
      <c r="C5327" s="89"/>
      <c r="D5327" s="90"/>
      <c r="E5327" s="89"/>
      <c r="F5327" s="91"/>
      <c r="G5327" s="89"/>
      <c r="H5327" s="89"/>
    </row>
    <row r="5328" spans="2:8" s="5" customFormat="1" ht="16.5">
      <c r="B5328" s="89"/>
      <c r="C5328" s="89"/>
      <c r="D5328" s="90"/>
      <c r="E5328" s="89"/>
      <c r="F5328" s="91"/>
      <c r="G5328" s="89"/>
      <c r="H5328" s="89"/>
    </row>
    <row r="5329" spans="2:8" s="5" customFormat="1" ht="16.5">
      <c r="B5329" s="89"/>
      <c r="C5329" s="89"/>
      <c r="D5329" s="90"/>
      <c r="E5329" s="89"/>
      <c r="F5329" s="91"/>
      <c r="G5329" s="89"/>
      <c r="H5329" s="89"/>
    </row>
    <row r="5330" spans="2:8" s="5" customFormat="1" ht="16.5">
      <c r="B5330" s="89"/>
      <c r="C5330" s="89"/>
      <c r="D5330" s="90"/>
      <c r="E5330" s="89"/>
      <c r="F5330" s="91"/>
      <c r="G5330" s="89"/>
      <c r="H5330" s="89"/>
    </row>
    <row r="5331" spans="2:8" s="5" customFormat="1" ht="16.5">
      <c r="B5331" s="89"/>
      <c r="C5331" s="89"/>
      <c r="D5331" s="90"/>
      <c r="E5331" s="89"/>
      <c r="F5331" s="91"/>
      <c r="G5331" s="89"/>
      <c r="H5331" s="89"/>
    </row>
    <row r="5332" spans="2:8" s="5" customFormat="1" ht="16.5">
      <c r="B5332" s="89"/>
      <c r="C5332" s="89"/>
      <c r="D5332" s="90"/>
      <c r="E5332" s="89"/>
      <c r="F5332" s="91"/>
      <c r="G5332" s="89"/>
      <c r="H5332" s="89"/>
    </row>
    <row r="5333" spans="2:8" s="5" customFormat="1" ht="16.5">
      <c r="B5333" s="89"/>
      <c r="C5333" s="89"/>
      <c r="D5333" s="90"/>
      <c r="E5333" s="89"/>
      <c r="F5333" s="91"/>
      <c r="G5333" s="89"/>
      <c r="H5333" s="89"/>
    </row>
    <row r="5334" spans="2:8" s="5" customFormat="1" ht="16.5">
      <c r="B5334" s="89"/>
      <c r="C5334" s="89"/>
      <c r="D5334" s="90"/>
      <c r="E5334" s="89"/>
      <c r="F5334" s="91"/>
      <c r="G5334" s="89"/>
      <c r="H5334" s="89"/>
    </row>
    <row r="5335" spans="2:8" s="5" customFormat="1" ht="16.5">
      <c r="B5335" s="89"/>
      <c r="C5335" s="89"/>
      <c r="D5335" s="90"/>
      <c r="E5335" s="89"/>
      <c r="F5335" s="91"/>
      <c r="G5335" s="89"/>
      <c r="H5335" s="89"/>
    </row>
    <row r="5336" spans="2:8" s="5" customFormat="1" ht="16.5">
      <c r="B5336" s="89"/>
      <c r="C5336" s="89"/>
      <c r="D5336" s="90"/>
      <c r="E5336" s="89"/>
      <c r="F5336" s="91"/>
      <c r="G5336" s="89"/>
      <c r="H5336" s="89"/>
    </row>
    <row r="5337" spans="2:8" s="5" customFormat="1" ht="16.5">
      <c r="B5337" s="89"/>
      <c r="C5337" s="89"/>
      <c r="D5337" s="90"/>
      <c r="E5337" s="89"/>
      <c r="F5337" s="91"/>
      <c r="G5337" s="89"/>
      <c r="H5337" s="89"/>
    </row>
    <row r="5338" spans="2:8" s="5" customFormat="1" ht="16.5">
      <c r="B5338" s="89"/>
      <c r="C5338" s="89"/>
      <c r="D5338" s="90"/>
      <c r="E5338" s="89"/>
      <c r="F5338" s="91"/>
      <c r="G5338" s="89"/>
      <c r="H5338" s="89"/>
    </row>
    <row r="5339" spans="2:8" s="5" customFormat="1" ht="16.5">
      <c r="B5339" s="89"/>
      <c r="C5339" s="89"/>
      <c r="D5339" s="90"/>
      <c r="E5339" s="89"/>
      <c r="F5339" s="91"/>
      <c r="G5339" s="89"/>
      <c r="H5339" s="89"/>
    </row>
    <row r="5340" spans="2:8" s="5" customFormat="1" ht="16.5">
      <c r="B5340" s="89"/>
      <c r="C5340" s="89"/>
      <c r="D5340" s="90"/>
      <c r="E5340" s="89"/>
      <c r="F5340" s="91"/>
      <c r="G5340" s="89"/>
      <c r="H5340" s="89"/>
    </row>
    <row r="5341" spans="2:8" s="5" customFormat="1" ht="16.5">
      <c r="B5341" s="89"/>
      <c r="C5341" s="89"/>
      <c r="D5341" s="90"/>
      <c r="E5341" s="89"/>
      <c r="F5341" s="91"/>
      <c r="G5341" s="89"/>
      <c r="H5341" s="89"/>
    </row>
    <row r="5342" spans="2:8" s="5" customFormat="1" ht="16.5">
      <c r="B5342" s="89"/>
      <c r="C5342" s="89"/>
      <c r="D5342" s="90"/>
      <c r="E5342" s="89"/>
      <c r="F5342" s="91"/>
      <c r="G5342" s="89"/>
      <c r="H5342" s="89"/>
    </row>
    <row r="5343" spans="2:8" s="5" customFormat="1" ht="16.5">
      <c r="B5343" s="89"/>
      <c r="C5343" s="89"/>
      <c r="D5343" s="90"/>
      <c r="E5343" s="89"/>
      <c r="F5343" s="91"/>
      <c r="G5343" s="89"/>
      <c r="H5343" s="89"/>
    </row>
    <row r="5344" spans="2:8" s="5" customFormat="1" ht="16.5">
      <c r="B5344" s="89"/>
      <c r="C5344" s="89"/>
      <c r="D5344" s="90"/>
      <c r="E5344" s="89"/>
      <c r="F5344" s="91"/>
      <c r="G5344" s="89"/>
      <c r="H5344" s="89"/>
    </row>
    <row r="5345" spans="2:8" s="5" customFormat="1" ht="16.5">
      <c r="B5345" s="89"/>
      <c r="C5345" s="89"/>
      <c r="D5345" s="90"/>
      <c r="E5345" s="89"/>
      <c r="F5345" s="91"/>
      <c r="G5345" s="89"/>
      <c r="H5345" s="89"/>
    </row>
    <row r="5346" spans="2:8" s="5" customFormat="1" ht="16.5">
      <c r="B5346" s="89"/>
      <c r="C5346" s="89"/>
      <c r="D5346" s="90"/>
      <c r="E5346" s="89"/>
      <c r="F5346" s="91"/>
      <c r="G5346" s="89"/>
      <c r="H5346" s="89"/>
    </row>
    <row r="5347" spans="2:8" s="5" customFormat="1" ht="16.5">
      <c r="B5347" s="89"/>
      <c r="C5347" s="89"/>
      <c r="D5347" s="90"/>
      <c r="E5347" s="89"/>
      <c r="F5347" s="91"/>
      <c r="G5347" s="89"/>
      <c r="H5347" s="89"/>
    </row>
    <row r="5348" spans="2:8" s="5" customFormat="1" ht="16.5">
      <c r="B5348" s="89"/>
      <c r="C5348" s="89"/>
      <c r="D5348" s="90"/>
      <c r="E5348" s="89"/>
      <c r="F5348" s="91"/>
      <c r="G5348" s="89"/>
      <c r="H5348" s="89"/>
    </row>
    <row r="5349" spans="2:8" s="5" customFormat="1" ht="16.5">
      <c r="B5349" s="89"/>
      <c r="C5349" s="89"/>
      <c r="D5349" s="90"/>
      <c r="E5349" s="89"/>
      <c r="F5349" s="91"/>
      <c r="G5349" s="89"/>
      <c r="H5349" s="89"/>
    </row>
    <row r="5350" spans="2:8" s="5" customFormat="1" ht="16.5">
      <c r="B5350" s="89"/>
      <c r="C5350" s="89"/>
      <c r="D5350" s="90"/>
      <c r="E5350" s="89"/>
      <c r="F5350" s="91"/>
      <c r="G5350" s="89"/>
      <c r="H5350" s="89"/>
    </row>
    <row r="5351" spans="2:8" s="5" customFormat="1" ht="16.5">
      <c r="B5351" s="89"/>
      <c r="C5351" s="89"/>
      <c r="D5351" s="90"/>
      <c r="E5351" s="89"/>
      <c r="F5351" s="91"/>
      <c r="G5351" s="89"/>
      <c r="H5351" s="89"/>
    </row>
    <row r="5352" spans="2:8" s="5" customFormat="1" ht="16.5">
      <c r="B5352" s="89"/>
      <c r="C5352" s="89"/>
      <c r="D5352" s="90"/>
      <c r="E5352" s="89"/>
      <c r="F5352" s="91"/>
      <c r="G5352" s="89"/>
      <c r="H5352" s="89"/>
    </row>
    <row r="5353" spans="2:8" s="5" customFormat="1" ht="16.5">
      <c r="B5353" s="89"/>
      <c r="C5353" s="89"/>
      <c r="D5353" s="90"/>
      <c r="E5353" s="89"/>
      <c r="F5353" s="91"/>
      <c r="G5353" s="89"/>
      <c r="H5353" s="89"/>
    </row>
    <row r="5354" spans="2:8" s="5" customFormat="1" ht="16.5">
      <c r="B5354" s="89"/>
      <c r="C5354" s="89"/>
      <c r="D5354" s="90"/>
      <c r="E5354" s="89"/>
      <c r="F5354" s="91"/>
      <c r="G5354" s="89"/>
      <c r="H5354" s="89"/>
    </row>
    <row r="5355" spans="2:8" s="5" customFormat="1" ht="16.5">
      <c r="B5355" s="89"/>
      <c r="C5355" s="89"/>
      <c r="D5355" s="90"/>
      <c r="E5355" s="89"/>
      <c r="F5355" s="91"/>
      <c r="G5355" s="89"/>
      <c r="H5355" s="89"/>
    </row>
    <row r="5356" spans="2:8" s="5" customFormat="1" ht="16.5">
      <c r="B5356" s="89"/>
      <c r="C5356" s="89"/>
      <c r="D5356" s="90"/>
      <c r="E5356" s="89"/>
      <c r="F5356" s="91"/>
      <c r="G5356" s="89"/>
      <c r="H5356" s="89"/>
    </row>
    <row r="5357" spans="2:8" s="5" customFormat="1" ht="16.5">
      <c r="B5357" s="89"/>
      <c r="C5357" s="89"/>
      <c r="D5357" s="90"/>
      <c r="E5357" s="89"/>
      <c r="F5357" s="91"/>
      <c r="G5357" s="89"/>
      <c r="H5357" s="89"/>
    </row>
    <row r="5358" spans="2:8" s="5" customFormat="1" ht="16.5">
      <c r="B5358" s="89"/>
      <c r="C5358" s="89"/>
      <c r="D5358" s="90"/>
      <c r="E5358" s="89"/>
      <c r="F5358" s="91"/>
      <c r="G5358" s="89"/>
      <c r="H5358" s="89"/>
    </row>
    <row r="5359" spans="2:8" s="5" customFormat="1" ht="16.5">
      <c r="B5359" s="89"/>
      <c r="C5359" s="89"/>
      <c r="D5359" s="90"/>
      <c r="E5359" s="89"/>
      <c r="F5359" s="91"/>
      <c r="G5359" s="89"/>
      <c r="H5359" s="89"/>
    </row>
    <row r="5360" spans="2:8" s="5" customFormat="1" ht="16.5">
      <c r="B5360" s="89"/>
      <c r="C5360" s="89"/>
      <c r="D5360" s="90"/>
      <c r="E5360" s="89"/>
      <c r="F5360" s="91"/>
      <c r="G5360" s="89"/>
      <c r="H5360" s="89"/>
    </row>
    <row r="5361" spans="2:8" s="5" customFormat="1" ht="16.5">
      <c r="B5361" s="89"/>
      <c r="C5361" s="89"/>
      <c r="D5361" s="90"/>
      <c r="E5361" s="89"/>
      <c r="F5361" s="91"/>
      <c r="G5361" s="89"/>
      <c r="H5361" s="89"/>
    </row>
    <row r="5362" spans="2:8" s="5" customFormat="1" ht="16.5">
      <c r="B5362" s="89"/>
      <c r="C5362" s="89"/>
      <c r="D5362" s="90"/>
      <c r="E5362" s="89"/>
      <c r="F5362" s="91"/>
      <c r="G5362" s="89"/>
      <c r="H5362" s="89"/>
    </row>
    <row r="5363" spans="2:8" s="5" customFormat="1" ht="16.5">
      <c r="B5363" s="89"/>
      <c r="C5363" s="89"/>
      <c r="D5363" s="90"/>
      <c r="E5363" s="89"/>
      <c r="F5363" s="91"/>
      <c r="G5363" s="89"/>
      <c r="H5363" s="89"/>
    </row>
    <row r="5364" spans="2:8" s="5" customFormat="1" ht="16.5">
      <c r="B5364" s="89"/>
      <c r="C5364" s="89"/>
      <c r="D5364" s="90"/>
      <c r="E5364" s="89"/>
      <c r="F5364" s="91"/>
      <c r="G5364" s="89"/>
      <c r="H5364" s="89"/>
    </row>
    <row r="5365" spans="2:8" s="5" customFormat="1" ht="16.5">
      <c r="B5365" s="89"/>
      <c r="C5365" s="89"/>
      <c r="D5365" s="90"/>
      <c r="E5365" s="89"/>
      <c r="F5365" s="91"/>
      <c r="G5365" s="89"/>
      <c r="H5365" s="89"/>
    </row>
    <row r="5366" spans="2:8" s="5" customFormat="1" ht="16.5">
      <c r="B5366" s="89"/>
      <c r="C5366" s="89"/>
      <c r="D5366" s="90"/>
      <c r="E5366" s="89"/>
      <c r="F5366" s="91"/>
      <c r="G5366" s="89"/>
      <c r="H5366" s="89"/>
    </row>
    <row r="5367" spans="2:8" s="5" customFormat="1" ht="16.5">
      <c r="B5367" s="89"/>
      <c r="C5367" s="89"/>
      <c r="D5367" s="90"/>
      <c r="E5367" s="89"/>
      <c r="F5367" s="91"/>
      <c r="G5367" s="89"/>
      <c r="H5367" s="89"/>
    </row>
    <row r="5368" spans="2:8" s="5" customFormat="1" ht="16.5">
      <c r="B5368" s="89"/>
      <c r="C5368" s="89"/>
      <c r="D5368" s="90"/>
      <c r="E5368" s="89"/>
      <c r="F5368" s="91"/>
      <c r="G5368" s="89"/>
      <c r="H5368" s="89"/>
    </row>
    <row r="5369" spans="2:8" s="5" customFormat="1" ht="16.5">
      <c r="B5369" s="89"/>
      <c r="C5369" s="89"/>
      <c r="D5369" s="90"/>
      <c r="E5369" s="89"/>
      <c r="F5369" s="91"/>
      <c r="G5369" s="89"/>
      <c r="H5369" s="89"/>
    </row>
    <row r="5370" spans="2:8" s="5" customFormat="1" ht="16.5">
      <c r="B5370" s="89"/>
      <c r="C5370" s="89"/>
      <c r="D5370" s="90"/>
      <c r="E5370" s="89"/>
      <c r="F5370" s="91"/>
      <c r="G5370" s="89"/>
      <c r="H5370" s="89"/>
    </row>
    <row r="5371" spans="2:8" s="5" customFormat="1" ht="16.5">
      <c r="B5371" s="89"/>
      <c r="C5371" s="89"/>
      <c r="D5371" s="90"/>
      <c r="E5371" s="89"/>
      <c r="F5371" s="91"/>
      <c r="G5371" s="89"/>
      <c r="H5371" s="89"/>
    </row>
    <row r="5372" spans="2:8" s="5" customFormat="1" ht="16.5">
      <c r="B5372" s="89"/>
      <c r="C5372" s="89"/>
      <c r="D5372" s="90"/>
      <c r="E5372" s="89"/>
      <c r="F5372" s="91"/>
      <c r="G5372" s="89"/>
      <c r="H5372" s="89"/>
    </row>
    <row r="5373" spans="2:8" s="5" customFormat="1" ht="16.5">
      <c r="B5373" s="89"/>
      <c r="C5373" s="89"/>
      <c r="D5373" s="90"/>
      <c r="E5373" s="89"/>
      <c r="F5373" s="91"/>
      <c r="G5373" s="89"/>
      <c r="H5373" s="89"/>
    </row>
    <row r="5374" spans="2:8" s="5" customFormat="1" ht="16.5">
      <c r="B5374" s="89"/>
      <c r="C5374" s="89"/>
      <c r="D5374" s="90"/>
      <c r="E5374" s="89"/>
      <c r="F5374" s="91"/>
      <c r="G5374" s="89"/>
      <c r="H5374" s="89"/>
    </row>
    <row r="5375" spans="2:8" s="5" customFormat="1" ht="16.5">
      <c r="B5375" s="89"/>
      <c r="C5375" s="89"/>
      <c r="D5375" s="90"/>
      <c r="E5375" s="89"/>
      <c r="F5375" s="91"/>
      <c r="G5375" s="89"/>
      <c r="H5375" s="89"/>
    </row>
    <row r="5376" spans="2:8" s="5" customFormat="1" ht="16.5">
      <c r="B5376" s="89"/>
      <c r="C5376" s="89"/>
      <c r="D5376" s="90"/>
      <c r="E5376" s="89"/>
      <c r="F5376" s="91"/>
      <c r="G5376" s="89"/>
      <c r="H5376" s="89"/>
    </row>
    <row r="5377" spans="2:8" s="5" customFormat="1" ht="16.5">
      <c r="B5377" s="89"/>
      <c r="C5377" s="89"/>
      <c r="D5377" s="90"/>
      <c r="E5377" s="89"/>
      <c r="F5377" s="91"/>
      <c r="G5377" s="89"/>
      <c r="H5377" s="89"/>
    </row>
    <row r="5378" spans="2:8" s="5" customFormat="1" ht="16.5">
      <c r="B5378" s="89"/>
      <c r="C5378" s="89"/>
      <c r="D5378" s="90"/>
      <c r="E5378" s="89"/>
      <c r="F5378" s="91"/>
      <c r="G5378" s="89"/>
      <c r="H5378" s="89"/>
    </row>
    <row r="5379" spans="2:8" s="5" customFormat="1" ht="16.5">
      <c r="B5379" s="89"/>
      <c r="C5379" s="89"/>
      <c r="D5379" s="90"/>
      <c r="E5379" s="89"/>
      <c r="F5379" s="91"/>
      <c r="G5379" s="89"/>
      <c r="H5379" s="89"/>
    </row>
    <row r="5380" spans="2:8" s="5" customFormat="1" ht="16.5">
      <c r="B5380" s="89"/>
      <c r="C5380" s="89"/>
      <c r="D5380" s="90"/>
      <c r="E5380" s="89"/>
      <c r="F5380" s="91"/>
      <c r="G5380" s="89"/>
      <c r="H5380" s="89"/>
    </row>
    <row r="5381" spans="2:8" s="5" customFormat="1" ht="16.5">
      <c r="B5381" s="89"/>
      <c r="C5381" s="89"/>
      <c r="D5381" s="90"/>
      <c r="E5381" s="89"/>
      <c r="F5381" s="91"/>
      <c r="G5381" s="89"/>
      <c r="H5381" s="89"/>
    </row>
    <row r="5382" spans="2:8" s="5" customFormat="1" ht="16.5">
      <c r="B5382" s="89"/>
      <c r="C5382" s="89"/>
      <c r="D5382" s="90"/>
      <c r="E5382" s="89"/>
      <c r="F5382" s="91"/>
      <c r="G5382" s="89"/>
      <c r="H5382" s="89"/>
    </row>
    <row r="5383" spans="2:8" s="5" customFormat="1" ht="16.5">
      <c r="B5383" s="89"/>
      <c r="C5383" s="89"/>
      <c r="D5383" s="90"/>
      <c r="E5383" s="89"/>
      <c r="F5383" s="91"/>
      <c r="G5383" s="89"/>
      <c r="H5383" s="89"/>
    </row>
    <row r="5384" spans="2:8" s="5" customFormat="1" ht="16.5">
      <c r="B5384" s="89"/>
      <c r="C5384" s="89"/>
      <c r="D5384" s="90"/>
      <c r="E5384" s="89"/>
      <c r="F5384" s="91"/>
      <c r="G5384" s="89"/>
      <c r="H5384" s="89"/>
    </row>
    <row r="5385" spans="2:8" s="5" customFormat="1" ht="16.5">
      <c r="B5385" s="89"/>
      <c r="C5385" s="89"/>
      <c r="D5385" s="90"/>
      <c r="E5385" s="89"/>
      <c r="F5385" s="91"/>
      <c r="G5385" s="89"/>
      <c r="H5385" s="89"/>
    </row>
    <row r="5386" spans="2:8" s="5" customFormat="1" ht="16.5">
      <c r="B5386" s="89"/>
      <c r="C5386" s="89"/>
      <c r="D5386" s="90"/>
      <c r="E5386" s="89"/>
      <c r="F5386" s="91"/>
      <c r="G5386" s="89"/>
      <c r="H5386" s="89"/>
    </row>
    <row r="5387" spans="2:8" s="5" customFormat="1" ht="16.5">
      <c r="B5387" s="89"/>
      <c r="C5387" s="89"/>
      <c r="D5387" s="90"/>
      <c r="E5387" s="89"/>
      <c r="F5387" s="91"/>
      <c r="G5387" s="89"/>
      <c r="H5387" s="89"/>
    </row>
    <row r="5388" spans="2:8" s="5" customFormat="1" ht="16.5">
      <c r="B5388" s="89"/>
      <c r="C5388" s="89"/>
      <c r="D5388" s="90"/>
      <c r="E5388" s="89"/>
      <c r="F5388" s="91"/>
      <c r="G5388" s="89"/>
      <c r="H5388" s="89"/>
    </row>
    <row r="5389" spans="2:8" s="5" customFormat="1" ht="16.5">
      <c r="B5389" s="89"/>
      <c r="C5389" s="89"/>
      <c r="D5389" s="90"/>
      <c r="E5389" s="89"/>
      <c r="F5389" s="91"/>
      <c r="G5389" s="89"/>
      <c r="H5389" s="89"/>
    </row>
    <row r="5390" spans="2:8" s="5" customFormat="1" ht="16.5">
      <c r="B5390" s="89"/>
      <c r="C5390" s="89"/>
      <c r="D5390" s="90"/>
      <c r="E5390" s="89"/>
      <c r="F5390" s="91"/>
      <c r="G5390" s="89"/>
      <c r="H5390" s="89"/>
    </row>
    <row r="5391" spans="2:8" s="5" customFormat="1" ht="16.5">
      <c r="B5391" s="89"/>
      <c r="C5391" s="89"/>
      <c r="D5391" s="90"/>
      <c r="E5391" s="89"/>
      <c r="F5391" s="91"/>
      <c r="G5391" s="89"/>
      <c r="H5391" s="89"/>
    </row>
    <row r="5392" spans="2:8" s="5" customFormat="1" ht="16.5">
      <c r="B5392" s="89"/>
      <c r="C5392" s="89"/>
      <c r="D5392" s="90"/>
      <c r="E5392" s="89"/>
      <c r="F5392" s="91"/>
      <c r="G5392" s="89"/>
      <c r="H5392" s="89"/>
    </row>
    <row r="5393" spans="2:8" s="5" customFormat="1" ht="16.5">
      <c r="B5393" s="89"/>
      <c r="C5393" s="89"/>
      <c r="D5393" s="90"/>
      <c r="E5393" s="89"/>
      <c r="F5393" s="91"/>
      <c r="G5393" s="89"/>
      <c r="H5393" s="89"/>
    </row>
    <row r="5394" spans="2:8" s="5" customFormat="1" ht="16.5">
      <c r="B5394" s="89"/>
      <c r="C5394" s="89"/>
      <c r="D5394" s="90"/>
      <c r="E5394" s="89"/>
      <c r="F5394" s="91"/>
      <c r="G5394" s="89"/>
      <c r="H5394" s="89"/>
    </row>
    <row r="5395" spans="2:8" s="5" customFormat="1" ht="16.5">
      <c r="B5395" s="89"/>
      <c r="C5395" s="89"/>
      <c r="D5395" s="90"/>
      <c r="E5395" s="89"/>
      <c r="F5395" s="91"/>
      <c r="G5395" s="89"/>
      <c r="H5395" s="89"/>
    </row>
    <row r="5396" spans="2:8" s="5" customFormat="1" ht="16.5">
      <c r="B5396" s="89"/>
      <c r="C5396" s="89"/>
      <c r="D5396" s="90"/>
      <c r="E5396" s="89"/>
      <c r="F5396" s="91"/>
      <c r="G5396" s="89"/>
      <c r="H5396" s="89"/>
    </row>
    <row r="5397" spans="2:8" s="5" customFormat="1" ht="16.5">
      <c r="B5397" s="89"/>
      <c r="C5397" s="89"/>
      <c r="D5397" s="90"/>
      <c r="E5397" s="89"/>
      <c r="F5397" s="91"/>
      <c r="G5397" s="89"/>
      <c r="H5397" s="89"/>
    </row>
    <row r="5398" spans="2:8" s="5" customFormat="1" ht="16.5">
      <c r="B5398" s="89"/>
      <c r="C5398" s="89"/>
      <c r="D5398" s="90"/>
      <c r="E5398" s="89"/>
      <c r="F5398" s="91"/>
      <c r="G5398" s="89"/>
      <c r="H5398" s="89"/>
    </row>
    <row r="5399" spans="2:8" s="5" customFormat="1" ht="16.5">
      <c r="B5399" s="89"/>
      <c r="C5399" s="89"/>
      <c r="D5399" s="90"/>
      <c r="E5399" s="89"/>
      <c r="F5399" s="91"/>
      <c r="G5399" s="89"/>
      <c r="H5399" s="89"/>
    </row>
    <row r="5400" spans="2:8" s="5" customFormat="1" ht="16.5">
      <c r="B5400" s="89"/>
      <c r="C5400" s="89"/>
      <c r="D5400" s="90"/>
      <c r="E5400" s="89"/>
      <c r="F5400" s="91"/>
      <c r="G5400" s="89"/>
      <c r="H5400" s="89"/>
    </row>
    <row r="5401" spans="2:8" s="5" customFormat="1" ht="16.5">
      <c r="B5401" s="89"/>
      <c r="C5401" s="89"/>
      <c r="D5401" s="90"/>
      <c r="E5401" s="89"/>
      <c r="F5401" s="91"/>
      <c r="G5401" s="89"/>
      <c r="H5401" s="89"/>
    </row>
    <row r="5402" spans="2:8" s="5" customFormat="1" ht="16.5">
      <c r="B5402" s="89"/>
      <c r="C5402" s="89"/>
      <c r="D5402" s="90"/>
      <c r="E5402" s="89"/>
      <c r="F5402" s="91"/>
      <c r="G5402" s="89"/>
      <c r="H5402" s="89"/>
    </row>
    <row r="5403" spans="2:8" s="5" customFormat="1" ht="16.5">
      <c r="B5403" s="89"/>
      <c r="C5403" s="89"/>
      <c r="D5403" s="90"/>
      <c r="E5403" s="89"/>
      <c r="F5403" s="91"/>
      <c r="G5403" s="89"/>
      <c r="H5403" s="89"/>
    </row>
    <row r="5404" spans="2:8" s="5" customFormat="1" ht="16.5">
      <c r="B5404" s="89"/>
      <c r="C5404" s="89"/>
      <c r="D5404" s="90"/>
      <c r="E5404" s="89"/>
      <c r="F5404" s="91"/>
      <c r="G5404" s="89"/>
      <c r="H5404" s="89"/>
    </row>
    <row r="5405" spans="2:8" s="5" customFormat="1" ht="16.5">
      <c r="B5405" s="89"/>
      <c r="C5405" s="89"/>
      <c r="D5405" s="90"/>
      <c r="E5405" s="89"/>
      <c r="F5405" s="91"/>
      <c r="G5405" s="89"/>
      <c r="H5405" s="89"/>
    </row>
    <row r="5406" spans="2:8" s="5" customFormat="1" ht="16.5">
      <c r="B5406" s="89"/>
      <c r="C5406" s="89"/>
      <c r="D5406" s="90"/>
      <c r="E5406" s="89"/>
      <c r="F5406" s="91"/>
      <c r="G5406" s="89"/>
      <c r="H5406" s="89"/>
    </row>
    <row r="5407" spans="2:8" s="5" customFormat="1" ht="16.5">
      <c r="B5407" s="89"/>
      <c r="C5407" s="89"/>
      <c r="D5407" s="90"/>
      <c r="E5407" s="89"/>
      <c r="F5407" s="91"/>
      <c r="G5407" s="89"/>
      <c r="H5407" s="89"/>
    </row>
    <row r="5408" spans="2:8" s="5" customFormat="1" ht="16.5">
      <c r="B5408" s="89"/>
      <c r="C5408" s="89"/>
      <c r="D5408" s="90"/>
      <c r="E5408" s="89"/>
      <c r="F5408" s="91"/>
      <c r="G5408" s="89"/>
      <c r="H5408" s="89"/>
    </row>
    <row r="5409" spans="2:8" s="5" customFormat="1" ht="16.5">
      <c r="B5409" s="89"/>
      <c r="C5409" s="89"/>
      <c r="D5409" s="90"/>
      <c r="E5409" s="89"/>
      <c r="F5409" s="91"/>
      <c r="G5409" s="89"/>
      <c r="H5409" s="89"/>
    </row>
    <row r="5410" spans="2:8" s="5" customFormat="1" ht="16.5">
      <c r="B5410" s="89"/>
      <c r="C5410" s="89"/>
      <c r="D5410" s="90"/>
      <c r="E5410" s="89"/>
      <c r="F5410" s="91"/>
      <c r="G5410" s="89"/>
      <c r="H5410" s="89"/>
    </row>
    <row r="5411" spans="2:8" s="5" customFormat="1" ht="16.5">
      <c r="B5411" s="89"/>
      <c r="C5411" s="89"/>
      <c r="D5411" s="90"/>
      <c r="E5411" s="89"/>
      <c r="F5411" s="91"/>
      <c r="G5411" s="89"/>
      <c r="H5411" s="89"/>
    </row>
    <row r="5412" spans="2:8" s="5" customFormat="1" ht="16.5">
      <c r="B5412" s="89"/>
      <c r="C5412" s="89"/>
      <c r="D5412" s="90"/>
      <c r="E5412" s="89"/>
      <c r="F5412" s="91"/>
      <c r="G5412" s="89"/>
      <c r="H5412" s="89"/>
    </row>
    <row r="5413" spans="2:8" s="5" customFormat="1" ht="16.5">
      <c r="B5413" s="89"/>
      <c r="C5413" s="89"/>
      <c r="D5413" s="90"/>
      <c r="E5413" s="89"/>
      <c r="F5413" s="91"/>
      <c r="G5413" s="89"/>
      <c r="H5413" s="89"/>
    </row>
    <row r="5414" spans="2:8" s="5" customFormat="1" ht="16.5">
      <c r="B5414" s="89"/>
      <c r="C5414" s="89"/>
      <c r="D5414" s="90"/>
      <c r="E5414" s="89"/>
      <c r="F5414" s="91"/>
      <c r="G5414" s="89"/>
      <c r="H5414" s="89"/>
    </row>
    <row r="5415" spans="2:8" s="5" customFormat="1" ht="16.5">
      <c r="B5415" s="89"/>
      <c r="C5415" s="89"/>
      <c r="D5415" s="90"/>
      <c r="E5415" s="89"/>
      <c r="F5415" s="91"/>
      <c r="G5415" s="89"/>
      <c r="H5415" s="89"/>
    </row>
    <row r="5416" spans="2:8" s="5" customFormat="1" ht="16.5">
      <c r="B5416" s="89"/>
      <c r="C5416" s="89"/>
      <c r="D5416" s="90"/>
      <c r="E5416" s="89"/>
      <c r="F5416" s="91"/>
      <c r="G5416" s="89"/>
      <c r="H5416" s="89"/>
    </row>
    <row r="5417" spans="2:8" s="5" customFormat="1" ht="16.5">
      <c r="B5417" s="89"/>
      <c r="C5417" s="89"/>
      <c r="D5417" s="90"/>
      <c r="E5417" s="89"/>
      <c r="F5417" s="91"/>
      <c r="G5417" s="89"/>
      <c r="H5417" s="89"/>
    </row>
    <row r="5418" spans="2:8" s="5" customFormat="1" ht="16.5">
      <c r="B5418" s="89"/>
      <c r="C5418" s="89"/>
      <c r="D5418" s="90"/>
      <c r="E5418" s="89"/>
      <c r="F5418" s="91"/>
      <c r="G5418" s="89"/>
      <c r="H5418" s="89"/>
    </row>
    <row r="5419" spans="2:8" s="5" customFormat="1" ht="16.5">
      <c r="B5419" s="89"/>
      <c r="C5419" s="89"/>
      <c r="D5419" s="90"/>
      <c r="E5419" s="89"/>
      <c r="F5419" s="91"/>
      <c r="G5419" s="89"/>
      <c r="H5419" s="89"/>
    </row>
    <row r="5420" spans="2:8" s="5" customFormat="1" ht="16.5">
      <c r="B5420" s="89"/>
      <c r="C5420" s="89"/>
      <c r="D5420" s="90"/>
      <c r="E5420" s="89"/>
      <c r="F5420" s="91"/>
      <c r="G5420" s="89"/>
      <c r="H5420" s="89"/>
    </row>
    <row r="5421" spans="2:8" s="5" customFormat="1" ht="16.5">
      <c r="B5421" s="89"/>
      <c r="C5421" s="89"/>
      <c r="D5421" s="90"/>
      <c r="E5421" s="89"/>
      <c r="F5421" s="91"/>
      <c r="G5421" s="89"/>
      <c r="H5421" s="89"/>
    </row>
    <row r="5422" spans="2:8" s="5" customFormat="1" ht="16.5">
      <c r="B5422" s="89"/>
      <c r="C5422" s="89"/>
      <c r="D5422" s="90"/>
      <c r="E5422" s="89"/>
      <c r="F5422" s="91"/>
      <c r="G5422" s="89"/>
      <c r="H5422" s="89"/>
    </row>
    <row r="5423" spans="2:8" s="5" customFormat="1" ht="16.5">
      <c r="B5423" s="89"/>
      <c r="C5423" s="89"/>
      <c r="D5423" s="90"/>
      <c r="E5423" s="89"/>
      <c r="F5423" s="91"/>
      <c r="G5423" s="89"/>
      <c r="H5423" s="89"/>
    </row>
    <row r="5424" spans="2:8" s="5" customFormat="1" ht="16.5">
      <c r="B5424" s="89"/>
      <c r="C5424" s="89"/>
      <c r="D5424" s="90"/>
      <c r="E5424" s="89"/>
      <c r="F5424" s="91"/>
      <c r="G5424" s="89"/>
      <c r="H5424" s="89"/>
    </row>
    <row r="5425" spans="2:8" s="5" customFormat="1" ht="16.5">
      <c r="B5425" s="89"/>
      <c r="C5425" s="89"/>
      <c r="D5425" s="90"/>
      <c r="E5425" s="89"/>
      <c r="F5425" s="91"/>
      <c r="G5425" s="89"/>
      <c r="H5425" s="89"/>
    </row>
    <row r="5426" spans="2:8" s="5" customFormat="1" ht="16.5">
      <c r="B5426" s="89"/>
      <c r="C5426" s="89"/>
      <c r="D5426" s="90"/>
      <c r="E5426" s="89"/>
      <c r="F5426" s="91"/>
      <c r="G5426" s="89"/>
      <c r="H5426" s="89"/>
    </row>
    <row r="5427" spans="2:8" s="5" customFormat="1" ht="16.5">
      <c r="B5427" s="89"/>
      <c r="C5427" s="89"/>
      <c r="D5427" s="90"/>
      <c r="E5427" s="89"/>
      <c r="F5427" s="91"/>
      <c r="G5427" s="89"/>
      <c r="H5427" s="89"/>
    </row>
    <row r="5428" spans="2:8" s="5" customFormat="1" ht="16.5">
      <c r="B5428" s="89"/>
      <c r="C5428" s="89"/>
      <c r="D5428" s="90"/>
      <c r="E5428" s="89"/>
      <c r="F5428" s="91"/>
      <c r="G5428" s="89"/>
      <c r="H5428" s="89"/>
    </row>
    <row r="5429" spans="2:8" s="5" customFormat="1" ht="16.5">
      <c r="B5429" s="89"/>
      <c r="C5429" s="89"/>
      <c r="D5429" s="90"/>
      <c r="E5429" s="89"/>
      <c r="F5429" s="91"/>
      <c r="G5429" s="89"/>
      <c r="H5429" s="89"/>
    </row>
    <row r="5430" spans="2:8" s="5" customFormat="1" ht="16.5">
      <c r="B5430" s="89"/>
      <c r="C5430" s="89"/>
      <c r="D5430" s="90"/>
      <c r="E5430" s="89"/>
      <c r="F5430" s="91"/>
      <c r="G5430" s="89"/>
      <c r="H5430" s="89"/>
    </row>
    <row r="5431" spans="2:8" s="5" customFormat="1" ht="16.5">
      <c r="B5431" s="89"/>
      <c r="C5431" s="89"/>
      <c r="D5431" s="90"/>
      <c r="E5431" s="89"/>
      <c r="F5431" s="91"/>
      <c r="G5431" s="89"/>
      <c r="H5431" s="89"/>
    </row>
    <row r="5432" spans="2:8" s="5" customFormat="1" ht="16.5">
      <c r="B5432" s="89"/>
      <c r="C5432" s="89"/>
      <c r="D5432" s="90"/>
      <c r="E5432" s="89"/>
      <c r="F5432" s="91"/>
      <c r="G5432" s="89"/>
      <c r="H5432" s="89"/>
    </row>
    <row r="5433" spans="2:8" s="5" customFormat="1" ht="16.5">
      <c r="B5433" s="89"/>
      <c r="C5433" s="89"/>
      <c r="D5433" s="90"/>
      <c r="E5433" s="89"/>
      <c r="F5433" s="91"/>
      <c r="G5433" s="89"/>
      <c r="H5433" s="89"/>
    </row>
    <row r="5434" spans="2:8" s="5" customFormat="1" ht="16.5">
      <c r="B5434" s="89"/>
      <c r="C5434" s="89"/>
      <c r="D5434" s="90"/>
      <c r="E5434" s="89"/>
      <c r="F5434" s="91"/>
      <c r="G5434" s="89"/>
      <c r="H5434" s="89"/>
    </row>
    <row r="5435" spans="2:8" s="5" customFormat="1" ht="16.5">
      <c r="B5435" s="89"/>
      <c r="C5435" s="89"/>
      <c r="D5435" s="90"/>
      <c r="E5435" s="89"/>
      <c r="F5435" s="91"/>
      <c r="G5435" s="89"/>
      <c r="H5435" s="89"/>
    </row>
    <row r="5436" spans="2:8" s="5" customFormat="1" ht="16.5">
      <c r="B5436" s="89"/>
      <c r="C5436" s="89"/>
      <c r="D5436" s="90"/>
      <c r="E5436" s="89"/>
      <c r="F5436" s="91"/>
      <c r="G5436" s="89"/>
      <c r="H5436" s="89"/>
    </row>
    <row r="5437" spans="2:8" s="5" customFormat="1" ht="16.5">
      <c r="B5437" s="89"/>
      <c r="C5437" s="89"/>
      <c r="D5437" s="90"/>
      <c r="E5437" s="89"/>
      <c r="F5437" s="91"/>
      <c r="G5437" s="89"/>
      <c r="H5437" s="89"/>
    </row>
    <row r="5438" spans="2:8" s="5" customFormat="1" ht="16.5">
      <c r="B5438" s="89"/>
      <c r="C5438" s="89"/>
      <c r="D5438" s="90"/>
      <c r="E5438" s="89"/>
      <c r="F5438" s="91"/>
      <c r="G5438" s="89"/>
      <c r="H5438" s="89"/>
    </row>
    <row r="5439" spans="2:8" s="5" customFormat="1" ht="16.5">
      <c r="B5439" s="89"/>
      <c r="C5439" s="89"/>
      <c r="D5439" s="90"/>
      <c r="E5439" s="89"/>
      <c r="F5439" s="91"/>
      <c r="G5439" s="89"/>
      <c r="H5439" s="89"/>
    </row>
    <row r="5440" spans="2:8" s="5" customFormat="1" ht="16.5">
      <c r="B5440" s="89"/>
      <c r="C5440" s="89"/>
      <c r="D5440" s="90"/>
      <c r="E5440" s="89"/>
      <c r="F5440" s="91"/>
      <c r="G5440" s="89"/>
      <c r="H5440" s="89"/>
    </row>
    <row r="5441" spans="2:8" s="5" customFormat="1" ht="16.5">
      <c r="B5441" s="89"/>
      <c r="C5441" s="89"/>
      <c r="D5441" s="90"/>
      <c r="E5441" s="89"/>
      <c r="F5441" s="91"/>
      <c r="G5441" s="89"/>
      <c r="H5441" s="89"/>
    </row>
    <row r="5442" spans="2:8" s="5" customFormat="1" ht="16.5">
      <c r="B5442" s="89"/>
      <c r="C5442" s="89"/>
      <c r="D5442" s="90"/>
      <c r="E5442" s="89"/>
      <c r="F5442" s="91"/>
      <c r="G5442" s="89"/>
      <c r="H5442" s="89"/>
    </row>
    <row r="5443" spans="2:8" s="5" customFormat="1" ht="16.5">
      <c r="B5443" s="89"/>
      <c r="C5443" s="89"/>
      <c r="D5443" s="90"/>
      <c r="E5443" s="89"/>
      <c r="F5443" s="91"/>
      <c r="G5443" s="89"/>
      <c r="H5443" s="89"/>
    </row>
    <row r="5444" spans="2:8" s="5" customFormat="1" ht="16.5">
      <c r="B5444" s="89"/>
      <c r="C5444" s="89"/>
      <c r="D5444" s="90"/>
      <c r="E5444" s="89"/>
      <c r="F5444" s="91"/>
      <c r="G5444" s="89"/>
      <c r="H5444" s="89"/>
    </row>
    <row r="5445" spans="2:8" s="5" customFormat="1" ht="16.5">
      <c r="B5445" s="89"/>
      <c r="C5445" s="89"/>
      <c r="D5445" s="90"/>
      <c r="E5445" s="89"/>
      <c r="F5445" s="91"/>
      <c r="G5445" s="89"/>
      <c r="H5445" s="89"/>
    </row>
    <row r="5446" spans="2:8" s="5" customFormat="1" ht="16.5">
      <c r="B5446" s="89"/>
      <c r="C5446" s="89"/>
      <c r="D5446" s="90"/>
      <c r="E5446" s="89"/>
      <c r="F5446" s="91"/>
      <c r="G5446" s="89"/>
      <c r="H5446" s="89"/>
    </row>
    <row r="5447" spans="2:8" s="5" customFormat="1" ht="16.5">
      <c r="B5447" s="89"/>
      <c r="C5447" s="89"/>
      <c r="D5447" s="90"/>
      <c r="E5447" s="89"/>
      <c r="F5447" s="91"/>
      <c r="G5447" s="89"/>
      <c r="H5447" s="89"/>
    </row>
    <row r="5448" spans="2:8" s="5" customFormat="1" ht="16.5">
      <c r="B5448" s="89"/>
      <c r="C5448" s="89"/>
      <c r="D5448" s="90"/>
      <c r="E5448" s="89"/>
      <c r="F5448" s="91"/>
      <c r="G5448" s="89"/>
      <c r="H5448" s="89"/>
    </row>
    <row r="5449" spans="2:8" s="5" customFormat="1" ht="16.5">
      <c r="B5449" s="89"/>
      <c r="C5449" s="89"/>
      <c r="D5449" s="90"/>
      <c r="E5449" s="89"/>
      <c r="F5449" s="91"/>
      <c r="G5449" s="89"/>
      <c r="H5449" s="89"/>
    </row>
    <row r="5450" spans="2:8" s="5" customFormat="1" ht="16.5">
      <c r="B5450" s="89"/>
      <c r="C5450" s="89"/>
      <c r="D5450" s="90"/>
      <c r="E5450" s="89"/>
      <c r="F5450" s="91"/>
      <c r="G5450" s="89"/>
      <c r="H5450" s="89"/>
    </row>
    <row r="5451" spans="2:8" s="5" customFormat="1" ht="16.5">
      <c r="B5451" s="89"/>
      <c r="C5451" s="89"/>
      <c r="D5451" s="90"/>
      <c r="E5451" s="89"/>
      <c r="F5451" s="91"/>
      <c r="G5451" s="89"/>
      <c r="H5451" s="89"/>
    </row>
    <row r="5452" spans="2:8" s="5" customFormat="1" ht="16.5">
      <c r="B5452" s="89"/>
      <c r="C5452" s="89"/>
      <c r="D5452" s="90"/>
      <c r="E5452" s="89"/>
      <c r="F5452" s="91"/>
      <c r="G5452" s="89"/>
      <c r="H5452" s="89"/>
    </row>
    <row r="5453" spans="2:8" s="5" customFormat="1" ht="16.5">
      <c r="B5453" s="89"/>
      <c r="C5453" s="89"/>
      <c r="D5453" s="90"/>
      <c r="E5453" s="89"/>
      <c r="F5453" s="91"/>
      <c r="G5453" s="89"/>
      <c r="H5453" s="89"/>
    </row>
    <row r="5454" spans="2:8" s="5" customFormat="1" ht="16.5">
      <c r="B5454" s="89"/>
      <c r="C5454" s="89"/>
      <c r="D5454" s="90"/>
      <c r="E5454" s="89"/>
      <c r="F5454" s="91"/>
      <c r="G5454" s="89"/>
      <c r="H5454" s="89"/>
    </row>
    <row r="5455" spans="2:8" s="5" customFormat="1" ht="16.5">
      <c r="B5455" s="89"/>
      <c r="C5455" s="89"/>
      <c r="D5455" s="90"/>
      <c r="E5455" s="89"/>
      <c r="F5455" s="91"/>
      <c r="G5455" s="89"/>
      <c r="H5455" s="89"/>
    </row>
    <row r="5456" spans="2:8" s="5" customFormat="1" ht="16.5">
      <c r="B5456" s="89"/>
      <c r="C5456" s="89"/>
      <c r="D5456" s="90"/>
      <c r="E5456" s="89"/>
      <c r="F5456" s="91"/>
      <c r="G5456" s="89"/>
      <c r="H5456" s="89"/>
    </row>
    <row r="5457" spans="2:8" s="5" customFormat="1" ht="16.5">
      <c r="B5457" s="89"/>
      <c r="C5457" s="89"/>
      <c r="D5457" s="90"/>
      <c r="E5457" s="89"/>
      <c r="F5457" s="91"/>
      <c r="G5457" s="89"/>
      <c r="H5457" s="89"/>
    </row>
    <row r="5458" spans="2:8" s="5" customFormat="1" ht="16.5">
      <c r="B5458" s="89"/>
      <c r="C5458" s="89"/>
      <c r="D5458" s="90"/>
      <c r="E5458" s="89"/>
      <c r="F5458" s="91"/>
      <c r="G5458" s="89"/>
      <c r="H5458" s="89"/>
    </row>
    <row r="5459" spans="2:8" s="5" customFormat="1" ht="16.5">
      <c r="B5459" s="89"/>
      <c r="C5459" s="89"/>
      <c r="D5459" s="90"/>
      <c r="E5459" s="89"/>
      <c r="F5459" s="91"/>
      <c r="G5459" s="89"/>
      <c r="H5459" s="89"/>
    </row>
    <row r="5460" spans="2:8" s="5" customFormat="1" ht="16.5">
      <c r="B5460" s="89"/>
      <c r="C5460" s="89"/>
      <c r="D5460" s="90"/>
      <c r="E5460" s="89"/>
      <c r="F5460" s="91"/>
      <c r="G5460" s="89"/>
      <c r="H5460" s="89"/>
    </row>
    <row r="5461" spans="2:8" s="5" customFormat="1" ht="16.5">
      <c r="B5461" s="89"/>
      <c r="C5461" s="89"/>
      <c r="D5461" s="90"/>
      <c r="E5461" s="89"/>
      <c r="F5461" s="91"/>
      <c r="G5461" s="89"/>
      <c r="H5461" s="89"/>
    </row>
    <row r="5462" spans="2:8" s="5" customFormat="1" ht="16.5">
      <c r="B5462" s="89"/>
      <c r="C5462" s="89"/>
      <c r="D5462" s="90"/>
      <c r="E5462" s="89"/>
      <c r="F5462" s="91"/>
      <c r="G5462" s="89"/>
      <c r="H5462" s="89"/>
    </row>
    <row r="5463" spans="2:8" s="5" customFormat="1" ht="16.5">
      <c r="B5463" s="89"/>
      <c r="C5463" s="89"/>
      <c r="D5463" s="90"/>
      <c r="E5463" s="89"/>
      <c r="F5463" s="91"/>
      <c r="G5463" s="89"/>
      <c r="H5463" s="89"/>
    </row>
    <row r="5464" spans="2:8" s="5" customFormat="1" ht="16.5">
      <c r="B5464" s="89"/>
      <c r="C5464" s="89"/>
      <c r="D5464" s="90"/>
      <c r="E5464" s="89"/>
      <c r="F5464" s="91"/>
      <c r="G5464" s="89"/>
      <c r="H5464" s="89"/>
    </row>
    <row r="5465" spans="2:8" s="5" customFormat="1" ht="16.5">
      <c r="B5465" s="89"/>
      <c r="C5465" s="89"/>
      <c r="D5465" s="90"/>
      <c r="E5465" s="89"/>
      <c r="F5465" s="91"/>
      <c r="G5465" s="89"/>
      <c r="H5465" s="89"/>
    </row>
    <row r="5466" spans="2:8" s="5" customFormat="1" ht="16.5">
      <c r="B5466" s="89"/>
      <c r="C5466" s="89"/>
      <c r="D5466" s="90"/>
      <c r="E5466" s="89"/>
      <c r="F5466" s="91"/>
      <c r="G5466" s="89"/>
      <c r="H5466" s="89"/>
    </row>
    <row r="5467" spans="2:8" s="5" customFormat="1" ht="16.5">
      <c r="B5467" s="89"/>
      <c r="C5467" s="89"/>
      <c r="D5467" s="90"/>
      <c r="E5467" s="89"/>
      <c r="F5467" s="91"/>
      <c r="G5467" s="89"/>
      <c r="H5467" s="89"/>
    </row>
    <row r="5468" spans="2:8" s="5" customFormat="1" ht="16.5">
      <c r="B5468" s="89"/>
      <c r="C5468" s="89"/>
      <c r="D5468" s="90"/>
      <c r="E5468" s="89"/>
      <c r="F5468" s="91"/>
      <c r="G5468" s="89"/>
      <c r="H5468" s="89"/>
    </row>
    <row r="5469" spans="2:8" s="5" customFormat="1" ht="16.5">
      <c r="B5469" s="89"/>
      <c r="C5469" s="89"/>
      <c r="D5469" s="90"/>
      <c r="E5469" s="89"/>
      <c r="F5469" s="91"/>
      <c r="G5469" s="89"/>
      <c r="H5469" s="89"/>
    </row>
    <row r="5470" spans="2:8" s="5" customFormat="1" ht="16.5">
      <c r="B5470" s="89"/>
      <c r="C5470" s="89"/>
      <c r="D5470" s="90"/>
      <c r="E5470" s="89"/>
      <c r="F5470" s="91"/>
      <c r="G5470" s="89"/>
      <c r="H5470" s="89"/>
    </row>
    <row r="5471" spans="2:8" s="5" customFormat="1" ht="16.5">
      <c r="B5471" s="89"/>
      <c r="C5471" s="89"/>
      <c r="D5471" s="90"/>
      <c r="E5471" s="89"/>
      <c r="F5471" s="91"/>
      <c r="G5471" s="89"/>
      <c r="H5471" s="89"/>
    </row>
    <row r="5472" spans="2:8" s="5" customFormat="1" ht="16.5">
      <c r="B5472" s="89"/>
      <c r="C5472" s="89"/>
      <c r="D5472" s="90"/>
      <c r="E5472" s="89"/>
      <c r="F5472" s="91"/>
      <c r="G5472" s="89"/>
      <c r="H5472" s="89"/>
    </row>
    <row r="5473" spans="2:8" s="5" customFormat="1" ht="16.5">
      <c r="B5473" s="89"/>
      <c r="C5473" s="89"/>
      <c r="D5473" s="90"/>
      <c r="E5473" s="89"/>
      <c r="F5473" s="91"/>
      <c r="G5473" s="89"/>
      <c r="H5473" s="89"/>
    </row>
    <row r="5474" spans="2:8" s="5" customFormat="1" ht="16.5">
      <c r="B5474" s="89"/>
      <c r="C5474" s="89"/>
      <c r="D5474" s="90"/>
      <c r="E5474" s="89"/>
      <c r="F5474" s="91"/>
      <c r="G5474" s="89"/>
      <c r="H5474" s="89"/>
    </row>
    <row r="5475" spans="2:8" s="5" customFormat="1" ht="16.5">
      <c r="B5475" s="89"/>
      <c r="C5475" s="89"/>
      <c r="D5475" s="90"/>
      <c r="E5475" s="89"/>
      <c r="F5475" s="91"/>
      <c r="G5475" s="89"/>
      <c r="H5475" s="89"/>
    </row>
    <row r="5476" spans="2:8" s="5" customFormat="1" ht="16.5">
      <c r="B5476" s="89"/>
      <c r="C5476" s="89"/>
      <c r="D5476" s="90"/>
      <c r="E5476" s="89"/>
      <c r="F5476" s="91"/>
      <c r="G5476" s="89"/>
      <c r="H5476" s="89"/>
    </row>
    <row r="5477" spans="2:8" s="5" customFormat="1" ht="16.5">
      <c r="B5477" s="89"/>
      <c r="C5477" s="89"/>
      <c r="D5477" s="90"/>
      <c r="E5477" s="89"/>
      <c r="F5477" s="91"/>
      <c r="G5477" s="89"/>
      <c r="H5477" s="89"/>
    </row>
    <row r="5478" spans="2:8" s="5" customFormat="1" ht="16.5">
      <c r="B5478" s="89"/>
      <c r="C5478" s="89"/>
      <c r="D5478" s="90"/>
      <c r="E5478" s="89"/>
      <c r="F5478" s="91"/>
      <c r="G5478" s="89"/>
      <c r="H5478" s="89"/>
    </row>
    <row r="5479" spans="2:8" s="5" customFormat="1" ht="16.5">
      <c r="B5479" s="89"/>
      <c r="C5479" s="89"/>
      <c r="D5479" s="90"/>
      <c r="E5479" s="89"/>
      <c r="F5479" s="91"/>
      <c r="G5479" s="89"/>
      <c r="H5479" s="89"/>
    </row>
    <row r="5480" spans="2:8" s="5" customFormat="1" ht="16.5">
      <c r="B5480" s="89"/>
      <c r="C5480" s="89"/>
      <c r="D5480" s="90"/>
      <c r="E5480" s="89"/>
      <c r="F5480" s="91"/>
      <c r="G5480" s="89"/>
      <c r="H5480" s="89"/>
    </row>
    <row r="5481" spans="2:8" s="5" customFormat="1" ht="16.5">
      <c r="B5481" s="89"/>
      <c r="C5481" s="89"/>
      <c r="D5481" s="90"/>
      <c r="E5481" s="89"/>
      <c r="F5481" s="91"/>
      <c r="G5481" s="89"/>
      <c r="H5481" s="89"/>
    </row>
    <row r="5482" spans="2:8" s="5" customFormat="1" ht="16.5">
      <c r="B5482" s="89"/>
      <c r="C5482" s="89"/>
      <c r="D5482" s="90"/>
      <c r="E5482" s="89"/>
      <c r="F5482" s="91"/>
      <c r="G5482" s="89"/>
      <c r="H5482" s="89"/>
    </row>
    <row r="5483" spans="2:8" s="5" customFormat="1" ht="16.5">
      <c r="B5483" s="89"/>
      <c r="C5483" s="89"/>
      <c r="D5483" s="90"/>
      <c r="E5483" s="89"/>
      <c r="F5483" s="91"/>
      <c r="G5483" s="89"/>
      <c r="H5483" s="89"/>
    </row>
    <row r="5484" spans="2:8" s="5" customFormat="1" ht="16.5">
      <c r="B5484" s="89"/>
      <c r="C5484" s="89"/>
      <c r="D5484" s="90"/>
      <c r="E5484" s="89"/>
      <c r="F5484" s="91"/>
      <c r="G5484" s="89"/>
      <c r="H5484" s="89"/>
    </row>
    <row r="5485" spans="2:8" s="5" customFormat="1" ht="16.5">
      <c r="B5485" s="89"/>
      <c r="C5485" s="89"/>
      <c r="D5485" s="90"/>
      <c r="E5485" s="89"/>
      <c r="F5485" s="91"/>
      <c r="G5485" s="89"/>
      <c r="H5485" s="89"/>
    </row>
    <row r="5486" spans="2:8" s="5" customFormat="1" ht="16.5">
      <c r="B5486" s="89"/>
      <c r="C5486" s="89"/>
      <c r="D5486" s="90"/>
      <c r="E5486" s="89"/>
      <c r="F5486" s="91"/>
      <c r="G5486" s="89"/>
      <c r="H5486" s="89"/>
    </row>
    <row r="5487" spans="2:8" s="5" customFormat="1" ht="16.5">
      <c r="B5487" s="89"/>
      <c r="C5487" s="89"/>
      <c r="D5487" s="90"/>
      <c r="E5487" s="89"/>
      <c r="F5487" s="91"/>
      <c r="G5487" s="89"/>
      <c r="H5487" s="89"/>
    </row>
    <row r="5488" spans="2:8" s="5" customFormat="1" ht="16.5">
      <c r="B5488" s="89"/>
      <c r="C5488" s="89"/>
      <c r="D5488" s="90"/>
      <c r="E5488" s="89"/>
      <c r="F5488" s="91"/>
      <c r="G5488" s="89"/>
      <c r="H5488" s="89"/>
    </row>
    <row r="5489" spans="2:8" s="5" customFormat="1" ht="16.5">
      <c r="B5489" s="89"/>
      <c r="C5489" s="89"/>
      <c r="D5489" s="90"/>
      <c r="E5489" s="89"/>
      <c r="F5489" s="91"/>
      <c r="G5489" s="89"/>
      <c r="H5489" s="89"/>
    </row>
    <row r="5490" spans="2:8" s="5" customFormat="1" ht="16.5">
      <c r="B5490" s="89"/>
      <c r="C5490" s="89"/>
      <c r="D5490" s="90"/>
      <c r="E5490" s="89"/>
      <c r="F5490" s="91"/>
      <c r="G5490" s="89"/>
      <c r="H5490" s="89"/>
    </row>
    <row r="5491" spans="2:8" s="5" customFormat="1" ht="16.5">
      <c r="B5491" s="89"/>
      <c r="C5491" s="89"/>
      <c r="D5491" s="90"/>
      <c r="E5491" s="89"/>
      <c r="F5491" s="91"/>
      <c r="G5491" s="89"/>
      <c r="H5491" s="89"/>
    </row>
    <row r="5492" spans="2:8" s="5" customFormat="1" ht="16.5">
      <c r="B5492" s="89"/>
      <c r="C5492" s="89"/>
      <c r="D5492" s="90"/>
      <c r="E5492" s="89"/>
      <c r="F5492" s="91"/>
      <c r="G5492" s="89"/>
      <c r="H5492" s="89"/>
    </row>
    <row r="5493" spans="2:8" s="5" customFormat="1" ht="16.5">
      <c r="B5493" s="89"/>
      <c r="C5493" s="89"/>
      <c r="D5493" s="90"/>
      <c r="E5493" s="89"/>
      <c r="F5493" s="91"/>
      <c r="G5493" s="89"/>
      <c r="H5493" s="89"/>
    </row>
    <row r="5494" spans="2:8" s="5" customFormat="1" ht="16.5">
      <c r="B5494" s="89"/>
      <c r="C5494" s="89"/>
      <c r="D5494" s="90"/>
      <c r="E5494" s="89"/>
      <c r="F5494" s="91"/>
      <c r="G5494" s="89"/>
      <c r="H5494" s="89"/>
    </row>
    <row r="5495" spans="2:8" s="5" customFormat="1" ht="16.5">
      <c r="B5495" s="89"/>
      <c r="C5495" s="89"/>
      <c r="D5495" s="90"/>
      <c r="E5495" s="89"/>
      <c r="F5495" s="91"/>
      <c r="G5495" s="89"/>
      <c r="H5495" s="89"/>
    </row>
    <row r="5496" spans="2:8" s="5" customFormat="1" ht="16.5">
      <c r="B5496" s="89"/>
      <c r="C5496" s="89"/>
      <c r="D5496" s="90"/>
      <c r="E5496" s="89"/>
      <c r="F5496" s="91"/>
      <c r="G5496" s="89"/>
      <c r="H5496" s="89"/>
    </row>
    <row r="5497" spans="2:8" s="5" customFormat="1" ht="16.5">
      <c r="B5497" s="89"/>
      <c r="C5497" s="89"/>
      <c r="D5497" s="90"/>
      <c r="E5497" s="89"/>
      <c r="F5497" s="91"/>
      <c r="G5497" s="89"/>
      <c r="H5497" s="89"/>
    </row>
    <row r="5498" spans="2:8" s="5" customFormat="1" ht="16.5">
      <c r="B5498" s="89"/>
      <c r="C5498" s="89"/>
      <c r="D5498" s="90"/>
      <c r="E5498" s="89"/>
      <c r="F5498" s="91"/>
      <c r="G5498" s="89"/>
      <c r="H5498" s="89"/>
    </row>
    <row r="5499" spans="2:8" s="5" customFormat="1" ht="16.5">
      <c r="B5499" s="89"/>
      <c r="C5499" s="89"/>
      <c r="D5499" s="90"/>
      <c r="E5499" s="89"/>
      <c r="F5499" s="91"/>
      <c r="G5499" s="89"/>
      <c r="H5499" s="89"/>
    </row>
    <row r="5500" spans="2:8" s="5" customFormat="1" ht="16.5">
      <c r="B5500" s="89"/>
      <c r="C5500" s="89"/>
      <c r="D5500" s="90"/>
      <c r="E5500" s="89"/>
      <c r="F5500" s="91"/>
      <c r="G5500" s="89"/>
      <c r="H5500" s="89"/>
    </row>
    <row r="5501" spans="2:8" s="5" customFormat="1" ht="16.5">
      <c r="B5501" s="89"/>
      <c r="C5501" s="89"/>
      <c r="D5501" s="90"/>
      <c r="E5501" s="89"/>
      <c r="F5501" s="91"/>
      <c r="G5501" s="89"/>
      <c r="H5501" s="89"/>
    </row>
    <row r="5502" spans="2:8" s="5" customFormat="1" ht="16.5">
      <c r="B5502" s="89"/>
      <c r="C5502" s="89"/>
      <c r="D5502" s="90"/>
      <c r="E5502" s="89"/>
      <c r="F5502" s="91"/>
      <c r="G5502" s="89"/>
      <c r="H5502" s="89"/>
    </row>
    <row r="5503" spans="2:8" s="5" customFormat="1" ht="16.5">
      <c r="B5503" s="89"/>
      <c r="C5503" s="89"/>
      <c r="D5503" s="90"/>
      <c r="E5503" s="89"/>
      <c r="F5503" s="91"/>
      <c r="G5503" s="89"/>
      <c r="H5503" s="89"/>
    </row>
    <row r="5504" spans="2:8" s="5" customFormat="1" ht="16.5">
      <c r="B5504" s="89"/>
      <c r="C5504" s="89"/>
      <c r="D5504" s="90"/>
      <c r="E5504" s="89"/>
      <c r="F5504" s="91"/>
      <c r="G5504" s="89"/>
      <c r="H5504" s="89"/>
    </row>
    <row r="5505" spans="2:8" s="5" customFormat="1" ht="16.5">
      <c r="B5505" s="89"/>
      <c r="C5505" s="89"/>
      <c r="D5505" s="90"/>
      <c r="E5505" s="89"/>
      <c r="F5505" s="91"/>
      <c r="G5505" s="89"/>
      <c r="H5505" s="89"/>
    </row>
    <row r="5506" spans="2:8" s="5" customFormat="1" ht="16.5">
      <c r="B5506" s="89"/>
      <c r="C5506" s="89"/>
      <c r="D5506" s="90"/>
      <c r="E5506" s="89"/>
      <c r="F5506" s="91"/>
      <c r="G5506" s="89"/>
      <c r="H5506" s="89"/>
    </row>
    <row r="5507" spans="2:8" s="5" customFormat="1" ht="16.5">
      <c r="B5507" s="89"/>
      <c r="C5507" s="89"/>
      <c r="D5507" s="90"/>
      <c r="E5507" s="89"/>
      <c r="F5507" s="91"/>
      <c r="G5507" s="89"/>
      <c r="H5507" s="89"/>
    </row>
    <row r="5508" spans="2:8" s="5" customFormat="1" ht="16.5">
      <c r="B5508" s="89"/>
      <c r="C5508" s="89"/>
      <c r="D5508" s="90"/>
      <c r="E5508" s="89"/>
      <c r="F5508" s="91"/>
      <c r="G5508" s="89"/>
      <c r="H5508" s="89"/>
    </row>
    <row r="5509" spans="2:8" s="5" customFormat="1" ht="16.5">
      <c r="B5509" s="89"/>
      <c r="C5509" s="89"/>
      <c r="D5509" s="90"/>
      <c r="E5509" s="89"/>
      <c r="F5509" s="91"/>
      <c r="G5509" s="89"/>
      <c r="H5509" s="89"/>
    </row>
    <row r="5510" spans="2:8" s="5" customFormat="1" ht="16.5">
      <c r="B5510" s="89"/>
      <c r="C5510" s="89"/>
      <c r="D5510" s="90"/>
      <c r="E5510" s="89"/>
      <c r="F5510" s="91"/>
      <c r="G5510" s="89"/>
      <c r="H5510" s="89"/>
    </row>
    <row r="5511" spans="2:8" s="5" customFormat="1" ht="16.5">
      <c r="B5511" s="89"/>
      <c r="C5511" s="89"/>
      <c r="D5511" s="90"/>
      <c r="E5511" s="89"/>
      <c r="F5511" s="91"/>
      <c r="G5511" s="89"/>
      <c r="H5511" s="89"/>
    </row>
    <row r="5512" spans="2:8" s="5" customFormat="1" ht="16.5">
      <c r="B5512" s="89"/>
      <c r="C5512" s="89"/>
      <c r="D5512" s="90"/>
      <c r="E5512" s="89"/>
      <c r="F5512" s="91"/>
      <c r="G5512" s="89"/>
      <c r="H5512" s="89"/>
    </row>
    <row r="5513" spans="2:8" s="5" customFormat="1" ht="16.5">
      <c r="B5513" s="89"/>
      <c r="C5513" s="89"/>
      <c r="D5513" s="90"/>
      <c r="E5513" s="89"/>
      <c r="F5513" s="91"/>
      <c r="G5513" s="89"/>
      <c r="H5513" s="89"/>
    </row>
    <row r="5514" spans="2:8" s="5" customFormat="1" ht="16.5">
      <c r="B5514" s="89"/>
      <c r="C5514" s="89"/>
      <c r="D5514" s="90"/>
      <c r="E5514" s="89"/>
      <c r="F5514" s="91"/>
      <c r="G5514" s="89"/>
      <c r="H5514" s="89"/>
    </row>
    <row r="5515" spans="2:8" s="5" customFormat="1" ht="16.5">
      <c r="B5515" s="89"/>
      <c r="C5515" s="89"/>
      <c r="D5515" s="90"/>
      <c r="E5515" s="89"/>
      <c r="F5515" s="91"/>
      <c r="G5515" s="89"/>
      <c r="H5515" s="89"/>
    </row>
    <row r="5516" spans="2:8" s="5" customFormat="1" ht="16.5">
      <c r="B5516" s="89"/>
      <c r="C5516" s="89"/>
      <c r="D5516" s="90"/>
      <c r="E5516" s="89"/>
      <c r="F5516" s="91"/>
      <c r="G5516" s="89"/>
      <c r="H5516" s="89"/>
    </row>
    <row r="5517" spans="2:8" s="5" customFormat="1" ht="16.5">
      <c r="B5517" s="89"/>
      <c r="C5517" s="89"/>
      <c r="D5517" s="90"/>
      <c r="E5517" s="89"/>
      <c r="F5517" s="91"/>
      <c r="G5517" s="89"/>
      <c r="H5517" s="89"/>
    </row>
    <row r="5518" spans="2:8" s="5" customFormat="1" ht="16.5">
      <c r="B5518" s="89"/>
      <c r="C5518" s="89"/>
      <c r="D5518" s="90"/>
      <c r="E5518" s="89"/>
      <c r="F5518" s="91"/>
      <c r="G5518" s="89"/>
      <c r="H5518" s="89"/>
    </row>
    <row r="5519" spans="2:8" s="5" customFormat="1" ht="16.5">
      <c r="B5519" s="89"/>
      <c r="C5519" s="89"/>
      <c r="D5519" s="90"/>
      <c r="E5519" s="89"/>
      <c r="F5519" s="91"/>
      <c r="G5519" s="89"/>
      <c r="H5519" s="89"/>
    </row>
    <row r="5520" spans="2:8" s="5" customFormat="1" ht="16.5">
      <c r="B5520" s="89"/>
      <c r="C5520" s="89"/>
      <c r="D5520" s="90"/>
      <c r="E5520" s="89"/>
      <c r="F5520" s="91"/>
      <c r="G5520" s="89"/>
      <c r="H5520" s="89"/>
    </row>
    <row r="5521" spans="2:8" s="5" customFormat="1" ht="16.5">
      <c r="B5521" s="89"/>
      <c r="C5521" s="89"/>
      <c r="D5521" s="90"/>
      <c r="E5521" s="89"/>
      <c r="F5521" s="91"/>
      <c r="G5521" s="89"/>
      <c r="H5521" s="89"/>
    </row>
    <row r="5522" spans="2:8" s="5" customFormat="1" ht="16.5">
      <c r="B5522" s="89"/>
      <c r="C5522" s="89"/>
      <c r="D5522" s="90"/>
      <c r="E5522" s="89"/>
      <c r="F5522" s="91"/>
      <c r="G5522" s="89"/>
      <c r="H5522" s="89"/>
    </row>
    <row r="5523" spans="2:8" s="5" customFormat="1" ht="16.5">
      <c r="B5523" s="89"/>
      <c r="C5523" s="89"/>
      <c r="D5523" s="90"/>
      <c r="E5523" s="89"/>
      <c r="F5523" s="91"/>
      <c r="G5523" s="89"/>
      <c r="H5523" s="89"/>
    </row>
    <row r="5524" spans="2:8" s="5" customFormat="1" ht="16.5">
      <c r="B5524" s="89"/>
      <c r="C5524" s="89"/>
      <c r="D5524" s="90"/>
      <c r="E5524" s="89"/>
      <c r="F5524" s="91"/>
      <c r="G5524" s="89"/>
      <c r="H5524" s="89"/>
    </row>
    <row r="5525" spans="2:8" s="5" customFormat="1" ht="16.5">
      <c r="B5525" s="89"/>
      <c r="C5525" s="89"/>
      <c r="D5525" s="90"/>
      <c r="E5525" s="89"/>
      <c r="F5525" s="91"/>
      <c r="G5525" s="89"/>
      <c r="H5525" s="89"/>
    </row>
    <row r="5526" spans="2:8" s="5" customFormat="1" ht="16.5">
      <c r="B5526" s="89"/>
      <c r="C5526" s="89"/>
      <c r="D5526" s="90"/>
      <c r="E5526" s="89"/>
      <c r="F5526" s="91"/>
      <c r="G5526" s="89"/>
      <c r="H5526" s="89"/>
    </row>
    <row r="5527" spans="2:8" s="5" customFormat="1" ht="16.5">
      <c r="B5527" s="89"/>
      <c r="C5527" s="89"/>
      <c r="D5527" s="90"/>
      <c r="E5527" s="89"/>
      <c r="F5527" s="91"/>
      <c r="G5527" s="89"/>
      <c r="H5527" s="89"/>
    </row>
    <row r="5528" spans="2:8" s="5" customFormat="1" ht="16.5">
      <c r="B5528" s="89"/>
      <c r="C5528" s="89"/>
      <c r="D5528" s="90"/>
      <c r="E5528" s="89"/>
      <c r="F5528" s="91"/>
      <c r="G5528" s="89"/>
      <c r="H5528" s="89"/>
    </row>
    <row r="5529" spans="2:8" s="5" customFormat="1" ht="16.5">
      <c r="B5529" s="89"/>
      <c r="C5529" s="89"/>
      <c r="D5529" s="90"/>
      <c r="E5529" s="89"/>
      <c r="F5529" s="91"/>
      <c r="G5529" s="89"/>
      <c r="H5529" s="89"/>
    </row>
    <row r="5530" spans="2:8" s="5" customFormat="1" ht="16.5">
      <c r="B5530" s="89"/>
      <c r="C5530" s="89"/>
      <c r="D5530" s="90"/>
      <c r="E5530" s="89"/>
      <c r="F5530" s="91"/>
      <c r="G5530" s="89"/>
      <c r="H5530" s="89"/>
    </row>
    <row r="5531" spans="2:8" s="5" customFormat="1" ht="16.5">
      <c r="B5531" s="89"/>
      <c r="C5531" s="89"/>
      <c r="D5531" s="90"/>
      <c r="E5531" s="89"/>
      <c r="F5531" s="91"/>
      <c r="G5531" s="89"/>
      <c r="H5531" s="89"/>
    </row>
    <row r="5532" spans="2:8" s="5" customFormat="1" ht="16.5">
      <c r="B5532" s="89"/>
      <c r="C5532" s="89"/>
      <c r="D5532" s="90"/>
      <c r="E5532" s="89"/>
      <c r="F5532" s="91"/>
      <c r="G5532" s="89"/>
      <c r="H5532" s="89"/>
    </row>
    <row r="5533" spans="2:8" s="5" customFormat="1" ht="16.5">
      <c r="B5533" s="89"/>
      <c r="C5533" s="89"/>
      <c r="D5533" s="90"/>
      <c r="E5533" s="89"/>
      <c r="F5533" s="91"/>
      <c r="G5533" s="89"/>
      <c r="H5533" s="89"/>
    </row>
    <row r="5534" spans="2:8" s="5" customFormat="1" ht="16.5">
      <c r="B5534" s="89"/>
      <c r="C5534" s="89"/>
      <c r="D5534" s="90"/>
      <c r="E5534" s="89"/>
      <c r="F5534" s="91"/>
      <c r="G5534" s="89"/>
      <c r="H5534" s="89"/>
    </row>
    <row r="5535" spans="2:8" s="5" customFormat="1" ht="16.5">
      <c r="B5535" s="89"/>
      <c r="C5535" s="89"/>
      <c r="D5535" s="90"/>
      <c r="E5535" s="89"/>
      <c r="F5535" s="91"/>
      <c r="G5535" s="89"/>
      <c r="H5535" s="89"/>
    </row>
    <row r="5536" spans="2:8" s="5" customFormat="1" ht="16.5">
      <c r="B5536" s="89"/>
      <c r="C5536" s="89"/>
      <c r="D5536" s="90"/>
      <c r="E5536" s="89"/>
      <c r="F5536" s="91"/>
      <c r="G5536" s="89"/>
      <c r="H5536" s="89"/>
    </row>
    <row r="5537" spans="2:8" s="5" customFormat="1" ht="16.5">
      <c r="B5537" s="89"/>
      <c r="C5537" s="89"/>
      <c r="D5537" s="90"/>
      <c r="E5537" s="89"/>
      <c r="F5537" s="91"/>
      <c r="G5537" s="89"/>
      <c r="H5537" s="89"/>
    </row>
    <row r="5538" spans="2:8" s="5" customFormat="1" ht="16.5">
      <c r="B5538" s="89"/>
      <c r="C5538" s="89"/>
      <c r="D5538" s="90"/>
      <c r="E5538" s="89"/>
      <c r="F5538" s="91"/>
      <c r="G5538" s="89"/>
      <c r="H5538" s="89"/>
    </row>
    <row r="5539" spans="2:8" s="5" customFormat="1" ht="16.5">
      <c r="B5539" s="89"/>
      <c r="C5539" s="89"/>
      <c r="D5539" s="90"/>
      <c r="E5539" s="89"/>
      <c r="F5539" s="91"/>
      <c r="G5539" s="89"/>
      <c r="H5539" s="89"/>
    </row>
    <row r="5540" spans="2:8" s="5" customFormat="1" ht="16.5">
      <c r="B5540" s="89"/>
      <c r="C5540" s="89"/>
      <c r="D5540" s="90"/>
      <c r="E5540" s="89"/>
      <c r="F5540" s="91"/>
      <c r="G5540" s="89"/>
      <c r="H5540" s="89"/>
    </row>
    <row r="5541" spans="2:8" s="5" customFormat="1" ht="16.5">
      <c r="B5541" s="89"/>
      <c r="C5541" s="89"/>
      <c r="D5541" s="90"/>
      <c r="E5541" s="89"/>
      <c r="F5541" s="91"/>
      <c r="G5541" s="89"/>
      <c r="H5541" s="89"/>
    </row>
    <row r="5542" spans="2:8" s="5" customFormat="1" ht="16.5">
      <c r="B5542" s="89"/>
      <c r="C5542" s="89"/>
      <c r="D5542" s="90"/>
      <c r="E5542" s="89"/>
      <c r="F5542" s="91"/>
      <c r="G5542" s="89"/>
      <c r="H5542" s="89"/>
    </row>
    <row r="5543" spans="2:8" s="5" customFormat="1" ht="16.5">
      <c r="B5543" s="89"/>
      <c r="C5543" s="89"/>
      <c r="D5543" s="90"/>
      <c r="E5543" s="89"/>
      <c r="F5543" s="91"/>
      <c r="G5543" s="89"/>
      <c r="H5543" s="89"/>
    </row>
    <row r="5544" spans="2:8" s="5" customFormat="1" ht="16.5">
      <c r="B5544" s="89"/>
      <c r="C5544" s="89"/>
      <c r="D5544" s="90"/>
      <c r="E5544" s="89"/>
      <c r="F5544" s="91"/>
      <c r="G5544" s="89"/>
      <c r="H5544" s="89"/>
    </row>
    <row r="5545" spans="2:8" s="5" customFormat="1" ht="16.5">
      <c r="B5545" s="89"/>
      <c r="C5545" s="89"/>
      <c r="D5545" s="90"/>
      <c r="E5545" s="89"/>
      <c r="F5545" s="91"/>
      <c r="G5545" s="89"/>
      <c r="H5545" s="89"/>
    </row>
    <row r="5546" spans="2:8" s="5" customFormat="1" ht="16.5">
      <c r="B5546" s="89"/>
      <c r="C5546" s="89"/>
      <c r="D5546" s="90"/>
      <c r="E5546" s="89"/>
      <c r="F5546" s="91"/>
      <c r="G5546" s="89"/>
      <c r="H5546" s="89"/>
    </row>
    <row r="5547" spans="2:8" s="5" customFormat="1" ht="16.5">
      <c r="B5547" s="89"/>
      <c r="C5547" s="89"/>
      <c r="D5547" s="90"/>
      <c r="E5547" s="89"/>
      <c r="F5547" s="91"/>
      <c r="G5547" s="89"/>
      <c r="H5547" s="89"/>
    </row>
    <row r="5548" spans="2:8" s="5" customFormat="1" ht="16.5">
      <c r="B5548" s="89"/>
      <c r="C5548" s="89"/>
      <c r="D5548" s="90"/>
      <c r="E5548" s="89"/>
      <c r="F5548" s="91"/>
      <c r="G5548" s="89"/>
      <c r="H5548" s="89"/>
    </row>
    <row r="5549" spans="2:8" s="5" customFormat="1" ht="16.5">
      <c r="B5549" s="89"/>
      <c r="C5549" s="89"/>
      <c r="D5549" s="90"/>
      <c r="E5549" s="89"/>
      <c r="F5549" s="91"/>
      <c r="G5549" s="89"/>
      <c r="H5549" s="89"/>
    </row>
    <row r="5550" spans="2:8" s="5" customFormat="1" ht="16.5">
      <c r="B5550" s="89"/>
      <c r="C5550" s="89"/>
      <c r="D5550" s="90"/>
      <c r="E5550" s="89"/>
      <c r="F5550" s="91"/>
      <c r="G5550" s="89"/>
      <c r="H5550" s="89"/>
    </row>
    <row r="5551" spans="2:8" s="5" customFormat="1" ht="16.5">
      <c r="B5551" s="89"/>
      <c r="C5551" s="89"/>
      <c r="D5551" s="90"/>
      <c r="E5551" s="89"/>
      <c r="F5551" s="91"/>
      <c r="G5551" s="89"/>
      <c r="H5551" s="89"/>
    </row>
    <row r="5552" spans="2:8" s="5" customFormat="1" ht="16.5">
      <c r="B5552" s="89"/>
      <c r="C5552" s="89"/>
      <c r="D5552" s="90"/>
      <c r="E5552" s="89"/>
      <c r="F5552" s="91"/>
      <c r="G5552" s="89"/>
      <c r="H5552" s="89"/>
    </row>
    <row r="5553" spans="2:8" s="5" customFormat="1" ht="16.5">
      <c r="B5553" s="89"/>
      <c r="C5553" s="89"/>
      <c r="D5553" s="90"/>
      <c r="E5553" s="89"/>
      <c r="F5553" s="91"/>
      <c r="G5553" s="89"/>
      <c r="H5553" s="89"/>
    </row>
    <row r="5554" spans="2:8" s="5" customFormat="1" ht="16.5">
      <c r="B5554" s="89"/>
      <c r="C5554" s="89"/>
      <c r="D5554" s="90"/>
      <c r="E5554" s="89"/>
      <c r="F5554" s="91"/>
      <c r="G5554" s="89"/>
      <c r="H5554" s="89"/>
    </row>
    <row r="5555" spans="2:8" s="5" customFormat="1" ht="16.5">
      <c r="B5555" s="89"/>
      <c r="C5555" s="89"/>
      <c r="D5555" s="90"/>
      <c r="E5555" s="89"/>
      <c r="F5555" s="91"/>
      <c r="G5555" s="89"/>
      <c r="H5555" s="89"/>
    </row>
    <row r="5556" spans="2:8" s="5" customFormat="1" ht="16.5">
      <c r="B5556" s="89"/>
      <c r="C5556" s="89"/>
      <c r="D5556" s="90"/>
      <c r="E5556" s="89"/>
      <c r="F5556" s="91"/>
      <c r="G5556" s="89"/>
      <c r="H5556" s="89"/>
    </row>
    <row r="5557" spans="2:8" s="5" customFormat="1" ht="16.5">
      <c r="B5557" s="89"/>
      <c r="C5557" s="89"/>
      <c r="D5557" s="90"/>
      <c r="E5557" s="89"/>
      <c r="F5557" s="91"/>
      <c r="G5557" s="89"/>
      <c r="H5557" s="89"/>
    </row>
    <row r="5558" spans="2:8" s="5" customFormat="1" ht="16.5">
      <c r="B5558" s="89"/>
      <c r="C5558" s="89"/>
      <c r="D5558" s="90"/>
      <c r="E5558" s="89"/>
      <c r="F5558" s="91"/>
      <c r="G5558" s="89"/>
      <c r="H5558" s="89"/>
    </row>
    <row r="5559" spans="2:8" s="5" customFormat="1" ht="16.5">
      <c r="B5559" s="89"/>
      <c r="C5559" s="89"/>
      <c r="D5559" s="90"/>
      <c r="E5559" s="89"/>
      <c r="F5559" s="91"/>
      <c r="G5559" s="89"/>
      <c r="H5559" s="89"/>
    </row>
    <row r="5560" spans="2:8" s="5" customFormat="1" ht="16.5">
      <c r="B5560" s="89"/>
      <c r="C5560" s="89"/>
      <c r="D5560" s="90"/>
      <c r="E5560" s="89"/>
      <c r="F5560" s="91"/>
      <c r="G5560" s="89"/>
      <c r="H5560" s="89"/>
    </row>
    <row r="5561" spans="2:8" s="5" customFormat="1" ht="16.5">
      <c r="B5561" s="89"/>
      <c r="C5561" s="89"/>
      <c r="D5561" s="90"/>
      <c r="E5561" s="89"/>
      <c r="F5561" s="91"/>
      <c r="G5561" s="89"/>
      <c r="H5561" s="89"/>
    </row>
    <row r="5562" spans="2:8" s="5" customFormat="1" ht="16.5">
      <c r="B5562" s="89"/>
      <c r="C5562" s="89"/>
      <c r="D5562" s="90"/>
      <c r="E5562" s="89"/>
      <c r="F5562" s="91"/>
      <c r="G5562" s="89"/>
      <c r="H5562" s="89"/>
    </row>
    <row r="5563" spans="2:8" s="5" customFormat="1" ht="16.5">
      <c r="B5563" s="89"/>
      <c r="C5563" s="89"/>
      <c r="D5563" s="90"/>
      <c r="E5563" s="89"/>
      <c r="F5563" s="91"/>
      <c r="G5563" s="89"/>
      <c r="H5563" s="89"/>
    </row>
    <row r="5564" spans="2:8" s="5" customFormat="1" ht="16.5">
      <c r="B5564" s="89"/>
      <c r="C5564" s="89"/>
      <c r="D5564" s="90"/>
      <c r="E5564" s="89"/>
      <c r="F5564" s="91"/>
      <c r="G5564" s="89"/>
      <c r="H5564" s="89"/>
    </row>
    <row r="5565" spans="2:8" s="5" customFormat="1" ht="16.5">
      <c r="B5565" s="89"/>
      <c r="C5565" s="89"/>
      <c r="D5565" s="90"/>
      <c r="E5565" s="89"/>
      <c r="F5565" s="91"/>
      <c r="G5565" s="89"/>
      <c r="H5565" s="89"/>
    </row>
    <row r="5566" spans="2:8" s="5" customFormat="1" ht="16.5">
      <c r="B5566" s="89"/>
      <c r="C5566" s="89"/>
      <c r="D5566" s="90"/>
      <c r="E5566" s="89"/>
      <c r="F5566" s="91"/>
      <c r="G5566" s="89"/>
      <c r="H5566" s="89"/>
    </row>
    <row r="5567" spans="2:8" s="5" customFormat="1" ht="16.5">
      <c r="B5567" s="89"/>
      <c r="C5567" s="89"/>
      <c r="D5567" s="90"/>
      <c r="E5567" s="89"/>
      <c r="F5567" s="91"/>
      <c r="G5567" s="89"/>
      <c r="H5567" s="89"/>
    </row>
    <row r="5568" spans="2:8" s="5" customFormat="1" ht="16.5">
      <c r="B5568" s="89"/>
      <c r="C5568" s="89"/>
      <c r="D5568" s="90"/>
      <c r="E5568" s="89"/>
      <c r="F5568" s="91"/>
      <c r="G5568" s="89"/>
      <c r="H5568" s="89"/>
    </row>
    <row r="5569" spans="2:8" s="5" customFormat="1" ht="16.5">
      <c r="B5569" s="89"/>
      <c r="C5569" s="89"/>
      <c r="D5569" s="90"/>
      <c r="E5569" s="89"/>
      <c r="F5569" s="91"/>
      <c r="G5569" s="89"/>
      <c r="H5569" s="89"/>
    </row>
    <row r="5570" spans="2:8" s="5" customFormat="1" ht="16.5">
      <c r="B5570" s="89"/>
      <c r="C5570" s="89"/>
      <c r="D5570" s="90"/>
      <c r="E5570" s="89"/>
      <c r="F5570" s="91"/>
      <c r="G5570" s="89"/>
      <c r="H5570" s="89"/>
    </row>
    <row r="5571" spans="2:8" s="5" customFormat="1" ht="16.5">
      <c r="B5571" s="89"/>
      <c r="C5571" s="89"/>
      <c r="D5571" s="90"/>
      <c r="E5571" s="89"/>
      <c r="F5571" s="91"/>
      <c r="G5571" s="89"/>
      <c r="H5571" s="89"/>
    </row>
    <row r="5572" spans="2:8" s="5" customFormat="1" ht="16.5">
      <c r="B5572" s="89"/>
      <c r="C5572" s="89"/>
      <c r="D5572" s="90"/>
      <c r="E5572" s="89"/>
      <c r="F5572" s="91"/>
      <c r="G5572" s="89"/>
      <c r="H5572" s="89"/>
    </row>
    <row r="5573" spans="2:8" s="5" customFormat="1" ht="16.5">
      <c r="B5573" s="89"/>
      <c r="C5573" s="89"/>
      <c r="D5573" s="90"/>
      <c r="E5573" s="89"/>
      <c r="F5573" s="91"/>
      <c r="G5573" s="89"/>
      <c r="H5573" s="89"/>
    </row>
    <row r="5574" spans="2:8" s="5" customFormat="1" ht="16.5">
      <c r="B5574" s="89"/>
      <c r="C5574" s="89"/>
      <c r="D5574" s="90"/>
      <c r="E5574" s="89"/>
      <c r="F5574" s="91"/>
      <c r="G5574" s="89"/>
      <c r="H5574" s="89"/>
    </row>
    <row r="5575" spans="2:8" s="5" customFormat="1" ht="16.5">
      <c r="B5575" s="89"/>
      <c r="C5575" s="89"/>
      <c r="D5575" s="90"/>
      <c r="E5575" s="89"/>
      <c r="F5575" s="91"/>
      <c r="G5575" s="89"/>
      <c r="H5575" s="89"/>
    </row>
    <row r="5576" spans="2:8" s="5" customFormat="1" ht="16.5">
      <c r="B5576" s="89"/>
      <c r="C5576" s="89"/>
      <c r="D5576" s="90"/>
      <c r="E5576" s="89"/>
      <c r="F5576" s="91"/>
      <c r="G5576" s="89"/>
      <c r="H5576" s="89"/>
    </row>
    <row r="5577" spans="2:8" s="5" customFormat="1" ht="16.5">
      <c r="B5577" s="89"/>
      <c r="C5577" s="89"/>
      <c r="D5577" s="90"/>
      <c r="E5577" s="89"/>
      <c r="F5577" s="91"/>
      <c r="G5577" s="89"/>
      <c r="H5577" s="89"/>
    </row>
    <row r="5578" spans="2:8" s="5" customFormat="1" ht="16.5">
      <c r="B5578" s="89"/>
      <c r="C5578" s="89"/>
      <c r="D5578" s="90"/>
      <c r="E5578" s="89"/>
      <c r="F5578" s="91"/>
      <c r="G5578" s="89"/>
      <c r="H5578" s="89"/>
    </row>
    <row r="5579" spans="2:8" s="5" customFormat="1" ht="16.5">
      <c r="B5579" s="89"/>
      <c r="C5579" s="89"/>
      <c r="D5579" s="90"/>
      <c r="E5579" s="89"/>
      <c r="F5579" s="91"/>
      <c r="G5579" s="89"/>
      <c r="H5579" s="89"/>
    </row>
    <row r="5580" spans="2:8" s="5" customFormat="1" ht="16.5">
      <c r="B5580" s="89"/>
      <c r="C5580" s="89"/>
      <c r="D5580" s="90"/>
      <c r="E5580" s="89"/>
      <c r="F5580" s="91"/>
      <c r="G5580" s="89"/>
      <c r="H5580" s="89"/>
    </row>
    <row r="5581" spans="2:8" s="5" customFormat="1" ht="16.5">
      <c r="B5581" s="89"/>
      <c r="C5581" s="89"/>
      <c r="D5581" s="90"/>
      <c r="E5581" s="89"/>
      <c r="F5581" s="91"/>
      <c r="G5581" s="89"/>
      <c r="H5581" s="89"/>
    </row>
    <row r="5582" spans="2:8" s="5" customFormat="1" ht="16.5">
      <c r="B5582" s="89"/>
      <c r="C5582" s="89"/>
      <c r="D5582" s="90"/>
      <c r="E5582" s="89"/>
      <c r="F5582" s="91"/>
      <c r="G5582" s="89"/>
      <c r="H5582" s="89"/>
    </row>
    <row r="5583" spans="2:8" s="5" customFormat="1" ht="16.5">
      <c r="B5583" s="89"/>
      <c r="C5583" s="89"/>
      <c r="D5583" s="90"/>
      <c r="E5583" s="89"/>
      <c r="F5583" s="91"/>
      <c r="G5583" s="89"/>
      <c r="H5583" s="89"/>
    </row>
    <row r="5584" spans="2:8" s="5" customFormat="1" ht="16.5">
      <c r="B5584" s="89"/>
      <c r="C5584" s="89"/>
      <c r="D5584" s="90"/>
      <c r="E5584" s="89"/>
      <c r="F5584" s="91"/>
      <c r="G5584" s="89"/>
      <c r="H5584" s="89"/>
    </row>
    <row r="5585" spans="2:8" s="5" customFormat="1" ht="16.5">
      <c r="B5585" s="89"/>
      <c r="C5585" s="89"/>
      <c r="D5585" s="90"/>
      <c r="E5585" s="89"/>
      <c r="F5585" s="91"/>
      <c r="G5585" s="89"/>
      <c r="H5585" s="89"/>
    </row>
    <row r="5586" spans="2:8" s="5" customFormat="1" ht="16.5">
      <c r="B5586" s="89"/>
      <c r="C5586" s="89"/>
      <c r="D5586" s="90"/>
      <c r="E5586" s="89"/>
      <c r="F5586" s="91"/>
      <c r="G5586" s="89"/>
      <c r="H5586" s="89"/>
    </row>
    <row r="5587" spans="2:8" s="5" customFormat="1" ht="16.5">
      <c r="B5587" s="89"/>
      <c r="C5587" s="89"/>
      <c r="D5587" s="90"/>
      <c r="E5587" s="89"/>
      <c r="F5587" s="91"/>
      <c r="G5587" s="89"/>
      <c r="H5587" s="89"/>
    </row>
    <row r="5588" spans="2:8" s="5" customFormat="1" ht="16.5">
      <c r="B5588" s="89"/>
      <c r="C5588" s="89"/>
      <c r="D5588" s="90"/>
      <c r="E5588" s="89"/>
      <c r="F5588" s="91"/>
      <c r="G5588" s="89"/>
      <c r="H5588" s="89"/>
    </row>
    <row r="5589" spans="2:8" s="5" customFormat="1" ht="16.5">
      <c r="B5589" s="89"/>
      <c r="C5589" s="89"/>
      <c r="D5589" s="90"/>
      <c r="E5589" s="89"/>
      <c r="F5589" s="91"/>
      <c r="G5589" s="89"/>
      <c r="H5589" s="89"/>
    </row>
    <row r="5590" spans="2:8" s="5" customFormat="1" ht="16.5">
      <c r="B5590" s="89"/>
      <c r="C5590" s="89"/>
      <c r="D5590" s="90"/>
      <c r="E5590" s="89"/>
      <c r="F5590" s="91"/>
      <c r="G5590" s="89"/>
      <c r="H5590" s="89"/>
    </row>
    <row r="5591" spans="2:8" s="5" customFormat="1" ht="16.5">
      <c r="B5591" s="89"/>
      <c r="C5591" s="89"/>
      <c r="D5591" s="90"/>
      <c r="E5591" s="89"/>
      <c r="F5591" s="91"/>
      <c r="G5591" s="89"/>
      <c r="H5591" s="89"/>
    </row>
    <row r="5592" spans="2:8" s="5" customFormat="1" ht="16.5">
      <c r="B5592" s="89"/>
      <c r="C5592" s="89"/>
      <c r="D5592" s="90"/>
      <c r="E5592" s="89"/>
      <c r="F5592" s="91"/>
      <c r="G5592" s="89"/>
      <c r="H5592" s="89"/>
    </row>
    <row r="5593" spans="2:8" s="5" customFormat="1" ht="16.5">
      <c r="B5593" s="89"/>
      <c r="C5593" s="89"/>
      <c r="D5593" s="90"/>
      <c r="E5593" s="89"/>
      <c r="F5593" s="91"/>
      <c r="G5593" s="89"/>
      <c r="H5593" s="89"/>
    </row>
    <row r="5594" spans="2:8" s="5" customFormat="1" ht="16.5">
      <c r="B5594" s="89"/>
      <c r="C5594" s="89"/>
      <c r="D5594" s="90"/>
      <c r="E5594" s="89"/>
      <c r="F5594" s="91"/>
      <c r="G5594" s="89"/>
      <c r="H5594" s="89"/>
    </row>
    <row r="5595" spans="2:8" s="5" customFormat="1" ht="16.5">
      <c r="B5595" s="89"/>
      <c r="C5595" s="89"/>
      <c r="D5595" s="90"/>
      <c r="E5595" s="89"/>
      <c r="F5595" s="91"/>
      <c r="G5595" s="89"/>
      <c r="H5595" s="89"/>
    </row>
    <row r="5596" spans="2:8" s="5" customFormat="1" ht="16.5">
      <c r="B5596" s="89"/>
      <c r="C5596" s="89"/>
      <c r="D5596" s="90"/>
      <c r="E5596" s="89"/>
      <c r="F5596" s="91"/>
      <c r="G5596" s="89"/>
      <c r="H5596" s="89"/>
    </row>
    <row r="5597" spans="2:8" s="5" customFormat="1" ht="16.5">
      <c r="B5597" s="89"/>
      <c r="C5597" s="89"/>
      <c r="D5597" s="90"/>
      <c r="E5597" s="89"/>
      <c r="F5597" s="91"/>
      <c r="G5597" s="89"/>
      <c r="H5597" s="89"/>
    </row>
    <row r="5598" spans="2:8" s="5" customFormat="1" ht="16.5">
      <c r="B5598" s="89"/>
      <c r="C5598" s="89"/>
      <c r="D5598" s="90"/>
      <c r="E5598" s="89"/>
      <c r="F5598" s="91"/>
      <c r="G5598" s="89"/>
      <c r="H5598" s="89"/>
    </row>
    <row r="5599" spans="2:8" s="5" customFormat="1" ht="16.5">
      <c r="B5599" s="89"/>
      <c r="C5599" s="89"/>
      <c r="D5599" s="90"/>
      <c r="E5599" s="89"/>
      <c r="F5599" s="91"/>
      <c r="G5599" s="89"/>
      <c r="H5599" s="89"/>
    </row>
    <row r="5600" spans="2:8" s="5" customFormat="1" ht="16.5">
      <c r="B5600" s="89"/>
      <c r="C5600" s="89"/>
      <c r="D5600" s="90"/>
      <c r="E5600" s="89"/>
      <c r="F5600" s="91"/>
      <c r="G5600" s="89"/>
      <c r="H5600" s="89"/>
    </row>
    <row r="5601" spans="2:8" s="5" customFormat="1" ht="16.5">
      <c r="B5601" s="89"/>
      <c r="C5601" s="89"/>
      <c r="D5601" s="90"/>
      <c r="E5601" s="89"/>
      <c r="F5601" s="91"/>
      <c r="G5601" s="89"/>
      <c r="H5601" s="89"/>
    </row>
    <row r="5602" spans="2:8" s="5" customFormat="1" ht="16.5">
      <c r="B5602" s="89"/>
      <c r="C5602" s="89"/>
      <c r="D5602" s="90"/>
      <c r="E5602" s="89"/>
      <c r="F5602" s="91"/>
      <c r="G5602" s="89"/>
      <c r="H5602" s="89"/>
    </row>
    <row r="5603" spans="2:8" s="5" customFormat="1" ht="16.5">
      <c r="B5603" s="89"/>
      <c r="C5603" s="89"/>
      <c r="D5603" s="90"/>
      <c r="E5603" s="89"/>
      <c r="F5603" s="91"/>
      <c r="G5603" s="89"/>
      <c r="H5603" s="89"/>
    </row>
    <row r="5604" spans="2:8" s="5" customFormat="1" ht="16.5">
      <c r="B5604" s="89"/>
      <c r="C5604" s="89"/>
      <c r="D5604" s="90"/>
      <c r="E5604" s="89"/>
      <c r="F5604" s="91"/>
      <c r="G5604" s="89"/>
      <c r="H5604" s="89"/>
    </row>
    <row r="5605" spans="2:8" s="5" customFormat="1" ht="16.5">
      <c r="B5605" s="89"/>
      <c r="C5605" s="89"/>
      <c r="D5605" s="90"/>
      <c r="E5605" s="89"/>
      <c r="F5605" s="91"/>
      <c r="G5605" s="89"/>
      <c r="H5605" s="89"/>
    </row>
    <row r="5606" spans="2:8" s="5" customFormat="1" ht="16.5">
      <c r="B5606" s="89"/>
      <c r="C5606" s="89"/>
      <c r="D5606" s="90"/>
      <c r="E5606" s="89"/>
      <c r="F5606" s="91"/>
      <c r="G5606" s="89"/>
      <c r="H5606" s="89"/>
    </row>
    <row r="5607" spans="2:8" s="5" customFormat="1" ht="16.5">
      <c r="B5607" s="89"/>
      <c r="C5607" s="89"/>
      <c r="D5607" s="90"/>
      <c r="E5607" s="89"/>
      <c r="F5607" s="91"/>
      <c r="G5607" s="89"/>
      <c r="H5607" s="89"/>
    </row>
    <row r="5608" spans="2:8" s="5" customFormat="1" ht="16.5">
      <c r="B5608" s="89"/>
      <c r="C5608" s="89"/>
      <c r="D5608" s="90"/>
      <c r="E5608" s="89"/>
      <c r="F5608" s="91"/>
      <c r="G5608" s="89"/>
      <c r="H5608" s="89"/>
    </row>
    <row r="5609" spans="2:8" s="5" customFormat="1" ht="16.5">
      <c r="B5609" s="89"/>
      <c r="C5609" s="89"/>
      <c r="D5609" s="90"/>
      <c r="E5609" s="89"/>
      <c r="F5609" s="91"/>
      <c r="G5609" s="89"/>
      <c r="H5609" s="89"/>
    </row>
    <row r="5610" spans="2:8" s="5" customFormat="1" ht="16.5">
      <c r="B5610" s="89"/>
      <c r="C5610" s="89"/>
      <c r="D5610" s="90"/>
      <c r="E5610" s="89"/>
      <c r="F5610" s="91"/>
      <c r="G5610" s="89"/>
      <c r="H5610" s="89"/>
    </row>
    <row r="5611" spans="2:8" s="5" customFormat="1" ht="16.5">
      <c r="B5611" s="89"/>
      <c r="C5611" s="89"/>
      <c r="D5611" s="90"/>
      <c r="E5611" s="89"/>
      <c r="F5611" s="91"/>
      <c r="G5611" s="89"/>
      <c r="H5611" s="89"/>
    </row>
    <row r="5612" spans="2:8" s="5" customFormat="1" ht="16.5">
      <c r="B5612" s="89"/>
      <c r="C5612" s="89"/>
      <c r="D5612" s="90"/>
      <c r="E5612" s="89"/>
      <c r="F5612" s="91"/>
      <c r="G5612" s="89"/>
      <c r="H5612" s="89"/>
    </row>
    <row r="5613" spans="2:8" s="5" customFormat="1" ht="16.5">
      <c r="B5613" s="89"/>
      <c r="C5613" s="89"/>
      <c r="D5613" s="90"/>
      <c r="E5613" s="89"/>
      <c r="F5613" s="91"/>
      <c r="G5613" s="89"/>
      <c r="H5613" s="89"/>
    </row>
    <row r="5614" spans="2:8" s="5" customFormat="1" ht="16.5">
      <c r="B5614" s="89"/>
      <c r="C5614" s="89"/>
      <c r="D5614" s="90"/>
      <c r="E5614" s="89"/>
      <c r="F5614" s="91"/>
      <c r="G5614" s="89"/>
      <c r="H5614" s="89"/>
    </row>
    <row r="5615" spans="2:8" s="5" customFormat="1" ht="16.5">
      <c r="B5615" s="89"/>
      <c r="C5615" s="89"/>
      <c r="D5615" s="90"/>
      <c r="E5615" s="89"/>
      <c r="F5615" s="91"/>
      <c r="G5615" s="89"/>
      <c r="H5615" s="89"/>
    </row>
    <row r="5616" spans="2:8" s="5" customFormat="1" ht="16.5">
      <c r="B5616" s="89"/>
      <c r="C5616" s="89"/>
      <c r="D5616" s="90"/>
      <c r="E5616" s="89"/>
      <c r="F5616" s="91"/>
      <c r="G5616" s="89"/>
      <c r="H5616" s="89"/>
    </row>
    <row r="5617" spans="2:8" s="5" customFormat="1" ht="16.5">
      <c r="B5617" s="89"/>
      <c r="C5617" s="89"/>
      <c r="D5617" s="90"/>
      <c r="E5617" s="89"/>
      <c r="F5617" s="91"/>
      <c r="G5617" s="89"/>
      <c r="H5617" s="89"/>
    </row>
    <row r="5618" spans="2:8" s="5" customFormat="1" ht="16.5">
      <c r="B5618" s="89"/>
      <c r="C5618" s="89"/>
      <c r="D5618" s="90"/>
      <c r="E5618" s="89"/>
      <c r="F5618" s="91"/>
      <c r="G5618" s="89"/>
      <c r="H5618" s="89"/>
    </row>
    <row r="5619" spans="2:8" s="5" customFormat="1" ht="16.5">
      <c r="B5619" s="89"/>
      <c r="C5619" s="89"/>
      <c r="D5619" s="90"/>
      <c r="E5619" s="89"/>
      <c r="F5619" s="91"/>
      <c r="G5619" s="89"/>
      <c r="H5619" s="89"/>
    </row>
    <row r="5620" spans="2:8" s="5" customFormat="1" ht="16.5">
      <c r="B5620" s="89"/>
      <c r="C5620" s="89"/>
      <c r="D5620" s="90"/>
      <c r="E5620" s="89"/>
      <c r="F5620" s="91"/>
      <c r="G5620" s="89"/>
      <c r="H5620" s="89"/>
    </row>
    <row r="5621" spans="2:8" s="5" customFormat="1" ht="16.5">
      <c r="B5621" s="89"/>
      <c r="C5621" s="89"/>
      <c r="D5621" s="90"/>
      <c r="E5621" s="89"/>
      <c r="F5621" s="91"/>
      <c r="G5621" s="89"/>
      <c r="H5621" s="89"/>
    </row>
    <row r="5622" spans="2:8" s="5" customFormat="1" ht="16.5">
      <c r="B5622" s="89"/>
      <c r="C5622" s="89"/>
      <c r="D5622" s="90"/>
      <c r="E5622" s="89"/>
      <c r="F5622" s="91"/>
      <c r="G5622" s="89"/>
      <c r="H5622" s="89"/>
    </row>
    <row r="5623" spans="2:8" s="5" customFormat="1" ht="16.5">
      <c r="B5623" s="89"/>
      <c r="C5623" s="89"/>
      <c r="D5623" s="90"/>
      <c r="E5623" s="89"/>
      <c r="F5623" s="91"/>
      <c r="G5623" s="89"/>
      <c r="H5623" s="89"/>
    </row>
    <row r="5624" spans="2:8" s="5" customFormat="1" ht="16.5">
      <c r="B5624" s="89"/>
      <c r="C5624" s="89"/>
      <c r="D5624" s="90"/>
      <c r="E5624" s="89"/>
      <c r="F5624" s="91"/>
      <c r="G5624" s="89"/>
      <c r="H5624" s="89"/>
    </row>
    <row r="5625" spans="2:8" s="5" customFormat="1" ht="16.5">
      <c r="B5625" s="89"/>
      <c r="C5625" s="89"/>
      <c r="D5625" s="90"/>
      <c r="E5625" s="89"/>
      <c r="F5625" s="91"/>
      <c r="G5625" s="89"/>
      <c r="H5625" s="89"/>
    </row>
    <row r="5626" spans="2:8" s="5" customFormat="1" ht="16.5">
      <c r="B5626" s="89"/>
      <c r="C5626" s="89"/>
      <c r="D5626" s="90"/>
      <c r="E5626" s="89"/>
      <c r="F5626" s="91"/>
      <c r="G5626" s="89"/>
      <c r="H5626" s="89"/>
    </row>
    <row r="5627" spans="2:8" s="5" customFormat="1" ht="16.5">
      <c r="B5627" s="89"/>
      <c r="C5627" s="89"/>
      <c r="D5627" s="90"/>
      <c r="E5627" s="89"/>
      <c r="F5627" s="91"/>
      <c r="G5627" s="89"/>
      <c r="H5627" s="89"/>
    </row>
    <row r="5628" spans="2:8" s="5" customFormat="1" ht="16.5">
      <c r="B5628" s="89"/>
      <c r="C5628" s="89"/>
      <c r="D5628" s="90"/>
      <c r="E5628" s="89"/>
      <c r="F5628" s="91"/>
      <c r="G5628" s="89"/>
      <c r="H5628" s="89"/>
    </row>
    <row r="5629" spans="2:8" s="5" customFormat="1" ht="16.5">
      <c r="B5629" s="89"/>
      <c r="C5629" s="89"/>
      <c r="D5629" s="90"/>
      <c r="E5629" s="89"/>
      <c r="F5629" s="91"/>
      <c r="G5629" s="89"/>
      <c r="H5629" s="89"/>
    </row>
    <row r="5630" spans="2:8" s="5" customFormat="1" ht="16.5">
      <c r="B5630" s="89"/>
      <c r="C5630" s="89"/>
      <c r="D5630" s="90"/>
      <c r="E5630" s="89"/>
      <c r="F5630" s="91"/>
      <c r="G5630" s="89"/>
      <c r="H5630" s="89"/>
    </row>
    <row r="5631" spans="2:8" s="5" customFormat="1" ht="16.5">
      <c r="B5631" s="89"/>
      <c r="C5631" s="89"/>
      <c r="D5631" s="90"/>
      <c r="E5631" s="89"/>
      <c r="F5631" s="91"/>
      <c r="G5631" s="89"/>
      <c r="H5631" s="89"/>
    </row>
    <row r="5632" spans="2:8" s="5" customFormat="1" ht="16.5">
      <c r="B5632" s="89"/>
      <c r="C5632" s="89"/>
      <c r="D5632" s="90"/>
      <c r="E5632" s="89"/>
      <c r="F5632" s="91"/>
      <c r="G5632" s="89"/>
      <c r="H5632" s="89"/>
    </row>
    <row r="5633" spans="2:8" s="5" customFormat="1" ht="16.5">
      <c r="B5633" s="89"/>
      <c r="C5633" s="89"/>
      <c r="D5633" s="90"/>
      <c r="E5633" s="89"/>
      <c r="F5633" s="91"/>
      <c r="G5633" s="89"/>
      <c r="H5633" s="89"/>
    </row>
    <row r="5634" spans="2:8" s="5" customFormat="1" ht="16.5">
      <c r="B5634" s="89"/>
      <c r="C5634" s="89"/>
      <c r="D5634" s="90"/>
      <c r="E5634" s="89"/>
      <c r="F5634" s="91"/>
      <c r="G5634" s="89"/>
      <c r="H5634" s="89"/>
    </row>
    <row r="5635" spans="2:8" s="5" customFormat="1" ht="16.5">
      <c r="B5635" s="89"/>
      <c r="C5635" s="89"/>
      <c r="D5635" s="90"/>
      <c r="E5635" s="89"/>
      <c r="F5635" s="91"/>
      <c r="G5635" s="89"/>
      <c r="H5635" s="89"/>
    </row>
    <row r="5636" spans="2:8" s="5" customFormat="1" ht="16.5">
      <c r="B5636" s="89"/>
      <c r="C5636" s="89"/>
      <c r="D5636" s="90"/>
      <c r="E5636" s="89"/>
      <c r="F5636" s="91"/>
      <c r="G5636" s="89"/>
      <c r="H5636" s="89"/>
    </row>
    <row r="5637" spans="2:8" s="5" customFormat="1" ht="16.5">
      <c r="B5637" s="89"/>
      <c r="C5637" s="89"/>
      <c r="D5637" s="90"/>
      <c r="E5637" s="89"/>
      <c r="F5637" s="91"/>
      <c r="G5637" s="89"/>
      <c r="H5637" s="89"/>
    </row>
    <row r="5638" spans="2:8" s="5" customFormat="1" ht="16.5">
      <c r="B5638" s="89"/>
      <c r="C5638" s="89"/>
      <c r="D5638" s="90"/>
      <c r="E5638" s="89"/>
      <c r="F5638" s="91"/>
      <c r="G5638" s="89"/>
      <c r="H5638" s="89"/>
    </row>
    <row r="5639" spans="2:8" s="5" customFormat="1" ht="16.5">
      <c r="B5639" s="89"/>
      <c r="C5639" s="89"/>
      <c r="D5639" s="90"/>
      <c r="E5639" s="89"/>
      <c r="F5639" s="91"/>
      <c r="G5639" s="89"/>
      <c r="H5639" s="89"/>
    </row>
    <row r="5640" spans="2:8" s="5" customFormat="1" ht="16.5">
      <c r="B5640" s="89"/>
      <c r="C5640" s="89"/>
      <c r="D5640" s="90"/>
      <c r="E5640" s="89"/>
      <c r="F5640" s="91"/>
      <c r="G5640" s="89"/>
      <c r="H5640" s="89"/>
    </row>
    <row r="5641" spans="2:8" s="5" customFormat="1" ht="16.5">
      <c r="B5641" s="89"/>
      <c r="C5641" s="89"/>
      <c r="D5641" s="90"/>
      <c r="E5641" s="89"/>
      <c r="F5641" s="91"/>
      <c r="G5641" s="89"/>
      <c r="H5641" s="89"/>
    </row>
    <row r="5642" spans="2:8" s="5" customFormat="1" ht="16.5">
      <c r="B5642" s="89"/>
      <c r="C5642" s="89"/>
      <c r="D5642" s="90"/>
      <c r="E5642" s="89"/>
      <c r="F5642" s="91"/>
      <c r="G5642" s="89"/>
      <c r="H5642" s="89"/>
    </row>
    <row r="5643" spans="2:8" s="5" customFormat="1" ht="16.5">
      <c r="B5643" s="89"/>
      <c r="C5643" s="89"/>
      <c r="D5643" s="90"/>
      <c r="E5643" s="89"/>
      <c r="F5643" s="91"/>
      <c r="G5643" s="89"/>
      <c r="H5643" s="89"/>
    </row>
    <row r="5644" spans="2:8" s="5" customFormat="1" ht="16.5">
      <c r="B5644" s="89"/>
      <c r="C5644" s="89"/>
      <c r="D5644" s="90"/>
      <c r="E5644" s="89"/>
      <c r="F5644" s="91"/>
      <c r="G5644" s="89"/>
      <c r="H5644" s="89"/>
    </row>
    <row r="5645" spans="2:8" s="5" customFormat="1" ht="16.5">
      <c r="B5645" s="89"/>
      <c r="C5645" s="89"/>
      <c r="D5645" s="90"/>
      <c r="E5645" s="89"/>
      <c r="F5645" s="91"/>
      <c r="G5645" s="89"/>
      <c r="H5645" s="89"/>
    </row>
    <row r="5646" spans="2:8" s="5" customFormat="1" ht="16.5">
      <c r="B5646" s="89"/>
      <c r="C5646" s="89"/>
      <c r="D5646" s="90"/>
      <c r="E5646" s="89"/>
      <c r="F5646" s="91"/>
      <c r="G5646" s="89"/>
      <c r="H5646" s="89"/>
    </row>
    <row r="5647" spans="2:8" s="5" customFormat="1" ht="16.5">
      <c r="B5647" s="89"/>
      <c r="C5647" s="89"/>
      <c r="D5647" s="90"/>
      <c r="E5647" s="89"/>
      <c r="F5647" s="91"/>
      <c r="G5647" s="89"/>
      <c r="H5647" s="89"/>
    </row>
    <row r="5648" spans="2:8" s="5" customFormat="1" ht="16.5">
      <c r="B5648" s="89"/>
      <c r="C5648" s="89"/>
      <c r="D5648" s="90"/>
      <c r="E5648" s="89"/>
      <c r="F5648" s="91"/>
      <c r="G5648" s="89"/>
      <c r="H5648" s="89"/>
    </row>
    <row r="5649" spans="2:8" s="5" customFormat="1" ht="16.5">
      <c r="B5649" s="89"/>
      <c r="C5649" s="89"/>
      <c r="D5649" s="90"/>
      <c r="E5649" s="89"/>
      <c r="F5649" s="91"/>
      <c r="G5649" s="89"/>
      <c r="H5649" s="89"/>
    </row>
    <row r="5650" spans="2:8" s="5" customFormat="1" ht="16.5">
      <c r="B5650" s="89"/>
      <c r="C5650" s="89"/>
      <c r="D5650" s="90"/>
      <c r="E5650" s="89"/>
      <c r="F5650" s="91"/>
      <c r="G5650" s="89"/>
      <c r="H5650" s="89"/>
    </row>
    <row r="5651" spans="2:8" s="5" customFormat="1" ht="16.5">
      <c r="B5651" s="89"/>
      <c r="C5651" s="89"/>
      <c r="D5651" s="90"/>
      <c r="E5651" s="89"/>
      <c r="F5651" s="91"/>
      <c r="G5651" s="89"/>
      <c r="H5651" s="89"/>
    </row>
    <row r="5652" spans="2:8" s="5" customFormat="1" ht="16.5">
      <c r="B5652" s="89"/>
      <c r="C5652" s="89"/>
      <c r="D5652" s="90"/>
      <c r="E5652" s="89"/>
      <c r="F5652" s="91"/>
      <c r="G5652" s="89"/>
      <c r="H5652" s="89"/>
    </row>
    <row r="5653" spans="2:8" s="5" customFormat="1" ht="16.5">
      <c r="B5653" s="89"/>
      <c r="C5653" s="89"/>
      <c r="D5653" s="90"/>
      <c r="E5653" s="89"/>
      <c r="F5653" s="91"/>
      <c r="G5653" s="89"/>
      <c r="H5653" s="89"/>
    </row>
    <row r="5654" spans="2:8" s="5" customFormat="1" ht="16.5">
      <c r="B5654" s="89"/>
      <c r="C5654" s="89"/>
      <c r="D5654" s="90"/>
      <c r="E5654" s="89"/>
      <c r="F5654" s="91"/>
      <c r="G5654" s="89"/>
      <c r="H5654" s="89"/>
    </row>
    <row r="5655" spans="2:8" s="5" customFormat="1" ht="16.5">
      <c r="B5655" s="89"/>
      <c r="C5655" s="89"/>
      <c r="D5655" s="90"/>
      <c r="E5655" s="89"/>
      <c r="F5655" s="91"/>
      <c r="G5655" s="89"/>
      <c r="H5655" s="89"/>
    </row>
    <row r="5656" spans="2:8" s="5" customFormat="1" ht="16.5">
      <c r="B5656" s="89"/>
      <c r="C5656" s="89"/>
      <c r="D5656" s="90"/>
      <c r="E5656" s="89"/>
      <c r="F5656" s="91"/>
      <c r="G5656" s="89"/>
      <c r="H5656" s="89"/>
    </row>
    <row r="5657" spans="2:8" s="5" customFormat="1" ht="16.5">
      <c r="B5657" s="89"/>
      <c r="C5657" s="89"/>
      <c r="D5657" s="90"/>
      <c r="E5657" s="89"/>
      <c r="F5657" s="91"/>
      <c r="G5657" s="89"/>
      <c r="H5657" s="89"/>
    </row>
    <row r="5658" spans="2:8" s="5" customFormat="1" ht="16.5">
      <c r="B5658" s="89"/>
      <c r="C5658" s="89"/>
      <c r="D5658" s="90"/>
      <c r="E5658" s="89"/>
      <c r="F5658" s="91"/>
      <c r="G5658" s="89"/>
      <c r="H5658" s="89"/>
    </row>
    <row r="5659" spans="2:8" s="5" customFormat="1" ht="16.5">
      <c r="B5659" s="89"/>
      <c r="C5659" s="89"/>
      <c r="D5659" s="90"/>
      <c r="E5659" s="89"/>
      <c r="F5659" s="91"/>
      <c r="G5659" s="89"/>
      <c r="H5659" s="89"/>
    </row>
    <row r="5660" spans="2:8" s="5" customFormat="1" ht="16.5">
      <c r="B5660" s="89"/>
      <c r="C5660" s="89"/>
      <c r="D5660" s="90"/>
      <c r="E5660" s="89"/>
      <c r="F5660" s="91"/>
      <c r="G5660" s="89"/>
      <c r="H5660" s="89"/>
    </row>
    <row r="5661" spans="2:8" s="5" customFormat="1" ht="16.5">
      <c r="B5661" s="89"/>
      <c r="C5661" s="89"/>
      <c r="D5661" s="90"/>
      <c r="E5661" s="89"/>
      <c r="F5661" s="91"/>
      <c r="G5661" s="89"/>
      <c r="H5661" s="89"/>
    </row>
    <row r="5662" spans="2:8" s="5" customFormat="1" ht="16.5">
      <c r="B5662" s="89"/>
      <c r="C5662" s="89"/>
      <c r="D5662" s="90"/>
      <c r="E5662" s="89"/>
      <c r="F5662" s="91"/>
      <c r="G5662" s="89"/>
      <c r="H5662" s="89"/>
    </row>
    <row r="5663" spans="2:8" s="5" customFormat="1" ht="16.5">
      <c r="B5663" s="89"/>
      <c r="C5663" s="89"/>
      <c r="D5663" s="90"/>
      <c r="E5663" s="89"/>
      <c r="F5663" s="91"/>
      <c r="G5663" s="89"/>
      <c r="H5663" s="89"/>
    </row>
    <row r="5664" spans="2:8" s="5" customFormat="1" ht="16.5">
      <c r="B5664" s="89"/>
      <c r="C5664" s="89"/>
      <c r="D5664" s="90"/>
      <c r="E5664" s="89"/>
      <c r="F5664" s="91"/>
      <c r="G5664" s="89"/>
      <c r="H5664" s="89"/>
    </row>
    <row r="5665" spans="2:8" s="5" customFormat="1" ht="16.5">
      <c r="B5665" s="89"/>
      <c r="C5665" s="89"/>
      <c r="D5665" s="90"/>
      <c r="E5665" s="89"/>
      <c r="F5665" s="91"/>
      <c r="G5665" s="89"/>
      <c r="H5665" s="89"/>
    </row>
    <row r="5666" spans="2:8" s="5" customFormat="1" ht="16.5">
      <c r="B5666" s="89"/>
      <c r="C5666" s="89"/>
      <c r="D5666" s="90"/>
      <c r="E5666" s="89"/>
      <c r="F5666" s="91"/>
      <c r="G5666" s="89"/>
      <c r="H5666" s="89"/>
    </row>
    <row r="5667" spans="2:8" s="5" customFormat="1" ht="16.5">
      <c r="B5667" s="89"/>
      <c r="C5667" s="89"/>
      <c r="D5667" s="90"/>
      <c r="E5667" s="89"/>
      <c r="F5667" s="91"/>
      <c r="G5667" s="89"/>
      <c r="H5667" s="89"/>
    </row>
    <row r="5668" spans="2:8" s="5" customFormat="1" ht="16.5">
      <c r="B5668" s="89"/>
      <c r="C5668" s="89"/>
      <c r="D5668" s="90"/>
      <c r="E5668" s="89"/>
      <c r="F5668" s="91"/>
      <c r="G5668" s="89"/>
      <c r="H5668" s="89"/>
    </row>
    <row r="5669" spans="2:8" s="5" customFormat="1" ht="16.5">
      <c r="B5669" s="89"/>
      <c r="C5669" s="89"/>
      <c r="D5669" s="90"/>
      <c r="E5669" s="89"/>
      <c r="F5669" s="91"/>
      <c r="G5669" s="89"/>
      <c r="H5669" s="89"/>
    </row>
    <row r="5670" spans="2:8" s="5" customFormat="1" ht="16.5">
      <c r="B5670" s="89"/>
      <c r="C5670" s="89"/>
      <c r="D5670" s="90"/>
      <c r="E5670" s="89"/>
      <c r="F5670" s="91"/>
      <c r="G5670" s="89"/>
      <c r="H5670" s="89"/>
    </row>
    <row r="5671" spans="2:8" s="5" customFormat="1" ht="16.5">
      <c r="B5671" s="89"/>
      <c r="C5671" s="89"/>
      <c r="D5671" s="90"/>
      <c r="E5671" s="89"/>
      <c r="F5671" s="91"/>
      <c r="G5671" s="89"/>
      <c r="H5671" s="89"/>
    </row>
    <row r="5672" spans="2:8" s="5" customFormat="1" ht="16.5">
      <c r="B5672" s="89"/>
      <c r="C5672" s="89"/>
      <c r="D5672" s="90"/>
      <c r="E5672" s="89"/>
      <c r="F5672" s="91"/>
      <c r="G5672" s="89"/>
      <c r="H5672" s="89"/>
    </row>
    <row r="5673" spans="2:8" s="5" customFormat="1" ht="16.5">
      <c r="B5673" s="89"/>
      <c r="C5673" s="89"/>
      <c r="D5673" s="90"/>
      <c r="E5673" s="89"/>
      <c r="F5673" s="91"/>
      <c r="G5673" s="89"/>
      <c r="H5673" s="89"/>
    </row>
    <row r="5674" spans="2:8" s="5" customFormat="1" ht="16.5">
      <c r="B5674" s="89"/>
      <c r="C5674" s="89"/>
      <c r="D5674" s="90"/>
      <c r="E5674" s="89"/>
      <c r="F5674" s="91"/>
      <c r="G5674" s="89"/>
      <c r="H5674" s="89"/>
    </row>
    <row r="5675" spans="2:8" s="5" customFormat="1" ht="16.5">
      <c r="B5675" s="89"/>
      <c r="C5675" s="89"/>
      <c r="D5675" s="90"/>
      <c r="E5675" s="89"/>
      <c r="F5675" s="91"/>
      <c r="G5675" s="89"/>
      <c r="H5675" s="89"/>
    </row>
    <row r="5676" spans="2:8" s="5" customFormat="1" ht="16.5">
      <c r="B5676" s="89"/>
      <c r="C5676" s="89"/>
      <c r="D5676" s="90"/>
      <c r="E5676" s="89"/>
      <c r="F5676" s="91"/>
      <c r="G5676" s="89"/>
      <c r="H5676" s="89"/>
    </row>
    <row r="5677" spans="2:8" s="5" customFormat="1" ht="16.5">
      <c r="B5677" s="89"/>
      <c r="C5677" s="89"/>
      <c r="D5677" s="90"/>
      <c r="E5677" s="89"/>
      <c r="F5677" s="91"/>
      <c r="G5677" s="89"/>
      <c r="H5677" s="89"/>
    </row>
    <row r="5678" spans="2:8" s="5" customFormat="1" ht="16.5">
      <c r="B5678" s="89"/>
      <c r="C5678" s="89"/>
      <c r="D5678" s="90"/>
      <c r="E5678" s="89"/>
      <c r="F5678" s="91"/>
      <c r="G5678" s="89"/>
      <c r="H5678" s="89"/>
    </row>
    <row r="5679" spans="2:8" s="5" customFormat="1" ht="16.5">
      <c r="B5679" s="89"/>
      <c r="C5679" s="89"/>
      <c r="D5679" s="90"/>
      <c r="E5679" s="89"/>
      <c r="F5679" s="91"/>
      <c r="G5679" s="89"/>
      <c r="H5679" s="89"/>
    </row>
    <row r="5680" spans="2:8" s="5" customFormat="1" ht="16.5">
      <c r="B5680" s="89"/>
      <c r="C5680" s="89"/>
      <c r="D5680" s="90"/>
      <c r="E5680" s="89"/>
      <c r="F5680" s="91"/>
      <c r="G5680" s="89"/>
      <c r="H5680" s="89"/>
    </row>
    <row r="5681" spans="2:8" s="5" customFormat="1" ht="16.5">
      <c r="B5681" s="89"/>
      <c r="C5681" s="89"/>
      <c r="D5681" s="90"/>
      <c r="E5681" s="89"/>
      <c r="F5681" s="91"/>
      <c r="G5681" s="89"/>
      <c r="H5681" s="89"/>
    </row>
    <row r="5682" spans="2:8" s="5" customFormat="1" ht="16.5">
      <c r="B5682" s="89"/>
      <c r="C5682" s="89"/>
      <c r="D5682" s="90"/>
      <c r="E5682" s="89"/>
      <c r="F5682" s="91"/>
      <c r="G5682" s="89"/>
      <c r="H5682" s="89"/>
    </row>
    <row r="5683" spans="2:8" s="5" customFormat="1" ht="16.5">
      <c r="B5683" s="89"/>
      <c r="C5683" s="89"/>
      <c r="D5683" s="90"/>
      <c r="E5683" s="89"/>
      <c r="F5683" s="91"/>
      <c r="G5683" s="89"/>
      <c r="H5683" s="89"/>
    </row>
    <row r="5684" spans="2:8" s="5" customFormat="1" ht="16.5">
      <c r="B5684" s="89"/>
      <c r="C5684" s="89"/>
      <c r="D5684" s="90"/>
      <c r="E5684" s="89"/>
      <c r="F5684" s="91"/>
      <c r="G5684" s="89"/>
      <c r="H5684" s="89"/>
    </row>
    <row r="5685" spans="2:8" s="5" customFormat="1" ht="16.5">
      <c r="B5685" s="89"/>
      <c r="C5685" s="89"/>
      <c r="D5685" s="90"/>
      <c r="E5685" s="89"/>
      <c r="F5685" s="91"/>
      <c r="G5685" s="89"/>
      <c r="H5685" s="89"/>
    </row>
    <row r="5686" spans="2:8" s="5" customFormat="1" ht="16.5">
      <c r="B5686" s="89"/>
      <c r="C5686" s="89"/>
      <c r="D5686" s="90"/>
      <c r="E5686" s="89"/>
      <c r="F5686" s="91"/>
      <c r="G5686" s="89"/>
      <c r="H5686" s="89"/>
    </row>
    <row r="5687" spans="2:8" s="5" customFormat="1" ht="16.5">
      <c r="B5687" s="89"/>
      <c r="C5687" s="89"/>
      <c r="D5687" s="90"/>
      <c r="E5687" s="89"/>
      <c r="F5687" s="91"/>
      <c r="G5687" s="89"/>
      <c r="H5687" s="89"/>
    </row>
    <row r="5688" spans="2:8" s="5" customFormat="1" ht="16.5">
      <c r="B5688" s="89"/>
      <c r="C5688" s="89"/>
      <c r="D5688" s="90"/>
      <c r="E5688" s="89"/>
      <c r="F5688" s="91"/>
      <c r="G5688" s="89"/>
      <c r="H5688" s="89"/>
    </row>
    <row r="5689" spans="2:8" s="5" customFormat="1" ht="16.5">
      <c r="B5689" s="89"/>
      <c r="C5689" s="89"/>
      <c r="D5689" s="90"/>
      <c r="E5689" s="89"/>
      <c r="F5689" s="91"/>
      <c r="G5689" s="89"/>
      <c r="H5689" s="89"/>
    </row>
    <row r="5690" spans="2:8" s="5" customFormat="1" ht="16.5">
      <c r="B5690" s="89"/>
      <c r="C5690" s="89"/>
      <c r="D5690" s="90"/>
      <c r="E5690" s="89"/>
      <c r="F5690" s="91"/>
      <c r="G5690" s="89"/>
      <c r="H5690" s="89"/>
    </row>
    <row r="5691" spans="2:8" s="5" customFormat="1" ht="16.5">
      <c r="B5691" s="89"/>
      <c r="C5691" s="89"/>
      <c r="D5691" s="90"/>
      <c r="E5691" s="89"/>
      <c r="F5691" s="91"/>
      <c r="G5691" s="89"/>
      <c r="H5691" s="89"/>
    </row>
    <row r="5692" spans="2:8" s="5" customFormat="1" ht="16.5">
      <c r="B5692" s="89"/>
      <c r="C5692" s="89"/>
      <c r="D5692" s="90"/>
      <c r="E5692" s="89"/>
      <c r="F5692" s="91"/>
      <c r="G5692" s="89"/>
      <c r="H5692" s="89"/>
    </row>
    <row r="5693" spans="2:8" s="5" customFormat="1" ht="16.5">
      <c r="B5693" s="89"/>
      <c r="C5693" s="89"/>
      <c r="D5693" s="90"/>
      <c r="E5693" s="89"/>
      <c r="F5693" s="91"/>
      <c r="G5693" s="89"/>
      <c r="H5693" s="89"/>
    </row>
    <row r="5694" spans="2:8" s="5" customFormat="1" ht="16.5">
      <c r="B5694" s="89"/>
      <c r="C5694" s="89"/>
      <c r="D5694" s="90"/>
      <c r="E5694" s="89"/>
      <c r="F5694" s="91"/>
      <c r="G5694" s="89"/>
      <c r="H5694" s="89"/>
    </row>
    <row r="5695" spans="2:8" s="5" customFormat="1" ht="16.5">
      <c r="B5695" s="89"/>
      <c r="C5695" s="89"/>
      <c r="D5695" s="90"/>
      <c r="E5695" s="89"/>
      <c r="F5695" s="91"/>
      <c r="G5695" s="89"/>
      <c r="H5695" s="89"/>
    </row>
    <row r="5696" spans="2:8" s="5" customFormat="1" ht="16.5">
      <c r="B5696" s="89"/>
      <c r="C5696" s="89"/>
      <c r="D5696" s="90"/>
      <c r="E5696" s="89"/>
      <c r="F5696" s="91"/>
      <c r="G5696" s="89"/>
      <c r="H5696" s="89"/>
    </row>
    <row r="5697" spans="2:8" s="5" customFormat="1" ht="16.5">
      <c r="B5697" s="89"/>
      <c r="C5697" s="89"/>
      <c r="D5697" s="90"/>
      <c r="E5697" s="89"/>
      <c r="F5697" s="91"/>
      <c r="G5697" s="89"/>
      <c r="H5697" s="89"/>
    </row>
    <row r="5698" spans="2:8" s="5" customFormat="1" ht="16.5">
      <c r="B5698" s="89"/>
      <c r="C5698" s="89"/>
      <c r="D5698" s="90"/>
      <c r="E5698" s="89"/>
      <c r="F5698" s="91"/>
      <c r="G5698" s="89"/>
      <c r="H5698" s="89"/>
    </row>
    <row r="5699" spans="2:8" s="5" customFormat="1" ht="16.5">
      <c r="B5699" s="89"/>
      <c r="C5699" s="89"/>
      <c r="D5699" s="90"/>
      <c r="E5699" s="89"/>
      <c r="F5699" s="91"/>
      <c r="G5699" s="89"/>
      <c r="H5699" s="89"/>
    </row>
    <row r="5700" spans="2:8" s="5" customFormat="1" ht="16.5">
      <c r="B5700" s="89"/>
      <c r="C5700" s="89"/>
      <c r="D5700" s="90"/>
      <c r="E5700" s="89"/>
      <c r="F5700" s="91"/>
      <c r="G5700" s="89"/>
      <c r="H5700" s="89"/>
    </row>
    <row r="5701" spans="2:8" s="5" customFormat="1" ht="16.5">
      <c r="B5701" s="89"/>
      <c r="C5701" s="89"/>
      <c r="D5701" s="90"/>
      <c r="E5701" s="89"/>
      <c r="F5701" s="91"/>
      <c r="G5701" s="89"/>
      <c r="H5701" s="89"/>
    </row>
    <row r="5702" spans="2:8" s="5" customFormat="1" ht="16.5">
      <c r="B5702" s="89"/>
      <c r="C5702" s="89"/>
      <c r="D5702" s="90"/>
      <c r="E5702" s="89"/>
      <c r="F5702" s="91"/>
      <c r="G5702" s="89"/>
      <c r="H5702" s="89"/>
    </row>
    <row r="5703" spans="2:8" s="5" customFormat="1" ht="16.5">
      <c r="B5703" s="89"/>
      <c r="C5703" s="89"/>
      <c r="D5703" s="90"/>
      <c r="E5703" s="89"/>
      <c r="F5703" s="91"/>
      <c r="G5703" s="89"/>
      <c r="H5703" s="89"/>
    </row>
    <row r="5704" spans="2:8" s="5" customFormat="1" ht="16.5">
      <c r="B5704" s="89"/>
      <c r="C5704" s="89"/>
      <c r="D5704" s="90"/>
      <c r="E5704" s="89"/>
      <c r="F5704" s="91"/>
      <c r="G5704" s="89"/>
      <c r="H5704" s="89"/>
    </row>
    <row r="5705" spans="2:8" s="5" customFormat="1" ht="16.5">
      <c r="B5705" s="89"/>
      <c r="C5705" s="89"/>
      <c r="D5705" s="90"/>
      <c r="E5705" s="89"/>
      <c r="F5705" s="91"/>
      <c r="G5705" s="89"/>
      <c r="H5705" s="89"/>
    </row>
    <row r="5706" spans="2:8" s="5" customFormat="1" ht="16.5">
      <c r="B5706" s="89"/>
      <c r="C5706" s="89"/>
      <c r="D5706" s="90"/>
      <c r="E5706" s="89"/>
      <c r="F5706" s="91"/>
      <c r="G5706" s="89"/>
      <c r="H5706" s="89"/>
    </row>
    <row r="5707" spans="2:8" s="5" customFormat="1" ht="16.5">
      <c r="B5707" s="89"/>
      <c r="C5707" s="89"/>
      <c r="D5707" s="90"/>
      <c r="E5707" s="89"/>
      <c r="F5707" s="91"/>
      <c r="G5707" s="89"/>
      <c r="H5707" s="89"/>
    </row>
    <row r="5708" spans="2:8" s="5" customFormat="1" ht="16.5">
      <c r="B5708" s="89"/>
      <c r="C5708" s="89"/>
      <c r="D5708" s="90"/>
      <c r="E5708" s="89"/>
      <c r="F5708" s="91"/>
      <c r="G5708" s="89"/>
      <c r="H5708" s="89"/>
    </row>
    <row r="5709" spans="2:8" s="5" customFormat="1" ht="16.5">
      <c r="B5709" s="89"/>
      <c r="C5709" s="89"/>
      <c r="D5709" s="90"/>
      <c r="E5709" s="89"/>
      <c r="F5709" s="91"/>
      <c r="G5709" s="89"/>
      <c r="H5709" s="89"/>
    </row>
    <row r="5710" spans="2:8" s="5" customFormat="1" ht="16.5">
      <c r="B5710" s="89"/>
      <c r="C5710" s="89"/>
      <c r="D5710" s="90"/>
      <c r="E5710" s="89"/>
      <c r="F5710" s="91"/>
      <c r="G5710" s="89"/>
      <c r="H5710" s="89"/>
    </row>
    <row r="5711" spans="2:8" s="5" customFormat="1" ht="16.5">
      <c r="B5711" s="89"/>
      <c r="C5711" s="89"/>
      <c r="D5711" s="90"/>
      <c r="E5711" s="89"/>
      <c r="F5711" s="91"/>
      <c r="G5711" s="89"/>
      <c r="H5711" s="89"/>
    </row>
    <row r="5712" spans="2:8" s="5" customFormat="1" ht="16.5">
      <c r="B5712" s="89"/>
      <c r="C5712" s="89"/>
      <c r="D5712" s="90"/>
      <c r="E5712" s="89"/>
      <c r="F5712" s="91"/>
      <c r="G5712" s="89"/>
      <c r="H5712" s="89"/>
    </row>
    <row r="5713" spans="2:8" s="5" customFormat="1" ht="16.5">
      <c r="B5713" s="89"/>
      <c r="C5713" s="89"/>
      <c r="D5713" s="90"/>
      <c r="E5713" s="89"/>
      <c r="F5713" s="91"/>
      <c r="G5713" s="89"/>
      <c r="H5713" s="89"/>
    </row>
    <row r="5714" spans="2:8" s="5" customFormat="1" ht="16.5">
      <c r="B5714" s="89"/>
      <c r="C5714" s="89"/>
      <c r="D5714" s="90"/>
      <c r="E5714" s="89"/>
      <c r="F5714" s="91"/>
      <c r="G5714" s="89"/>
      <c r="H5714" s="89"/>
    </row>
    <row r="5715" spans="2:8" s="5" customFormat="1" ht="16.5">
      <c r="B5715" s="89"/>
      <c r="C5715" s="89"/>
      <c r="D5715" s="90"/>
      <c r="E5715" s="89"/>
      <c r="F5715" s="91"/>
      <c r="G5715" s="89"/>
      <c r="H5715" s="89"/>
    </row>
    <row r="5716" spans="2:8" s="5" customFormat="1" ht="16.5">
      <c r="B5716" s="89"/>
      <c r="C5716" s="89"/>
      <c r="D5716" s="90"/>
      <c r="E5716" s="89"/>
      <c r="F5716" s="91"/>
      <c r="G5716" s="89"/>
      <c r="H5716" s="89"/>
    </row>
    <row r="5717" spans="2:8" s="5" customFormat="1" ht="16.5">
      <c r="B5717" s="89"/>
      <c r="C5717" s="89"/>
      <c r="D5717" s="90"/>
      <c r="E5717" s="89"/>
      <c r="F5717" s="91"/>
      <c r="G5717" s="89"/>
      <c r="H5717" s="89"/>
    </row>
    <row r="5718" spans="2:8" s="5" customFormat="1" ht="16.5">
      <c r="B5718" s="89"/>
      <c r="C5718" s="89"/>
      <c r="D5718" s="90"/>
      <c r="E5718" s="89"/>
      <c r="F5718" s="91"/>
      <c r="G5718" s="89"/>
      <c r="H5718" s="89"/>
    </row>
    <row r="5719" spans="2:8" s="5" customFormat="1" ht="16.5">
      <c r="B5719" s="89"/>
      <c r="C5719" s="89"/>
      <c r="D5719" s="90"/>
      <c r="E5719" s="89"/>
      <c r="F5719" s="91"/>
      <c r="G5719" s="89"/>
      <c r="H5719" s="89"/>
    </row>
    <row r="5720" spans="2:8" s="5" customFormat="1" ht="16.5">
      <c r="B5720" s="89"/>
      <c r="C5720" s="89"/>
      <c r="D5720" s="90"/>
      <c r="E5720" s="89"/>
      <c r="F5720" s="91"/>
      <c r="G5720" s="89"/>
      <c r="H5720" s="89"/>
    </row>
    <row r="5721" spans="2:8" s="5" customFormat="1" ht="16.5">
      <c r="B5721" s="89"/>
      <c r="C5721" s="89"/>
      <c r="D5721" s="90"/>
      <c r="E5721" s="89"/>
      <c r="F5721" s="91"/>
      <c r="G5721" s="89"/>
      <c r="H5721" s="89"/>
    </row>
    <row r="5722" spans="2:8" s="5" customFormat="1" ht="16.5">
      <c r="B5722" s="89"/>
      <c r="C5722" s="89"/>
      <c r="D5722" s="90"/>
      <c r="E5722" s="89"/>
      <c r="F5722" s="91"/>
      <c r="G5722" s="89"/>
      <c r="H5722" s="89"/>
    </row>
    <row r="5723" spans="2:8" s="5" customFormat="1" ht="16.5">
      <c r="B5723" s="89"/>
      <c r="C5723" s="89"/>
      <c r="D5723" s="90"/>
      <c r="E5723" s="89"/>
      <c r="F5723" s="91"/>
      <c r="G5723" s="89"/>
      <c r="H5723" s="89"/>
    </row>
    <row r="5724" spans="2:8" s="5" customFormat="1" ht="16.5">
      <c r="B5724" s="89"/>
      <c r="C5724" s="89"/>
      <c r="D5724" s="90"/>
      <c r="E5724" s="89"/>
      <c r="F5724" s="91"/>
      <c r="G5724" s="89"/>
      <c r="H5724" s="89"/>
    </row>
    <row r="5725" spans="2:8" s="5" customFormat="1" ht="16.5">
      <c r="B5725" s="89"/>
      <c r="C5725" s="89"/>
      <c r="D5725" s="90"/>
      <c r="E5725" s="89"/>
      <c r="F5725" s="91"/>
      <c r="G5725" s="89"/>
      <c r="H5725" s="89"/>
    </row>
    <row r="5726" spans="2:8" s="5" customFormat="1" ht="16.5">
      <c r="B5726" s="89"/>
      <c r="C5726" s="89"/>
      <c r="D5726" s="90"/>
      <c r="E5726" s="89"/>
      <c r="F5726" s="91"/>
      <c r="G5726" s="89"/>
      <c r="H5726" s="89"/>
    </row>
    <row r="5727" spans="2:8" s="5" customFormat="1" ht="16.5">
      <c r="B5727" s="89"/>
      <c r="C5727" s="89"/>
      <c r="D5727" s="90"/>
      <c r="E5727" s="89"/>
      <c r="F5727" s="91"/>
      <c r="G5727" s="89"/>
      <c r="H5727" s="89"/>
    </row>
    <row r="5728" spans="2:8" s="5" customFormat="1" ht="16.5">
      <c r="B5728" s="89"/>
      <c r="C5728" s="89"/>
      <c r="D5728" s="90"/>
      <c r="E5728" s="89"/>
      <c r="F5728" s="91"/>
      <c r="G5728" s="89"/>
      <c r="H5728" s="89"/>
    </row>
    <row r="5729" spans="2:8" s="5" customFormat="1" ht="16.5">
      <c r="B5729" s="89"/>
      <c r="C5729" s="89"/>
      <c r="D5729" s="90"/>
      <c r="E5729" s="89"/>
      <c r="F5729" s="91"/>
      <c r="G5729" s="89"/>
      <c r="H5729" s="89"/>
    </row>
    <row r="5730" spans="2:8" s="5" customFormat="1" ht="16.5">
      <c r="B5730" s="89"/>
      <c r="C5730" s="89"/>
      <c r="D5730" s="90"/>
      <c r="E5730" s="89"/>
      <c r="F5730" s="91"/>
      <c r="G5730" s="89"/>
      <c r="H5730" s="89"/>
    </row>
    <row r="5731" spans="2:8" s="5" customFormat="1" ht="16.5">
      <c r="B5731" s="89"/>
      <c r="C5731" s="89"/>
      <c r="D5731" s="90"/>
      <c r="E5731" s="89"/>
      <c r="F5731" s="91"/>
      <c r="G5731" s="89"/>
      <c r="H5731" s="89"/>
    </row>
    <row r="5732" spans="2:8" s="5" customFormat="1" ht="16.5">
      <c r="B5732" s="89"/>
      <c r="C5732" s="89"/>
      <c r="D5732" s="90"/>
      <c r="E5732" s="89"/>
      <c r="F5732" s="91"/>
      <c r="G5732" s="89"/>
      <c r="H5732" s="89"/>
    </row>
    <row r="5733" spans="2:8" s="5" customFormat="1" ht="16.5">
      <c r="B5733" s="89"/>
      <c r="C5733" s="89"/>
      <c r="D5733" s="90"/>
      <c r="E5733" s="89"/>
      <c r="F5733" s="91"/>
      <c r="G5733" s="89"/>
      <c r="H5733" s="89"/>
    </row>
    <row r="5734" spans="2:8" s="5" customFormat="1" ht="16.5">
      <c r="B5734" s="89"/>
      <c r="C5734" s="89"/>
      <c r="D5734" s="90"/>
      <c r="E5734" s="89"/>
      <c r="F5734" s="91"/>
      <c r="G5734" s="89"/>
      <c r="H5734" s="89"/>
    </row>
    <row r="5735" spans="2:8" s="5" customFormat="1" ht="16.5">
      <c r="B5735" s="89"/>
      <c r="C5735" s="89"/>
      <c r="D5735" s="90"/>
      <c r="E5735" s="89"/>
      <c r="F5735" s="91"/>
      <c r="G5735" s="89"/>
      <c r="H5735" s="89"/>
    </row>
    <row r="5736" spans="2:8" s="5" customFormat="1" ht="16.5">
      <c r="B5736" s="89"/>
      <c r="C5736" s="89"/>
      <c r="D5736" s="90"/>
      <c r="E5736" s="89"/>
      <c r="F5736" s="91"/>
      <c r="G5736" s="89"/>
      <c r="H5736" s="89"/>
    </row>
    <row r="5737" spans="2:8" s="5" customFormat="1" ht="16.5">
      <c r="B5737" s="89"/>
      <c r="C5737" s="89"/>
      <c r="D5737" s="90"/>
      <c r="E5737" s="89"/>
      <c r="F5737" s="91"/>
      <c r="G5737" s="89"/>
      <c r="H5737" s="89"/>
    </row>
    <row r="5738" spans="2:8" s="5" customFormat="1" ht="16.5">
      <c r="B5738" s="89"/>
      <c r="C5738" s="89"/>
      <c r="D5738" s="90"/>
      <c r="E5738" s="89"/>
      <c r="F5738" s="91"/>
      <c r="G5738" s="89"/>
      <c r="H5738" s="89"/>
    </row>
    <row r="5739" spans="2:8" s="5" customFormat="1" ht="16.5">
      <c r="B5739" s="89"/>
      <c r="C5739" s="89"/>
      <c r="D5739" s="90"/>
      <c r="E5739" s="89"/>
      <c r="F5739" s="91"/>
      <c r="G5739" s="89"/>
      <c r="H5739" s="89"/>
    </row>
    <row r="5740" spans="2:8" s="5" customFormat="1" ht="16.5">
      <c r="B5740" s="89"/>
      <c r="C5740" s="89"/>
      <c r="D5740" s="90"/>
      <c r="E5740" s="89"/>
      <c r="F5740" s="91"/>
      <c r="G5740" s="89"/>
      <c r="H5740" s="89"/>
    </row>
    <row r="5741" spans="2:8" s="5" customFormat="1" ht="16.5">
      <c r="B5741" s="89"/>
      <c r="C5741" s="89"/>
      <c r="D5741" s="90"/>
      <c r="E5741" s="89"/>
      <c r="F5741" s="91"/>
      <c r="G5741" s="89"/>
      <c r="H5741" s="89"/>
    </row>
    <row r="5742" spans="2:8" s="5" customFormat="1" ht="16.5">
      <c r="B5742" s="89"/>
      <c r="C5742" s="89"/>
      <c r="D5742" s="90"/>
      <c r="E5742" s="89"/>
      <c r="F5742" s="91"/>
      <c r="G5742" s="89"/>
      <c r="H5742" s="89"/>
    </row>
    <row r="5743" spans="2:8" s="5" customFormat="1" ht="16.5">
      <c r="B5743" s="89"/>
      <c r="C5743" s="89"/>
      <c r="D5743" s="90"/>
      <c r="E5743" s="89"/>
      <c r="F5743" s="91"/>
      <c r="G5743" s="89"/>
      <c r="H5743" s="89"/>
    </row>
    <row r="5744" spans="2:8" s="5" customFormat="1" ht="16.5">
      <c r="B5744" s="89"/>
      <c r="C5744" s="89"/>
      <c r="D5744" s="90"/>
      <c r="E5744" s="89"/>
      <c r="F5744" s="91"/>
      <c r="G5744" s="89"/>
      <c r="H5744" s="89"/>
    </row>
    <row r="5745" spans="2:8" s="5" customFormat="1" ht="16.5">
      <c r="B5745" s="89"/>
      <c r="C5745" s="89"/>
      <c r="D5745" s="90"/>
      <c r="E5745" s="89"/>
      <c r="F5745" s="91"/>
      <c r="G5745" s="89"/>
      <c r="H5745" s="89"/>
    </row>
    <row r="5746" spans="2:8" s="5" customFormat="1" ht="16.5">
      <c r="B5746" s="89"/>
      <c r="C5746" s="89"/>
      <c r="D5746" s="90"/>
      <c r="E5746" s="89"/>
      <c r="F5746" s="91"/>
      <c r="G5746" s="89"/>
      <c r="H5746" s="89"/>
    </row>
    <row r="5747" spans="2:8" s="5" customFormat="1" ht="16.5">
      <c r="B5747" s="89"/>
      <c r="C5747" s="89"/>
      <c r="D5747" s="90"/>
      <c r="E5747" s="89"/>
      <c r="F5747" s="91"/>
      <c r="G5747" s="89"/>
      <c r="H5747" s="89"/>
    </row>
    <row r="5748" spans="2:8" s="5" customFormat="1" ht="16.5">
      <c r="B5748" s="89"/>
      <c r="C5748" s="89"/>
      <c r="D5748" s="90"/>
      <c r="E5748" s="89"/>
      <c r="F5748" s="91"/>
      <c r="G5748" s="89"/>
      <c r="H5748" s="89"/>
    </row>
    <row r="5749" spans="2:8" s="5" customFormat="1" ht="16.5">
      <c r="B5749" s="89"/>
      <c r="C5749" s="89"/>
      <c r="D5749" s="90"/>
      <c r="E5749" s="89"/>
      <c r="F5749" s="91"/>
      <c r="G5749" s="89"/>
      <c r="H5749" s="89"/>
    </row>
    <row r="5750" spans="2:8" s="5" customFormat="1" ht="16.5">
      <c r="B5750" s="89"/>
      <c r="C5750" s="89"/>
      <c r="D5750" s="90"/>
      <c r="E5750" s="89"/>
      <c r="F5750" s="91"/>
      <c r="G5750" s="89"/>
      <c r="H5750" s="89"/>
    </row>
    <row r="5751" spans="2:8" s="5" customFormat="1" ht="16.5">
      <c r="B5751" s="89"/>
      <c r="C5751" s="89"/>
      <c r="D5751" s="90"/>
      <c r="E5751" s="89"/>
      <c r="F5751" s="91"/>
      <c r="G5751" s="89"/>
      <c r="H5751" s="89"/>
    </row>
    <row r="5752" spans="2:8" s="5" customFormat="1" ht="16.5">
      <c r="B5752" s="89"/>
      <c r="C5752" s="89"/>
      <c r="D5752" s="90"/>
      <c r="E5752" s="89"/>
      <c r="F5752" s="91"/>
      <c r="G5752" s="89"/>
      <c r="H5752" s="89"/>
    </row>
    <row r="5753" spans="2:8" s="5" customFormat="1" ht="16.5">
      <c r="B5753" s="89"/>
      <c r="C5753" s="89"/>
      <c r="D5753" s="90"/>
      <c r="E5753" s="89"/>
      <c r="F5753" s="91"/>
      <c r="G5753" s="89"/>
      <c r="H5753" s="89"/>
    </row>
    <row r="5754" spans="2:8" s="5" customFormat="1" ht="16.5">
      <c r="B5754" s="89"/>
      <c r="C5754" s="89"/>
      <c r="D5754" s="90"/>
      <c r="E5754" s="89"/>
      <c r="F5754" s="91"/>
      <c r="G5754" s="89"/>
      <c r="H5754" s="89"/>
    </row>
    <row r="5755" spans="2:8" s="5" customFormat="1" ht="16.5">
      <c r="B5755" s="89"/>
      <c r="C5755" s="89"/>
      <c r="D5755" s="90"/>
      <c r="E5755" s="89"/>
      <c r="F5755" s="91"/>
      <c r="G5755" s="89"/>
      <c r="H5755" s="89"/>
    </row>
    <row r="5756" spans="2:8" s="5" customFormat="1" ht="16.5">
      <c r="B5756" s="89"/>
      <c r="C5756" s="89"/>
      <c r="D5756" s="90"/>
      <c r="E5756" s="89"/>
      <c r="F5756" s="91"/>
      <c r="G5756" s="89"/>
      <c r="H5756" s="89"/>
    </row>
    <row r="5757" spans="2:8" s="5" customFormat="1" ht="16.5">
      <c r="B5757" s="89"/>
      <c r="C5757" s="89"/>
      <c r="D5757" s="90"/>
      <c r="E5757" s="89"/>
      <c r="F5757" s="91"/>
      <c r="G5757" s="89"/>
      <c r="H5757" s="89"/>
    </row>
    <row r="5758" spans="2:8" s="5" customFormat="1" ht="16.5">
      <c r="B5758" s="89"/>
      <c r="C5758" s="89"/>
      <c r="D5758" s="90"/>
      <c r="E5758" s="89"/>
      <c r="F5758" s="91"/>
      <c r="G5758" s="89"/>
      <c r="H5758" s="89"/>
    </row>
    <row r="5759" spans="2:8" s="5" customFormat="1" ht="16.5">
      <c r="B5759" s="89"/>
      <c r="C5759" s="89"/>
      <c r="D5759" s="90"/>
      <c r="E5759" s="89"/>
      <c r="F5759" s="91"/>
      <c r="G5759" s="89"/>
      <c r="H5759" s="89"/>
    </row>
    <row r="5760" spans="2:8" s="5" customFormat="1" ht="16.5">
      <c r="B5760" s="89"/>
      <c r="C5760" s="89"/>
      <c r="D5760" s="90"/>
      <c r="E5760" s="89"/>
      <c r="F5760" s="91"/>
      <c r="G5760" s="89"/>
      <c r="H5760" s="89"/>
    </row>
    <row r="5761" spans="2:8" s="5" customFormat="1" ht="16.5">
      <c r="B5761" s="89"/>
      <c r="C5761" s="89"/>
      <c r="D5761" s="90"/>
      <c r="E5761" s="89"/>
      <c r="F5761" s="91"/>
      <c r="G5761" s="89"/>
      <c r="H5761" s="89"/>
    </row>
    <row r="5762" spans="2:8" s="5" customFormat="1" ht="16.5">
      <c r="B5762" s="89"/>
      <c r="C5762" s="89"/>
      <c r="D5762" s="90"/>
      <c r="E5762" s="89"/>
      <c r="F5762" s="91"/>
      <c r="G5762" s="89"/>
      <c r="H5762" s="89"/>
    </row>
    <row r="5763" spans="2:8" s="5" customFormat="1" ht="16.5">
      <c r="B5763" s="89"/>
      <c r="C5763" s="89"/>
      <c r="D5763" s="90"/>
      <c r="E5763" s="89"/>
      <c r="F5763" s="91"/>
      <c r="G5763" s="89"/>
      <c r="H5763" s="89"/>
    </row>
    <row r="5764" spans="2:8" s="5" customFormat="1" ht="16.5">
      <c r="B5764" s="89"/>
      <c r="C5764" s="89"/>
      <c r="D5764" s="90"/>
      <c r="E5764" s="89"/>
      <c r="F5764" s="91"/>
      <c r="G5764" s="89"/>
      <c r="H5764" s="89"/>
    </row>
    <row r="5765" spans="2:8" s="5" customFormat="1" ht="16.5">
      <c r="B5765" s="89"/>
      <c r="C5765" s="89"/>
      <c r="D5765" s="90"/>
      <c r="E5765" s="89"/>
      <c r="F5765" s="91"/>
      <c r="G5765" s="89"/>
      <c r="H5765" s="89"/>
    </row>
    <row r="5766" spans="2:8" s="5" customFormat="1" ht="16.5">
      <c r="B5766" s="89"/>
      <c r="C5766" s="89"/>
      <c r="D5766" s="90"/>
      <c r="E5766" s="89"/>
      <c r="F5766" s="91"/>
      <c r="G5766" s="89"/>
      <c r="H5766" s="89"/>
    </row>
    <row r="5767" spans="2:8" s="5" customFormat="1" ht="16.5">
      <c r="B5767" s="89"/>
      <c r="C5767" s="89"/>
      <c r="D5767" s="90"/>
      <c r="E5767" s="89"/>
      <c r="F5767" s="91"/>
      <c r="G5767" s="89"/>
      <c r="H5767" s="89"/>
    </row>
    <row r="5768" spans="2:8" s="5" customFormat="1" ht="16.5">
      <c r="B5768" s="89"/>
      <c r="C5768" s="89"/>
      <c r="D5768" s="90"/>
      <c r="E5768" s="89"/>
      <c r="F5768" s="91"/>
      <c r="G5768" s="89"/>
      <c r="H5768" s="89"/>
    </row>
    <row r="5769" spans="2:8" s="5" customFormat="1" ht="16.5">
      <c r="B5769" s="89"/>
      <c r="C5769" s="89"/>
      <c r="D5769" s="90"/>
      <c r="E5769" s="89"/>
      <c r="F5769" s="91"/>
      <c r="G5769" s="89"/>
      <c r="H5769" s="89"/>
    </row>
    <row r="5770" spans="2:8" s="5" customFormat="1" ht="16.5">
      <c r="B5770" s="89"/>
      <c r="C5770" s="89"/>
      <c r="D5770" s="90"/>
      <c r="E5770" s="89"/>
      <c r="F5770" s="91"/>
      <c r="G5770" s="89"/>
      <c r="H5770" s="89"/>
    </row>
    <row r="5771" spans="2:8" s="5" customFormat="1" ht="16.5">
      <c r="B5771" s="89"/>
      <c r="C5771" s="89"/>
      <c r="D5771" s="90"/>
      <c r="E5771" s="89"/>
      <c r="F5771" s="91"/>
      <c r="G5771" s="89"/>
      <c r="H5771" s="89"/>
    </row>
    <row r="5772" spans="2:8" s="5" customFormat="1" ht="16.5">
      <c r="B5772" s="89"/>
      <c r="C5772" s="89"/>
      <c r="D5772" s="90"/>
      <c r="E5772" s="89"/>
      <c r="F5772" s="91"/>
      <c r="G5772" s="89"/>
      <c r="H5772" s="89"/>
    </row>
    <row r="5773" spans="2:8" s="5" customFormat="1" ht="16.5">
      <c r="B5773" s="89"/>
      <c r="C5773" s="89"/>
      <c r="D5773" s="90"/>
      <c r="E5773" s="89"/>
      <c r="F5773" s="91"/>
      <c r="G5773" s="89"/>
      <c r="H5773" s="89"/>
    </row>
    <row r="5774" spans="2:8" s="5" customFormat="1" ht="16.5">
      <c r="B5774" s="89"/>
      <c r="C5774" s="89"/>
      <c r="D5774" s="90"/>
      <c r="E5774" s="89"/>
      <c r="F5774" s="91"/>
      <c r="G5774" s="89"/>
      <c r="H5774" s="89"/>
    </row>
    <row r="5775" spans="2:8" s="5" customFormat="1" ht="16.5">
      <c r="B5775" s="89"/>
      <c r="C5775" s="89"/>
      <c r="D5775" s="90"/>
      <c r="E5775" s="89"/>
      <c r="F5775" s="91"/>
      <c r="G5775" s="89"/>
      <c r="H5775" s="89"/>
    </row>
    <row r="5776" spans="2:8" s="5" customFormat="1" ht="16.5">
      <c r="B5776" s="89"/>
      <c r="C5776" s="89"/>
      <c r="D5776" s="90"/>
      <c r="E5776" s="89"/>
      <c r="F5776" s="91"/>
      <c r="G5776" s="89"/>
      <c r="H5776" s="89"/>
    </row>
    <row r="5777" spans="2:8" s="5" customFormat="1" ht="16.5">
      <c r="B5777" s="89"/>
      <c r="C5777" s="89"/>
      <c r="D5777" s="90"/>
      <c r="E5777" s="89"/>
      <c r="F5777" s="91"/>
      <c r="G5777" s="89"/>
      <c r="H5777" s="89"/>
    </row>
    <row r="5778" spans="2:8" s="5" customFormat="1" ht="16.5">
      <c r="B5778" s="89"/>
      <c r="C5778" s="89"/>
      <c r="D5778" s="90"/>
      <c r="E5778" s="89"/>
      <c r="F5778" s="91"/>
      <c r="G5778" s="89"/>
      <c r="H5778" s="89"/>
    </row>
    <row r="5779" spans="2:8" s="5" customFormat="1" ht="16.5">
      <c r="B5779" s="89"/>
      <c r="C5779" s="89"/>
      <c r="D5779" s="90"/>
      <c r="E5779" s="89"/>
      <c r="F5779" s="91"/>
      <c r="G5779" s="89"/>
      <c r="H5779" s="89"/>
    </row>
    <row r="5780" spans="2:8" s="5" customFormat="1" ht="16.5">
      <c r="B5780" s="89"/>
      <c r="C5780" s="89"/>
      <c r="D5780" s="90"/>
      <c r="E5780" s="89"/>
      <c r="F5780" s="91"/>
      <c r="G5780" s="89"/>
      <c r="H5780" s="89"/>
    </row>
    <row r="5781" spans="2:8" s="5" customFormat="1" ht="16.5">
      <c r="B5781" s="89"/>
      <c r="C5781" s="89"/>
      <c r="D5781" s="90"/>
      <c r="E5781" s="89"/>
      <c r="F5781" s="91"/>
      <c r="G5781" s="89"/>
      <c r="H5781" s="89"/>
    </row>
    <row r="5782" spans="2:8" s="5" customFormat="1" ht="16.5">
      <c r="B5782" s="89"/>
      <c r="C5782" s="89"/>
      <c r="D5782" s="90"/>
      <c r="E5782" s="89"/>
      <c r="F5782" s="91"/>
      <c r="G5782" s="89"/>
      <c r="H5782" s="89"/>
    </row>
    <row r="5783" spans="2:8" s="5" customFormat="1" ht="16.5">
      <c r="B5783" s="89"/>
      <c r="C5783" s="89"/>
      <c r="D5783" s="90"/>
      <c r="E5783" s="89"/>
      <c r="F5783" s="91"/>
      <c r="G5783" s="89"/>
      <c r="H5783" s="89"/>
    </row>
    <row r="5784" spans="2:8" s="5" customFormat="1" ht="16.5">
      <c r="B5784" s="89"/>
      <c r="C5784" s="89"/>
      <c r="D5784" s="90"/>
      <c r="E5784" s="89"/>
      <c r="F5784" s="91"/>
      <c r="G5784" s="89"/>
      <c r="H5784" s="89"/>
    </row>
    <row r="5785" spans="2:8" s="5" customFormat="1" ht="16.5">
      <c r="B5785" s="89"/>
      <c r="C5785" s="89"/>
      <c r="D5785" s="90"/>
      <c r="E5785" s="89"/>
      <c r="F5785" s="91"/>
      <c r="G5785" s="89"/>
      <c r="H5785" s="89"/>
    </row>
    <row r="5786" spans="2:8" s="5" customFormat="1" ht="16.5">
      <c r="B5786" s="89"/>
      <c r="C5786" s="89"/>
      <c r="D5786" s="90"/>
      <c r="E5786" s="89"/>
      <c r="F5786" s="91"/>
      <c r="G5786" s="89"/>
      <c r="H5786" s="89"/>
    </row>
    <row r="5787" spans="2:8" s="5" customFormat="1" ht="16.5">
      <c r="B5787" s="89"/>
      <c r="C5787" s="89"/>
      <c r="D5787" s="90"/>
      <c r="E5787" s="89"/>
      <c r="F5787" s="91"/>
      <c r="G5787" s="89"/>
      <c r="H5787" s="89"/>
    </row>
    <row r="5788" spans="2:8" s="5" customFormat="1" ht="16.5">
      <c r="B5788" s="89"/>
      <c r="C5788" s="89"/>
      <c r="D5788" s="90"/>
      <c r="E5788" s="89"/>
      <c r="F5788" s="91"/>
      <c r="G5788" s="89"/>
      <c r="H5788" s="89"/>
    </row>
    <row r="5789" spans="2:8" s="5" customFormat="1" ht="16.5">
      <c r="B5789" s="89"/>
      <c r="C5789" s="89"/>
      <c r="D5789" s="90"/>
      <c r="E5789" s="89"/>
      <c r="F5789" s="91"/>
      <c r="G5789" s="89"/>
      <c r="H5789" s="89"/>
    </row>
    <row r="5790" spans="2:8" s="5" customFormat="1" ht="16.5">
      <c r="B5790" s="89"/>
      <c r="C5790" s="89"/>
      <c r="D5790" s="90"/>
      <c r="E5790" s="89"/>
      <c r="F5790" s="91"/>
      <c r="G5790" s="89"/>
      <c r="H5790" s="89"/>
    </row>
    <row r="5791" spans="2:8" s="5" customFormat="1" ht="16.5">
      <c r="B5791" s="89"/>
      <c r="C5791" s="89"/>
      <c r="D5791" s="90"/>
      <c r="E5791" s="89"/>
      <c r="F5791" s="91"/>
      <c r="G5791" s="89"/>
      <c r="H5791" s="89"/>
    </row>
    <row r="5792" spans="2:8" s="5" customFormat="1" ht="16.5">
      <c r="B5792" s="89"/>
      <c r="C5792" s="89"/>
      <c r="D5792" s="90"/>
      <c r="E5792" s="89"/>
      <c r="F5792" s="91"/>
      <c r="G5792" s="89"/>
      <c r="H5792" s="89"/>
    </row>
    <row r="5793" spans="2:8" s="5" customFormat="1" ht="16.5">
      <c r="B5793" s="89"/>
      <c r="C5793" s="89"/>
      <c r="D5793" s="90"/>
      <c r="E5793" s="89"/>
      <c r="F5793" s="91"/>
      <c r="G5793" s="89"/>
      <c r="H5793" s="89"/>
    </row>
    <row r="5794" spans="2:8" s="5" customFormat="1" ht="16.5">
      <c r="B5794" s="89"/>
      <c r="C5794" s="89"/>
      <c r="D5794" s="90"/>
      <c r="E5794" s="89"/>
      <c r="F5794" s="91"/>
      <c r="G5794" s="89"/>
      <c r="H5794" s="89"/>
    </row>
    <row r="5795" spans="2:8" s="5" customFormat="1" ht="16.5">
      <c r="B5795" s="89"/>
      <c r="C5795" s="89"/>
      <c r="D5795" s="90"/>
      <c r="E5795" s="89"/>
      <c r="F5795" s="91"/>
      <c r="G5795" s="89"/>
      <c r="H5795" s="89"/>
    </row>
    <row r="5796" spans="2:8" s="5" customFormat="1" ht="16.5">
      <c r="B5796" s="89"/>
      <c r="C5796" s="89"/>
      <c r="D5796" s="90"/>
      <c r="E5796" s="89"/>
      <c r="F5796" s="91"/>
      <c r="G5796" s="89"/>
      <c r="H5796" s="89"/>
    </row>
    <row r="5797" spans="2:8" s="5" customFormat="1" ht="16.5">
      <c r="B5797" s="89"/>
      <c r="C5797" s="89"/>
      <c r="D5797" s="90"/>
      <c r="E5797" s="89"/>
      <c r="F5797" s="91"/>
      <c r="G5797" s="89"/>
      <c r="H5797" s="89"/>
    </row>
    <row r="5798" spans="2:8" s="5" customFormat="1" ht="16.5">
      <c r="B5798" s="89"/>
      <c r="C5798" s="89"/>
      <c r="D5798" s="90"/>
      <c r="E5798" s="89"/>
      <c r="F5798" s="91"/>
      <c r="G5798" s="89"/>
      <c r="H5798" s="89"/>
    </row>
    <row r="5799" spans="2:8" s="5" customFormat="1" ht="16.5">
      <c r="B5799" s="89"/>
      <c r="C5799" s="89"/>
      <c r="D5799" s="90"/>
      <c r="E5799" s="89"/>
      <c r="F5799" s="91"/>
      <c r="G5799" s="89"/>
      <c r="H5799" s="89"/>
    </row>
    <row r="5800" spans="2:8" s="5" customFormat="1" ht="16.5">
      <c r="B5800" s="89"/>
      <c r="C5800" s="89"/>
      <c r="D5800" s="90"/>
      <c r="E5800" s="89"/>
      <c r="F5800" s="91"/>
      <c r="G5800" s="89"/>
      <c r="H5800" s="89"/>
    </row>
    <row r="5801" spans="2:8" s="5" customFormat="1" ht="16.5">
      <c r="B5801" s="89"/>
      <c r="C5801" s="89"/>
      <c r="D5801" s="90"/>
      <c r="E5801" s="89"/>
      <c r="F5801" s="91"/>
      <c r="G5801" s="89"/>
      <c r="H5801" s="89"/>
    </row>
    <row r="5802" spans="2:8" s="5" customFormat="1" ht="16.5">
      <c r="B5802" s="89"/>
      <c r="C5802" s="89"/>
      <c r="D5802" s="90"/>
      <c r="E5802" s="89"/>
      <c r="F5802" s="91"/>
      <c r="G5802" s="89"/>
      <c r="H5802" s="89"/>
    </row>
    <row r="5803" spans="2:8" s="5" customFormat="1" ht="16.5">
      <c r="B5803" s="89"/>
      <c r="C5803" s="89"/>
      <c r="D5803" s="90"/>
      <c r="E5803" s="89"/>
      <c r="F5803" s="91"/>
      <c r="G5803" s="89"/>
      <c r="H5803" s="89"/>
    </row>
    <row r="5804" spans="2:8" s="5" customFormat="1" ht="16.5">
      <c r="B5804" s="89"/>
      <c r="C5804" s="89"/>
      <c r="D5804" s="90"/>
      <c r="E5804" s="89"/>
      <c r="F5804" s="91"/>
      <c r="G5804" s="89"/>
      <c r="H5804" s="89"/>
    </row>
    <row r="5805" spans="2:8" s="5" customFormat="1" ht="16.5">
      <c r="B5805" s="89"/>
      <c r="C5805" s="89"/>
      <c r="D5805" s="90"/>
      <c r="E5805" s="89"/>
      <c r="F5805" s="91"/>
      <c r="G5805" s="89"/>
      <c r="H5805" s="89"/>
    </row>
    <row r="5806" spans="2:8" s="5" customFormat="1" ht="16.5">
      <c r="B5806" s="89"/>
      <c r="C5806" s="89"/>
      <c r="D5806" s="90"/>
      <c r="E5806" s="89"/>
      <c r="F5806" s="91"/>
      <c r="G5806" s="89"/>
      <c r="H5806" s="89"/>
    </row>
    <row r="5807" spans="2:8" s="5" customFormat="1" ht="16.5">
      <c r="B5807" s="89"/>
      <c r="C5807" s="89"/>
      <c r="D5807" s="90"/>
      <c r="E5807" s="89"/>
      <c r="F5807" s="91"/>
      <c r="G5807" s="89"/>
      <c r="H5807" s="89"/>
    </row>
    <row r="5808" spans="2:8" s="5" customFormat="1" ht="16.5">
      <c r="B5808" s="89"/>
      <c r="C5808" s="89"/>
      <c r="D5808" s="90"/>
      <c r="E5808" s="89"/>
      <c r="F5808" s="91"/>
      <c r="G5808" s="89"/>
      <c r="H5808" s="89"/>
    </row>
    <row r="5809" spans="2:8" s="5" customFormat="1" ht="16.5">
      <c r="B5809" s="89"/>
      <c r="C5809" s="89"/>
      <c r="D5809" s="90"/>
      <c r="E5809" s="89"/>
      <c r="F5809" s="91"/>
      <c r="G5809" s="89"/>
      <c r="H5809" s="89"/>
    </row>
    <row r="5810" spans="2:8" s="5" customFormat="1" ht="16.5">
      <c r="B5810" s="89"/>
      <c r="C5810" s="89"/>
      <c r="D5810" s="90"/>
      <c r="E5810" s="89"/>
      <c r="F5810" s="91"/>
      <c r="G5810" s="89"/>
      <c r="H5810" s="89"/>
    </row>
    <row r="5811" spans="2:8" s="5" customFormat="1" ht="16.5">
      <c r="B5811" s="89"/>
      <c r="C5811" s="89"/>
      <c r="D5811" s="90"/>
      <c r="E5811" s="89"/>
      <c r="F5811" s="91"/>
      <c r="G5811" s="89"/>
      <c r="H5811" s="89"/>
    </row>
    <row r="5812" spans="2:8" s="5" customFormat="1" ht="16.5">
      <c r="B5812" s="89"/>
      <c r="C5812" s="89"/>
      <c r="D5812" s="90"/>
      <c r="E5812" s="89"/>
      <c r="F5812" s="91"/>
      <c r="G5812" s="89"/>
      <c r="H5812" s="89"/>
    </row>
    <row r="5813" spans="2:8" s="5" customFormat="1" ht="16.5">
      <c r="B5813" s="89"/>
      <c r="C5813" s="89"/>
      <c r="D5813" s="90"/>
      <c r="E5813" s="89"/>
      <c r="F5813" s="91"/>
      <c r="G5813" s="89"/>
      <c r="H5813" s="89"/>
    </row>
    <row r="5814" spans="2:8" s="5" customFormat="1" ht="16.5">
      <c r="B5814" s="89"/>
      <c r="C5814" s="89"/>
      <c r="D5814" s="90"/>
      <c r="E5814" s="89"/>
      <c r="F5814" s="91"/>
      <c r="G5814" s="89"/>
      <c r="H5814" s="89"/>
    </row>
    <row r="5815" spans="2:8" s="5" customFormat="1" ht="16.5">
      <c r="B5815" s="89"/>
      <c r="C5815" s="89"/>
      <c r="D5815" s="90"/>
      <c r="E5815" s="89"/>
      <c r="F5815" s="91"/>
      <c r="G5815" s="89"/>
      <c r="H5815" s="89"/>
    </row>
    <row r="5816" spans="2:8" s="5" customFormat="1" ht="16.5">
      <c r="B5816" s="89"/>
      <c r="C5816" s="89"/>
      <c r="D5816" s="90"/>
      <c r="E5816" s="89"/>
      <c r="F5816" s="91"/>
      <c r="G5816" s="89"/>
      <c r="H5816" s="89"/>
    </row>
    <row r="5817" spans="2:8" s="5" customFormat="1" ht="16.5">
      <c r="B5817" s="89"/>
      <c r="C5817" s="89"/>
      <c r="D5817" s="90"/>
      <c r="E5817" s="89"/>
      <c r="F5817" s="91"/>
      <c r="G5817" s="89"/>
      <c r="H5817" s="89"/>
    </row>
    <row r="5818" spans="2:8" s="5" customFormat="1" ht="16.5">
      <c r="B5818" s="89"/>
      <c r="C5818" s="89"/>
      <c r="D5818" s="90"/>
      <c r="E5818" s="89"/>
      <c r="F5818" s="91"/>
      <c r="G5818" s="89"/>
      <c r="H5818" s="89"/>
    </row>
    <row r="5819" spans="2:8" s="5" customFormat="1" ht="16.5">
      <c r="B5819" s="89"/>
      <c r="C5819" s="89"/>
      <c r="D5819" s="90"/>
      <c r="E5819" s="89"/>
      <c r="F5819" s="91"/>
      <c r="G5819" s="89"/>
      <c r="H5819" s="89"/>
    </row>
    <row r="5820" spans="2:8" s="5" customFormat="1" ht="16.5">
      <c r="B5820" s="89"/>
      <c r="C5820" s="89"/>
      <c r="D5820" s="90"/>
      <c r="E5820" s="89"/>
      <c r="F5820" s="91"/>
      <c r="G5820" s="89"/>
      <c r="H5820" s="89"/>
    </row>
    <row r="5821" spans="2:8" s="5" customFormat="1" ht="16.5">
      <c r="B5821" s="89"/>
      <c r="C5821" s="89"/>
      <c r="D5821" s="90"/>
      <c r="E5821" s="89"/>
      <c r="F5821" s="91"/>
      <c r="G5821" s="89"/>
      <c r="H5821" s="89"/>
    </row>
    <row r="5822" spans="2:8" s="5" customFormat="1" ht="16.5">
      <c r="B5822" s="89"/>
      <c r="C5822" s="89"/>
      <c r="D5822" s="90"/>
      <c r="E5822" s="89"/>
      <c r="F5822" s="91"/>
      <c r="G5822" s="89"/>
      <c r="H5822" s="89"/>
    </row>
    <row r="5823" spans="2:8" s="5" customFormat="1" ht="16.5">
      <c r="B5823" s="89"/>
      <c r="C5823" s="89"/>
      <c r="D5823" s="90"/>
      <c r="E5823" s="89"/>
      <c r="F5823" s="91"/>
      <c r="G5823" s="89"/>
      <c r="H5823" s="89"/>
    </row>
    <row r="5824" spans="2:8" s="5" customFormat="1" ht="16.5">
      <c r="B5824" s="89"/>
      <c r="C5824" s="89"/>
      <c r="D5824" s="90"/>
      <c r="E5824" s="89"/>
      <c r="F5824" s="91"/>
      <c r="G5824" s="89"/>
      <c r="H5824" s="89"/>
    </row>
    <row r="5825" spans="2:8" s="5" customFormat="1" ht="16.5">
      <c r="B5825" s="89"/>
      <c r="C5825" s="89"/>
      <c r="D5825" s="90"/>
      <c r="E5825" s="89"/>
      <c r="F5825" s="91"/>
      <c r="G5825" s="89"/>
      <c r="H5825" s="89"/>
    </row>
    <row r="5826" spans="2:8" s="5" customFormat="1" ht="16.5">
      <c r="B5826" s="89"/>
      <c r="C5826" s="89"/>
      <c r="D5826" s="90"/>
      <c r="E5826" s="89"/>
      <c r="F5826" s="91"/>
      <c r="G5826" s="89"/>
      <c r="H5826" s="89"/>
    </row>
    <row r="5827" spans="2:8" s="5" customFormat="1" ht="16.5">
      <c r="B5827" s="89"/>
      <c r="C5827" s="89"/>
      <c r="D5827" s="90"/>
      <c r="E5827" s="89"/>
      <c r="F5827" s="91"/>
      <c r="G5827" s="89"/>
      <c r="H5827" s="89"/>
    </row>
    <row r="5828" spans="2:8" s="5" customFormat="1" ht="16.5">
      <c r="B5828" s="89"/>
      <c r="C5828" s="89"/>
      <c r="D5828" s="90"/>
      <c r="E5828" s="89"/>
      <c r="F5828" s="91"/>
      <c r="G5828" s="89"/>
      <c r="H5828" s="89"/>
    </row>
    <row r="5829" spans="2:8" s="5" customFormat="1" ht="16.5">
      <c r="B5829" s="89"/>
      <c r="C5829" s="89"/>
      <c r="D5829" s="90"/>
      <c r="E5829" s="89"/>
      <c r="F5829" s="91"/>
      <c r="G5829" s="89"/>
      <c r="H5829" s="89"/>
    </row>
    <row r="5830" spans="2:8" s="5" customFormat="1" ht="16.5">
      <c r="B5830" s="89"/>
      <c r="C5830" s="89"/>
      <c r="D5830" s="90"/>
      <c r="E5830" s="89"/>
      <c r="F5830" s="91"/>
      <c r="G5830" s="89"/>
      <c r="H5830" s="89"/>
    </row>
    <row r="5831" spans="2:8" s="5" customFormat="1" ht="16.5">
      <c r="B5831" s="89"/>
      <c r="C5831" s="89"/>
      <c r="D5831" s="90"/>
      <c r="E5831" s="89"/>
      <c r="F5831" s="91"/>
      <c r="G5831" s="89"/>
      <c r="H5831" s="89"/>
    </row>
    <row r="5832" spans="2:8" s="5" customFormat="1" ht="16.5">
      <c r="B5832" s="89"/>
      <c r="C5832" s="89"/>
      <c r="D5832" s="90"/>
      <c r="E5832" s="89"/>
      <c r="F5832" s="91"/>
      <c r="G5832" s="89"/>
      <c r="H5832" s="89"/>
    </row>
    <row r="5833" spans="2:8" s="5" customFormat="1" ht="16.5">
      <c r="B5833" s="89"/>
      <c r="C5833" s="89"/>
      <c r="D5833" s="90"/>
      <c r="E5833" s="89"/>
      <c r="F5833" s="91"/>
      <c r="G5833" s="89"/>
      <c r="H5833" s="89"/>
    </row>
    <row r="5834" spans="2:8" s="5" customFormat="1" ht="16.5">
      <c r="B5834" s="89"/>
      <c r="C5834" s="89"/>
      <c r="D5834" s="90"/>
      <c r="E5834" s="89"/>
      <c r="F5834" s="91"/>
      <c r="G5834" s="89"/>
      <c r="H5834" s="89"/>
    </row>
    <row r="5835" spans="2:8" s="5" customFormat="1" ht="16.5">
      <c r="B5835" s="89"/>
      <c r="C5835" s="89"/>
      <c r="D5835" s="90"/>
      <c r="E5835" s="89"/>
      <c r="F5835" s="91"/>
      <c r="G5835" s="89"/>
      <c r="H5835" s="89"/>
    </row>
    <row r="5836" spans="2:8" s="5" customFormat="1" ht="16.5">
      <c r="B5836" s="89"/>
      <c r="C5836" s="89"/>
      <c r="D5836" s="90"/>
      <c r="E5836" s="89"/>
      <c r="F5836" s="91"/>
      <c r="G5836" s="89"/>
      <c r="H5836" s="89"/>
    </row>
    <row r="5837" spans="2:8" s="5" customFormat="1" ht="16.5">
      <c r="B5837" s="89"/>
      <c r="C5837" s="89"/>
      <c r="D5837" s="90"/>
      <c r="E5837" s="89"/>
      <c r="F5837" s="91"/>
      <c r="G5837" s="89"/>
      <c r="H5837" s="89"/>
    </row>
    <row r="5838" spans="2:8" s="5" customFormat="1" ht="16.5">
      <c r="B5838" s="89"/>
      <c r="C5838" s="89"/>
      <c r="D5838" s="90"/>
      <c r="E5838" s="89"/>
      <c r="F5838" s="91"/>
      <c r="G5838" s="89"/>
      <c r="H5838" s="89"/>
    </row>
    <row r="5839" spans="2:8" s="5" customFormat="1" ht="16.5">
      <c r="B5839" s="89"/>
      <c r="C5839" s="89"/>
      <c r="D5839" s="90"/>
      <c r="E5839" s="89"/>
      <c r="F5839" s="91"/>
      <c r="G5839" s="89"/>
      <c r="H5839" s="89"/>
    </row>
    <row r="5840" spans="2:8" s="5" customFormat="1" ht="16.5">
      <c r="B5840" s="89"/>
      <c r="C5840" s="89"/>
      <c r="D5840" s="90"/>
      <c r="E5840" s="89"/>
      <c r="F5840" s="91"/>
      <c r="G5840" s="89"/>
      <c r="H5840" s="89"/>
    </row>
    <row r="5841" spans="2:8" s="5" customFormat="1" ht="16.5">
      <c r="B5841" s="89"/>
      <c r="C5841" s="89"/>
      <c r="D5841" s="90"/>
      <c r="E5841" s="89"/>
      <c r="F5841" s="91"/>
      <c r="G5841" s="89"/>
      <c r="H5841" s="89"/>
    </row>
    <row r="5842" spans="2:8" s="5" customFormat="1" ht="16.5">
      <c r="B5842" s="89"/>
      <c r="C5842" s="89"/>
      <c r="D5842" s="90"/>
      <c r="E5842" s="89"/>
      <c r="F5842" s="91"/>
      <c r="G5842" s="89"/>
      <c r="H5842" s="89"/>
    </row>
    <row r="5843" spans="2:8" s="5" customFormat="1" ht="16.5">
      <c r="B5843" s="89"/>
      <c r="C5843" s="89"/>
      <c r="D5843" s="90"/>
      <c r="E5843" s="89"/>
      <c r="F5843" s="91"/>
      <c r="G5843" s="89"/>
      <c r="H5843" s="89"/>
    </row>
    <row r="5844" spans="2:8" s="5" customFormat="1" ht="16.5">
      <c r="B5844" s="89"/>
      <c r="C5844" s="89"/>
      <c r="D5844" s="90"/>
      <c r="E5844" s="89"/>
      <c r="F5844" s="91"/>
      <c r="G5844" s="89"/>
      <c r="H5844" s="89"/>
    </row>
    <row r="5845" spans="2:8" s="5" customFormat="1" ht="16.5">
      <c r="B5845" s="89"/>
      <c r="C5845" s="89"/>
      <c r="D5845" s="90"/>
      <c r="E5845" s="89"/>
      <c r="F5845" s="91"/>
      <c r="G5845" s="89"/>
      <c r="H5845" s="89"/>
    </row>
    <row r="5846" spans="2:8" s="5" customFormat="1" ht="16.5">
      <c r="B5846" s="89"/>
      <c r="C5846" s="89"/>
      <c r="D5846" s="90"/>
      <c r="E5846" s="89"/>
      <c r="F5846" s="91"/>
      <c r="G5846" s="89"/>
      <c r="H5846" s="89"/>
    </row>
    <row r="5847" spans="2:8" s="5" customFormat="1" ht="16.5">
      <c r="B5847" s="89"/>
      <c r="C5847" s="89"/>
      <c r="D5847" s="90"/>
      <c r="E5847" s="89"/>
      <c r="F5847" s="91"/>
      <c r="G5847" s="89"/>
      <c r="H5847" s="89"/>
    </row>
    <row r="5848" spans="2:8" s="5" customFormat="1" ht="16.5">
      <c r="B5848" s="89"/>
      <c r="C5848" s="89"/>
      <c r="D5848" s="90"/>
      <c r="E5848" s="89"/>
      <c r="F5848" s="91"/>
      <c r="G5848" s="89"/>
      <c r="H5848" s="89"/>
    </row>
    <row r="5849" spans="2:8" s="5" customFormat="1" ht="16.5">
      <c r="B5849" s="89"/>
      <c r="C5849" s="89"/>
      <c r="D5849" s="90"/>
      <c r="E5849" s="89"/>
      <c r="F5849" s="91"/>
      <c r="G5849" s="89"/>
      <c r="H5849" s="89"/>
    </row>
    <row r="5850" spans="2:8" s="5" customFormat="1" ht="16.5">
      <c r="B5850" s="89"/>
      <c r="C5850" s="89"/>
      <c r="D5850" s="90"/>
      <c r="E5850" s="89"/>
      <c r="F5850" s="91"/>
      <c r="G5850" s="89"/>
      <c r="H5850" s="89"/>
    </row>
    <row r="5851" spans="2:8" s="5" customFormat="1" ht="16.5">
      <c r="B5851" s="89"/>
      <c r="C5851" s="89"/>
      <c r="D5851" s="90"/>
      <c r="E5851" s="89"/>
      <c r="F5851" s="91"/>
      <c r="G5851" s="89"/>
      <c r="H5851" s="89"/>
    </row>
    <row r="5852" spans="2:8" s="5" customFormat="1" ht="16.5">
      <c r="B5852" s="89"/>
      <c r="C5852" s="89"/>
      <c r="D5852" s="90"/>
      <c r="E5852" s="89"/>
      <c r="F5852" s="91"/>
      <c r="G5852" s="89"/>
      <c r="H5852" s="89"/>
    </row>
    <row r="5853" spans="2:8" s="5" customFormat="1" ht="16.5">
      <c r="B5853" s="89"/>
      <c r="C5853" s="89"/>
      <c r="D5853" s="90"/>
      <c r="E5853" s="89"/>
      <c r="F5853" s="91"/>
      <c r="G5853" s="89"/>
      <c r="H5853" s="89"/>
    </row>
    <row r="5854" spans="2:8" s="5" customFormat="1" ht="16.5">
      <c r="B5854" s="89"/>
      <c r="C5854" s="89"/>
      <c r="D5854" s="90"/>
      <c r="E5854" s="89"/>
      <c r="F5854" s="91"/>
      <c r="G5854" s="89"/>
      <c r="H5854" s="89"/>
    </row>
    <row r="5855" spans="2:8" s="5" customFormat="1" ht="16.5">
      <c r="B5855" s="89"/>
      <c r="C5855" s="89"/>
      <c r="D5855" s="90"/>
      <c r="E5855" s="89"/>
      <c r="F5855" s="91"/>
      <c r="G5855" s="89"/>
      <c r="H5855" s="89"/>
    </row>
    <row r="5856" spans="2:8" s="5" customFormat="1" ht="16.5">
      <c r="B5856" s="89"/>
      <c r="C5856" s="89"/>
      <c r="D5856" s="90"/>
      <c r="E5856" s="89"/>
      <c r="F5856" s="91"/>
      <c r="G5856" s="89"/>
      <c r="H5856" s="89"/>
    </row>
    <row r="5857" spans="2:8" s="5" customFormat="1" ht="16.5">
      <c r="B5857" s="89"/>
      <c r="C5857" s="89"/>
      <c r="D5857" s="90"/>
      <c r="E5857" s="89"/>
      <c r="F5857" s="91"/>
      <c r="G5857" s="89"/>
      <c r="H5857" s="89"/>
    </row>
    <row r="5858" spans="2:8" s="5" customFormat="1" ht="16.5">
      <c r="B5858" s="89"/>
      <c r="C5858" s="89"/>
      <c r="D5858" s="90"/>
      <c r="E5858" s="89"/>
      <c r="F5858" s="91"/>
      <c r="G5858" s="89"/>
      <c r="H5858" s="89"/>
    </row>
    <row r="5859" spans="2:8" s="5" customFormat="1" ht="16.5">
      <c r="B5859" s="89"/>
      <c r="C5859" s="89"/>
      <c r="D5859" s="90"/>
      <c r="E5859" s="89"/>
      <c r="F5859" s="91"/>
      <c r="G5859" s="89"/>
      <c r="H5859" s="89"/>
    </row>
    <row r="5860" spans="2:8" s="5" customFormat="1" ht="16.5">
      <c r="B5860" s="89"/>
      <c r="C5860" s="89"/>
      <c r="D5860" s="90"/>
      <c r="E5860" s="89"/>
      <c r="F5860" s="91"/>
      <c r="G5860" s="89"/>
      <c r="H5860" s="89"/>
    </row>
    <row r="5861" spans="2:8" s="5" customFormat="1" ht="16.5">
      <c r="B5861" s="89"/>
      <c r="C5861" s="89"/>
      <c r="D5861" s="90"/>
      <c r="E5861" s="89"/>
      <c r="F5861" s="91"/>
      <c r="G5861" s="89"/>
      <c r="H5861" s="89"/>
    </row>
    <row r="5862" spans="2:8" s="5" customFormat="1" ht="16.5">
      <c r="B5862" s="89"/>
      <c r="C5862" s="89"/>
      <c r="D5862" s="90"/>
      <c r="E5862" s="89"/>
      <c r="F5862" s="91"/>
      <c r="G5862" s="89"/>
      <c r="H5862" s="89"/>
    </row>
    <row r="5863" spans="2:8" s="5" customFormat="1" ht="16.5">
      <c r="B5863" s="89"/>
      <c r="C5863" s="89"/>
      <c r="D5863" s="90"/>
      <c r="E5863" s="89"/>
      <c r="F5863" s="91"/>
      <c r="G5863" s="89"/>
      <c r="H5863" s="89"/>
    </row>
    <row r="5864" spans="2:8" s="5" customFormat="1" ht="16.5">
      <c r="B5864" s="89"/>
      <c r="C5864" s="89"/>
      <c r="D5864" s="90"/>
      <c r="E5864" s="89"/>
      <c r="F5864" s="91"/>
      <c r="G5864" s="89"/>
      <c r="H5864" s="89"/>
    </row>
    <row r="5865" spans="2:8" s="5" customFormat="1" ht="16.5">
      <c r="B5865" s="89"/>
      <c r="C5865" s="89"/>
      <c r="D5865" s="90"/>
      <c r="E5865" s="89"/>
      <c r="F5865" s="91"/>
      <c r="G5865" s="89"/>
      <c r="H5865" s="89"/>
    </row>
    <row r="5866" spans="2:8" s="5" customFormat="1" ht="16.5">
      <c r="B5866" s="89"/>
      <c r="C5866" s="89"/>
      <c r="D5866" s="90"/>
      <c r="E5866" s="89"/>
      <c r="F5866" s="91"/>
      <c r="G5866" s="89"/>
      <c r="H5866" s="89"/>
    </row>
    <row r="5867" spans="2:8" s="5" customFormat="1" ht="16.5">
      <c r="B5867" s="89"/>
      <c r="C5867" s="89"/>
      <c r="D5867" s="90"/>
      <c r="E5867" s="89"/>
      <c r="F5867" s="91"/>
      <c r="G5867" s="89"/>
      <c r="H5867" s="89"/>
    </row>
    <row r="5868" spans="2:8" s="5" customFormat="1" ht="16.5">
      <c r="B5868" s="89"/>
      <c r="C5868" s="89"/>
      <c r="D5868" s="90"/>
      <c r="E5868" s="89"/>
      <c r="F5868" s="91"/>
      <c r="G5868" s="89"/>
      <c r="H5868" s="89"/>
    </row>
    <row r="5869" spans="2:8" s="5" customFormat="1" ht="16.5">
      <c r="B5869" s="89"/>
      <c r="C5869" s="89"/>
      <c r="D5869" s="90"/>
      <c r="E5869" s="89"/>
      <c r="F5869" s="91"/>
      <c r="G5869" s="89"/>
      <c r="H5869" s="89"/>
    </row>
    <row r="5870" spans="2:8" s="5" customFormat="1" ht="16.5">
      <c r="B5870" s="89"/>
      <c r="C5870" s="89"/>
      <c r="D5870" s="90"/>
      <c r="E5870" s="89"/>
      <c r="F5870" s="91"/>
      <c r="G5870" s="89"/>
      <c r="H5870" s="89"/>
    </row>
    <row r="5871" spans="2:8" s="5" customFormat="1" ht="16.5">
      <c r="B5871" s="89"/>
      <c r="C5871" s="89"/>
      <c r="D5871" s="90"/>
      <c r="E5871" s="89"/>
      <c r="F5871" s="91"/>
      <c r="G5871" s="89"/>
      <c r="H5871" s="89"/>
    </row>
    <row r="5872" spans="2:8" s="5" customFormat="1" ht="16.5">
      <c r="B5872" s="89"/>
      <c r="C5872" s="89"/>
      <c r="D5872" s="90"/>
      <c r="E5872" s="89"/>
      <c r="F5872" s="91"/>
      <c r="G5872" s="89"/>
      <c r="H5872" s="89"/>
    </row>
    <row r="5873" spans="2:8" s="5" customFormat="1" ht="16.5">
      <c r="B5873" s="89"/>
      <c r="C5873" s="89"/>
      <c r="D5873" s="90"/>
      <c r="E5873" s="89"/>
      <c r="F5873" s="91"/>
      <c r="G5873" s="89"/>
      <c r="H5873" s="89"/>
    </row>
    <row r="5874" spans="2:8" s="5" customFormat="1" ht="16.5">
      <c r="B5874" s="89"/>
      <c r="C5874" s="89"/>
      <c r="D5874" s="90"/>
      <c r="E5874" s="89"/>
      <c r="F5874" s="91"/>
      <c r="G5874" s="89"/>
      <c r="H5874" s="89"/>
    </row>
    <row r="5875" spans="2:8" s="5" customFormat="1" ht="16.5">
      <c r="B5875" s="89"/>
      <c r="C5875" s="89"/>
      <c r="D5875" s="90"/>
      <c r="E5875" s="89"/>
      <c r="F5875" s="91"/>
      <c r="G5875" s="89"/>
      <c r="H5875" s="89"/>
    </row>
    <row r="5876" spans="2:8" s="5" customFormat="1" ht="16.5">
      <c r="B5876" s="89"/>
      <c r="C5876" s="89"/>
      <c r="D5876" s="90"/>
      <c r="E5876" s="89"/>
      <c r="F5876" s="91"/>
      <c r="G5876" s="89"/>
      <c r="H5876" s="89"/>
    </row>
    <row r="5877" spans="2:8" s="5" customFormat="1" ht="16.5">
      <c r="B5877" s="89"/>
      <c r="C5877" s="89"/>
      <c r="D5877" s="90"/>
      <c r="E5877" s="89"/>
      <c r="F5877" s="91"/>
      <c r="G5877" s="89"/>
      <c r="H5877" s="89"/>
    </row>
    <row r="5878" spans="2:8" s="5" customFormat="1" ht="16.5">
      <c r="B5878" s="89"/>
      <c r="C5878" s="89"/>
      <c r="D5878" s="90"/>
      <c r="E5878" s="89"/>
      <c r="F5878" s="91"/>
      <c r="G5878" s="89"/>
      <c r="H5878" s="89"/>
    </row>
    <row r="5879" spans="2:8" s="5" customFormat="1" ht="16.5">
      <c r="B5879" s="89"/>
      <c r="C5879" s="89"/>
      <c r="D5879" s="90"/>
      <c r="E5879" s="89"/>
      <c r="F5879" s="91"/>
      <c r="G5879" s="89"/>
      <c r="H5879" s="89"/>
    </row>
    <row r="5880" spans="2:8" s="5" customFormat="1" ht="16.5">
      <c r="B5880" s="89"/>
      <c r="C5880" s="89"/>
      <c r="D5880" s="90"/>
      <c r="E5880" s="89"/>
      <c r="F5880" s="91"/>
      <c r="G5880" s="89"/>
      <c r="H5880" s="89"/>
    </row>
    <row r="5881" spans="2:8" s="5" customFormat="1" ht="16.5">
      <c r="B5881" s="89"/>
      <c r="C5881" s="89"/>
      <c r="D5881" s="90"/>
      <c r="E5881" s="89"/>
      <c r="F5881" s="91"/>
      <c r="G5881" s="89"/>
      <c r="H5881" s="89"/>
    </row>
    <row r="5882" spans="2:8" s="5" customFormat="1" ht="16.5">
      <c r="B5882" s="89"/>
      <c r="C5882" s="89"/>
      <c r="D5882" s="90"/>
      <c r="E5882" s="89"/>
      <c r="F5882" s="91"/>
      <c r="G5882" s="89"/>
      <c r="H5882" s="89"/>
    </row>
    <row r="5883" spans="2:8" s="5" customFormat="1" ht="16.5">
      <c r="B5883" s="89"/>
      <c r="C5883" s="89"/>
      <c r="D5883" s="90"/>
      <c r="E5883" s="89"/>
      <c r="F5883" s="91"/>
      <c r="G5883" s="89"/>
      <c r="H5883" s="89"/>
    </row>
    <row r="5884" spans="2:8" s="5" customFormat="1" ht="16.5">
      <c r="B5884" s="89"/>
      <c r="C5884" s="89"/>
      <c r="D5884" s="90"/>
      <c r="E5884" s="89"/>
      <c r="F5884" s="91"/>
      <c r="G5884" s="89"/>
      <c r="H5884" s="89"/>
    </row>
    <row r="5885" spans="2:8" s="5" customFormat="1" ht="16.5">
      <c r="B5885" s="89"/>
      <c r="C5885" s="89"/>
      <c r="D5885" s="90"/>
      <c r="E5885" s="89"/>
      <c r="F5885" s="91"/>
      <c r="G5885" s="89"/>
      <c r="H5885" s="89"/>
    </row>
    <row r="5886" spans="2:8" s="5" customFormat="1" ht="16.5">
      <c r="B5886" s="89"/>
      <c r="C5886" s="89"/>
      <c r="D5886" s="90"/>
      <c r="E5886" s="89"/>
      <c r="F5886" s="91"/>
      <c r="G5886" s="89"/>
      <c r="H5886" s="89"/>
    </row>
    <row r="5887" spans="2:8" s="5" customFormat="1" ht="16.5">
      <c r="B5887" s="89"/>
      <c r="C5887" s="89"/>
      <c r="D5887" s="90"/>
      <c r="E5887" s="89"/>
      <c r="F5887" s="91"/>
      <c r="G5887" s="89"/>
      <c r="H5887" s="89"/>
    </row>
    <row r="5888" spans="2:8" s="5" customFormat="1" ht="16.5">
      <c r="B5888" s="89"/>
      <c r="C5888" s="89"/>
      <c r="D5888" s="90"/>
      <c r="E5888" s="89"/>
      <c r="F5888" s="91"/>
      <c r="G5888" s="89"/>
      <c r="H5888" s="89"/>
    </row>
    <row r="5889" spans="2:8" s="5" customFormat="1" ht="16.5">
      <c r="B5889" s="89"/>
      <c r="C5889" s="89"/>
      <c r="D5889" s="90"/>
      <c r="E5889" s="89"/>
      <c r="F5889" s="91"/>
      <c r="G5889" s="89"/>
      <c r="H5889" s="89"/>
    </row>
    <row r="5890" spans="2:8" s="5" customFormat="1" ht="16.5">
      <c r="B5890" s="89"/>
      <c r="C5890" s="89"/>
      <c r="D5890" s="90"/>
      <c r="E5890" s="89"/>
      <c r="F5890" s="91"/>
      <c r="G5890" s="89"/>
      <c r="H5890" s="89"/>
    </row>
    <row r="5891" spans="2:8" s="5" customFormat="1" ht="16.5">
      <c r="B5891" s="89"/>
      <c r="C5891" s="89"/>
      <c r="D5891" s="90"/>
      <c r="E5891" s="89"/>
      <c r="F5891" s="91"/>
      <c r="G5891" s="89"/>
      <c r="H5891" s="89"/>
    </row>
    <row r="5892" spans="2:8" s="5" customFormat="1" ht="16.5">
      <c r="B5892" s="89"/>
      <c r="C5892" s="89"/>
      <c r="D5892" s="90"/>
      <c r="E5892" s="89"/>
      <c r="F5892" s="91"/>
      <c r="G5892" s="89"/>
      <c r="H5892" s="89"/>
    </row>
    <row r="5893" spans="2:8" s="5" customFormat="1" ht="16.5">
      <c r="B5893" s="89"/>
      <c r="C5893" s="89"/>
      <c r="D5893" s="90"/>
      <c r="E5893" s="89"/>
      <c r="F5893" s="91"/>
      <c r="G5893" s="89"/>
      <c r="H5893" s="89"/>
    </row>
    <row r="5894" spans="2:8" s="5" customFormat="1" ht="16.5">
      <c r="B5894" s="89"/>
      <c r="C5894" s="89"/>
      <c r="D5894" s="90"/>
      <c r="E5894" s="89"/>
      <c r="F5894" s="91"/>
      <c r="G5894" s="89"/>
      <c r="H5894" s="89"/>
    </row>
    <row r="5895" spans="2:8" s="5" customFormat="1" ht="16.5">
      <c r="B5895" s="89"/>
      <c r="C5895" s="89"/>
      <c r="D5895" s="90"/>
      <c r="E5895" s="89"/>
      <c r="F5895" s="91"/>
      <c r="G5895" s="89"/>
      <c r="H5895" s="89"/>
    </row>
    <row r="5896" spans="2:8" s="5" customFormat="1" ht="16.5">
      <c r="B5896" s="89"/>
      <c r="C5896" s="89"/>
      <c r="D5896" s="90"/>
      <c r="E5896" s="89"/>
      <c r="F5896" s="91"/>
      <c r="G5896" s="89"/>
      <c r="H5896" s="89"/>
    </row>
    <row r="5897" spans="2:8" s="5" customFormat="1" ht="16.5">
      <c r="B5897" s="89"/>
      <c r="C5897" s="89"/>
      <c r="D5897" s="90"/>
      <c r="E5897" s="89"/>
      <c r="F5897" s="91"/>
      <c r="G5897" s="89"/>
      <c r="H5897" s="89"/>
    </row>
    <row r="5898" spans="2:8" s="5" customFormat="1" ht="16.5">
      <c r="B5898" s="89"/>
      <c r="C5898" s="89"/>
      <c r="D5898" s="90"/>
      <c r="E5898" s="89"/>
      <c r="F5898" s="91"/>
      <c r="G5898" s="89"/>
      <c r="H5898" s="89"/>
    </row>
    <row r="5899" spans="2:8" s="5" customFormat="1" ht="16.5">
      <c r="B5899" s="89"/>
      <c r="C5899" s="89"/>
      <c r="D5899" s="90"/>
      <c r="E5899" s="89"/>
      <c r="F5899" s="91"/>
      <c r="G5899" s="89"/>
      <c r="H5899" s="89"/>
    </row>
    <row r="5900" spans="2:8" s="5" customFormat="1" ht="16.5">
      <c r="B5900" s="89"/>
      <c r="C5900" s="89"/>
      <c r="D5900" s="90"/>
      <c r="E5900" s="89"/>
      <c r="F5900" s="91"/>
      <c r="G5900" s="89"/>
      <c r="H5900" s="89"/>
    </row>
    <row r="5901" spans="2:8" s="5" customFormat="1" ht="16.5">
      <c r="B5901" s="89"/>
      <c r="C5901" s="89"/>
      <c r="D5901" s="90"/>
      <c r="E5901" s="89"/>
      <c r="F5901" s="91"/>
      <c r="G5901" s="89"/>
      <c r="H5901" s="89"/>
    </row>
    <row r="5902" spans="2:8" s="5" customFormat="1" ht="16.5">
      <c r="B5902" s="89"/>
      <c r="C5902" s="89"/>
      <c r="D5902" s="90"/>
      <c r="E5902" s="89"/>
      <c r="F5902" s="91"/>
      <c r="G5902" s="89"/>
      <c r="H5902" s="89"/>
    </row>
    <row r="5903" spans="2:8" s="5" customFormat="1" ht="16.5">
      <c r="B5903" s="89"/>
      <c r="C5903" s="89"/>
      <c r="D5903" s="90"/>
      <c r="E5903" s="89"/>
      <c r="F5903" s="91"/>
      <c r="G5903" s="89"/>
      <c r="H5903" s="89"/>
    </row>
    <row r="5904" spans="2:8" s="5" customFormat="1" ht="16.5">
      <c r="B5904" s="89"/>
      <c r="C5904" s="89"/>
      <c r="D5904" s="90"/>
      <c r="E5904" s="89"/>
      <c r="F5904" s="91"/>
      <c r="G5904" s="89"/>
      <c r="H5904" s="89"/>
    </row>
    <row r="5905" spans="2:8" s="5" customFormat="1" ht="16.5">
      <c r="B5905" s="89"/>
      <c r="C5905" s="89"/>
      <c r="D5905" s="90"/>
      <c r="E5905" s="89"/>
      <c r="F5905" s="91"/>
      <c r="G5905" s="89"/>
      <c r="H5905" s="89"/>
    </row>
    <row r="5906" spans="2:8" s="5" customFormat="1" ht="16.5">
      <c r="B5906" s="89"/>
      <c r="C5906" s="89"/>
      <c r="D5906" s="90"/>
      <c r="E5906" s="89"/>
      <c r="F5906" s="91"/>
      <c r="G5906" s="89"/>
      <c r="H5906" s="89"/>
    </row>
    <row r="5907" spans="2:8" s="5" customFormat="1" ht="16.5">
      <c r="B5907" s="89"/>
      <c r="C5907" s="89"/>
      <c r="D5907" s="90"/>
      <c r="E5907" s="89"/>
      <c r="F5907" s="91"/>
      <c r="G5907" s="89"/>
      <c r="H5907" s="89"/>
    </row>
    <row r="5908" spans="2:8" s="5" customFormat="1" ht="16.5">
      <c r="B5908" s="89"/>
      <c r="C5908" s="89"/>
      <c r="D5908" s="90"/>
      <c r="E5908" s="89"/>
      <c r="F5908" s="91"/>
      <c r="G5908" s="89"/>
      <c r="H5908" s="89"/>
    </row>
    <row r="5909" spans="2:8" s="5" customFormat="1" ht="16.5">
      <c r="B5909" s="89"/>
      <c r="C5909" s="89"/>
      <c r="D5909" s="90"/>
      <c r="E5909" s="89"/>
      <c r="F5909" s="91"/>
      <c r="G5909" s="89"/>
      <c r="H5909" s="89"/>
    </row>
    <row r="5910" spans="2:8" s="5" customFormat="1" ht="16.5">
      <c r="B5910" s="89"/>
      <c r="C5910" s="89"/>
      <c r="D5910" s="90"/>
      <c r="E5910" s="89"/>
      <c r="F5910" s="91"/>
      <c r="G5910" s="89"/>
      <c r="H5910" s="89"/>
    </row>
    <row r="5911" spans="2:8" s="5" customFormat="1" ht="16.5">
      <c r="B5911" s="89"/>
      <c r="C5911" s="89"/>
      <c r="D5911" s="90"/>
      <c r="E5911" s="89"/>
      <c r="F5911" s="91"/>
      <c r="G5911" s="89"/>
      <c r="H5911" s="89"/>
    </row>
    <row r="5912" spans="2:8" s="5" customFormat="1" ht="16.5">
      <c r="B5912" s="89"/>
      <c r="C5912" s="89"/>
      <c r="D5912" s="90"/>
      <c r="E5912" s="89"/>
      <c r="F5912" s="91"/>
      <c r="G5912" s="89"/>
      <c r="H5912" s="89"/>
    </row>
    <row r="5913" spans="2:8" s="5" customFormat="1" ht="16.5">
      <c r="B5913" s="89"/>
      <c r="C5913" s="89"/>
      <c r="D5913" s="90"/>
      <c r="E5913" s="89"/>
      <c r="F5913" s="91"/>
      <c r="G5913" s="89"/>
      <c r="H5913" s="89"/>
    </row>
    <row r="5914" spans="2:8" s="5" customFormat="1" ht="16.5">
      <c r="B5914" s="89"/>
      <c r="C5914" s="89"/>
      <c r="D5914" s="90"/>
      <c r="E5914" s="89"/>
      <c r="F5914" s="91"/>
      <c r="G5914" s="89"/>
      <c r="H5914" s="89"/>
    </row>
    <row r="5915" spans="2:8" s="5" customFormat="1" ht="16.5">
      <c r="B5915" s="89"/>
      <c r="C5915" s="89"/>
      <c r="D5915" s="90"/>
      <c r="E5915" s="89"/>
      <c r="F5915" s="91"/>
      <c r="G5915" s="89"/>
      <c r="H5915" s="89"/>
    </row>
    <row r="5916" spans="2:8" s="5" customFormat="1" ht="16.5">
      <c r="B5916" s="89"/>
      <c r="C5916" s="89"/>
      <c r="D5916" s="90"/>
      <c r="E5916" s="89"/>
      <c r="F5916" s="91"/>
      <c r="G5916" s="89"/>
      <c r="H5916" s="89"/>
    </row>
    <row r="5917" spans="2:8" s="5" customFormat="1" ht="16.5">
      <c r="B5917" s="89"/>
      <c r="C5917" s="89"/>
      <c r="D5917" s="90"/>
      <c r="E5917" s="89"/>
      <c r="F5917" s="91"/>
      <c r="G5917" s="89"/>
      <c r="H5917" s="89"/>
    </row>
    <row r="5918" spans="2:8" s="5" customFormat="1" ht="16.5">
      <c r="B5918" s="89"/>
      <c r="C5918" s="89"/>
      <c r="D5918" s="90"/>
      <c r="E5918" s="89"/>
      <c r="F5918" s="91"/>
      <c r="G5918" s="89"/>
      <c r="H5918" s="89"/>
    </row>
    <row r="5919" spans="2:8" s="5" customFormat="1" ht="16.5">
      <c r="B5919" s="89"/>
      <c r="C5919" s="89"/>
      <c r="D5919" s="90"/>
      <c r="E5919" s="89"/>
      <c r="F5919" s="91"/>
      <c r="G5919" s="89"/>
      <c r="H5919" s="89"/>
    </row>
    <row r="5920" spans="2:8" s="5" customFormat="1" ht="16.5">
      <c r="B5920" s="89"/>
      <c r="C5920" s="89"/>
      <c r="D5920" s="90"/>
      <c r="E5920" s="89"/>
      <c r="F5920" s="91"/>
      <c r="G5920" s="89"/>
      <c r="H5920" s="89"/>
    </row>
    <row r="5921" spans="2:8" s="5" customFormat="1" ht="16.5">
      <c r="B5921" s="89"/>
      <c r="C5921" s="89"/>
      <c r="D5921" s="90"/>
      <c r="E5921" s="89"/>
      <c r="F5921" s="91"/>
      <c r="G5921" s="89"/>
      <c r="H5921" s="89"/>
    </row>
    <row r="5922" spans="2:8" s="5" customFormat="1" ht="16.5">
      <c r="B5922" s="89"/>
      <c r="C5922" s="89"/>
      <c r="D5922" s="90"/>
      <c r="E5922" s="89"/>
      <c r="F5922" s="91"/>
      <c r="G5922" s="89"/>
      <c r="H5922" s="89"/>
    </row>
    <row r="5923" spans="2:8" s="5" customFormat="1" ht="16.5">
      <c r="B5923" s="89"/>
      <c r="C5923" s="89"/>
      <c r="D5923" s="90"/>
      <c r="E5923" s="89"/>
      <c r="F5923" s="91"/>
      <c r="G5923" s="89"/>
      <c r="H5923" s="89"/>
    </row>
    <row r="5924" spans="2:8" s="5" customFormat="1" ht="16.5">
      <c r="B5924" s="89"/>
      <c r="C5924" s="89"/>
      <c r="D5924" s="90"/>
      <c r="E5924" s="89"/>
      <c r="F5924" s="91"/>
      <c r="G5924" s="89"/>
      <c r="H5924" s="89"/>
    </row>
    <row r="5925" spans="2:8" s="5" customFormat="1" ht="16.5">
      <c r="B5925" s="89"/>
      <c r="C5925" s="89"/>
      <c r="D5925" s="90"/>
      <c r="E5925" s="89"/>
      <c r="F5925" s="91"/>
      <c r="G5925" s="89"/>
      <c r="H5925" s="89"/>
    </row>
    <row r="5926" spans="2:8" s="5" customFormat="1" ht="16.5">
      <c r="B5926" s="89"/>
      <c r="C5926" s="89"/>
      <c r="D5926" s="90"/>
      <c r="E5926" s="89"/>
      <c r="F5926" s="91"/>
      <c r="G5926" s="89"/>
      <c r="H5926" s="89"/>
    </row>
    <row r="5927" spans="2:8" s="5" customFormat="1" ht="16.5">
      <c r="B5927" s="89"/>
      <c r="C5927" s="89"/>
      <c r="D5927" s="90"/>
      <c r="E5927" s="89"/>
      <c r="F5927" s="91"/>
      <c r="G5927" s="89"/>
      <c r="H5927" s="89"/>
    </row>
    <row r="5928" spans="2:8" s="5" customFormat="1" ht="16.5">
      <c r="B5928" s="89"/>
      <c r="C5928" s="89"/>
      <c r="D5928" s="90"/>
      <c r="E5928" s="89"/>
      <c r="F5928" s="91"/>
      <c r="G5928" s="89"/>
      <c r="H5928" s="89"/>
    </row>
    <row r="5929" spans="2:8" s="5" customFormat="1" ht="16.5">
      <c r="B5929" s="89"/>
      <c r="C5929" s="89"/>
      <c r="D5929" s="90"/>
      <c r="E5929" s="89"/>
      <c r="F5929" s="91"/>
      <c r="G5929" s="89"/>
      <c r="H5929" s="89"/>
    </row>
    <row r="5930" spans="2:8" s="5" customFormat="1" ht="16.5">
      <c r="B5930" s="89"/>
      <c r="C5930" s="89"/>
      <c r="D5930" s="90"/>
      <c r="E5930" s="89"/>
      <c r="F5930" s="91"/>
      <c r="G5930" s="89"/>
      <c r="H5930" s="89"/>
    </row>
    <row r="5931" spans="2:8" s="5" customFormat="1" ht="16.5">
      <c r="B5931" s="89"/>
      <c r="C5931" s="89"/>
      <c r="D5931" s="90"/>
      <c r="E5931" s="89"/>
      <c r="F5931" s="91"/>
      <c r="G5931" s="89"/>
      <c r="H5931" s="89"/>
    </row>
    <row r="5932" spans="2:8" s="5" customFormat="1" ht="16.5">
      <c r="B5932" s="89"/>
      <c r="C5932" s="89"/>
      <c r="D5932" s="90"/>
      <c r="E5932" s="89"/>
      <c r="F5932" s="91"/>
      <c r="G5932" s="89"/>
      <c r="H5932" s="89"/>
    </row>
    <row r="5933" spans="2:8" s="5" customFormat="1" ht="16.5">
      <c r="B5933" s="89"/>
      <c r="C5933" s="89"/>
      <c r="D5933" s="90"/>
      <c r="E5933" s="89"/>
      <c r="F5933" s="91"/>
      <c r="G5933" s="89"/>
      <c r="H5933" s="89"/>
    </row>
    <row r="5934" spans="2:8" s="5" customFormat="1" ht="16.5">
      <c r="B5934" s="89"/>
      <c r="C5934" s="89"/>
      <c r="D5934" s="90"/>
      <c r="E5934" s="89"/>
      <c r="F5934" s="91"/>
      <c r="G5934" s="89"/>
      <c r="H5934" s="89"/>
    </row>
    <row r="5935" spans="2:8" s="5" customFormat="1" ht="16.5">
      <c r="B5935" s="89"/>
      <c r="C5935" s="89"/>
      <c r="D5935" s="90"/>
      <c r="E5935" s="89"/>
      <c r="F5935" s="91"/>
      <c r="G5935" s="89"/>
      <c r="H5935" s="89"/>
    </row>
    <row r="5936" spans="2:8" s="5" customFormat="1" ht="16.5">
      <c r="B5936" s="89"/>
      <c r="C5936" s="89"/>
      <c r="D5936" s="90"/>
      <c r="E5936" s="89"/>
      <c r="F5936" s="91"/>
      <c r="G5936" s="89"/>
      <c r="H5936" s="89"/>
    </row>
    <row r="5937" spans="2:8" s="5" customFormat="1" ht="16.5">
      <c r="B5937" s="89"/>
      <c r="C5937" s="89"/>
      <c r="D5937" s="90"/>
      <c r="E5937" s="89"/>
      <c r="F5937" s="91"/>
      <c r="G5937" s="89"/>
      <c r="H5937" s="89"/>
    </row>
    <row r="5938" spans="2:8" s="5" customFormat="1" ht="16.5">
      <c r="B5938" s="89"/>
      <c r="C5938" s="89"/>
      <c r="D5938" s="90"/>
      <c r="E5938" s="89"/>
      <c r="F5938" s="91"/>
      <c r="G5938" s="89"/>
      <c r="H5938" s="89"/>
    </row>
    <row r="5939" spans="2:8" s="5" customFormat="1" ht="16.5">
      <c r="B5939" s="89"/>
      <c r="C5939" s="89"/>
      <c r="D5939" s="90"/>
      <c r="E5939" s="89"/>
      <c r="F5939" s="91"/>
      <c r="G5939" s="89"/>
      <c r="H5939" s="89"/>
    </row>
    <row r="5940" spans="2:8" s="5" customFormat="1" ht="16.5">
      <c r="B5940" s="89"/>
      <c r="C5940" s="89"/>
      <c r="D5940" s="90"/>
      <c r="E5940" s="89"/>
      <c r="F5940" s="91"/>
      <c r="G5940" s="89"/>
      <c r="H5940" s="89"/>
    </row>
    <row r="5941" spans="2:8" s="5" customFormat="1" ht="16.5">
      <c r="B5941" s="89"/>
      <c r="C5941" s="89"/>
      <c r="D5941" s="90"/>
      <c r="E5941" s="89"/>
      <c r="F5941" s="91"/>
      <c r="G5941" s="89"/>
      <c r="H5941" s="89"/>
    </row>
    <row r="5942" spans="2:8" s="5" customFormat="1" ht="16.5">
      <c r="B5942" s="89"/>
      <c r="C5942" s="89"/>
      <c r="D5942" s="90"/>
      <c r="E5942" s="89"/>
      <c r="F5942" s="91"/>
      <c r="G5942" s="89"/>
      <c r="H5942" s="89"/>
    </row>
    <row r="5943" spans="2:8" s="5" customFormat="1" ht="16.5">
      <c r="B5943" s="89"/>
      <c r="C5943" s="89"/>
      <c r="D5943" s="90"/>
      <c r="E5943" s="89"/>
      <c r="F5943" s="91"/>
      <c r="G5943" s="89"/>
      <c r="H5943" s="89"/>
    </row>
    <row r="5944" spans="2:8" s="5" customFormat="1" ht="16.5">
      <c r="B5944" s="89"/>
      <c r="C5944" s="89"/>
      <c r="D5944" s="90"/>
      <c r="E5944" s="89"/>
      <c r="F5944" s="91"/>
      <c r="G5944" s="89"/>
      <c r="H5944" s="89"/>
    </row>
    <row r="5945" spans="2:8" s="5" customFormat="1" ht="16.5">
      <c r="B5945" s="89"/>
      <c r="C5945" s="89"/>
      <c r="D5945" s="90"/>
      <c r="E5945" s="89"/>
      <c r="F5945" s="91"/>
      <c r="G5945" s="89"/>
      <c r="H5945" s="89"/>
    </row>
    <row r="5946" spans="2:8" s="5" customFormat="1" ht="16.5">
      <c r="B5946" s="89"/>
      <c r="C5946" s="89"/>
      <c r="D5946" s="90"/>
      <c r="E5946" s="89"/>
      <c r="F5946" s="91"/>
      <c r="G5946" s="89"/>
      <c r="H5946" s="89"/>
    </row>
    <row r="5947" spans="2:8" s="5" customFormat="1" ht="16.5">
      <c r="B5947" s="89"/>
      <c r="C5947" s="89"/>
      <c r="D5947" s="90"/>
      <c r="E5947" s="89"/>
      <c r="F5947" s="91"/>
      <c r="G5947" s="89"/>
      <c r="H5947" s="89"/>
    </row>
    <row r="5948" spans="2:8" s="5" customFormat="1" ht="16.5">
      <c r="B5948" s="89"/>
      <c r="C5948" s="89"/>
      <c r="D5948" s="90"/>
      <c r="E5948" s="89"/>
      <c r="F5948" s="91"/>
      <c r="G5948" s="89"/>
      <c r="H5948" s="89"/>
    </row>
    <row r="5949" spans="2:8" s="5" customFormat="1" ht="16.5">
      <c r="B5949" s="89"/>
      <c r="C5949" s="89"/>
      <c r="D5949" s="90"/>
      <c r="E5949" s="89"/>
      <c r="F5949" s="91"/>
      <c r="G5949" s="89"/>
      <c r="H5949" s="89"/>
    </row>
    <row r="5950" spans="2:8" s="5" customFormat="1" ht="16.5">
      <c r="B5950" s="89"/>
      <c r="C5950" s="89"/>
      <c r="D5950" s="90"/>
      <c r="E5950" s="89"/>
      <c r="F5950" s="91"/>
      <c r="G5950" s="89"/>
      <c r="H5950" s="89"/>
    </row>
    <row r="5951" spans="2:8" s="5" customFormat="1" ht="16.5">
      <c r="B5951" s="89"/>
      <c r="C5951" s="89"/>
      <c r="D5951" s="90"/>
      <c r="E5951" s="89"/>
      <c r="F5951" s="91"/>
      <c r="G5951" s="89"/>
      <c r="H5951" s="89"/>
    </row>
    <row r="5952" spans="2:8" s="5" customFormat="1" ht="16.5">
      <c r="B5952" s="89"/>
      <c r="C5952" s="89"/>
      <c r="D5952" s="90"/>
      <c r="E5952" s="89"/>
      <c r="F5952" s="91"/>
      <c r="G5952" s="89"/>
      <c r="H5952" s="89"/>
    </row>
    <row r="5953" spans="2:8" s="5" customFormat="1" ht="16.5">
      <c r="B5953" s="89"/>
      <c r="C5953" s="89"/>
      <c r="D5953" s="90"/>
      <c r="E5953" s="89"/>
      <c r="F5953" s="91"/>
      <c r="G5953" s="89"/>
      <c r="H5953" s="89"/>
    </row>
    <row r="5954" spans="2:8" s="5" customFormat="1" ht="16.5">
      <c r="B5954" s="89"/>
      <c r="C5954" s="89"/>
      <c r="D5954" s="90"/>
      <c r="E5954" s="89"/>
      <c r="F5954" s="91"/>
      <c r="G5954" s="89"/>
      <c r="H5954" s="89"/>
    </row>
    <row r="5955" spans="2:8" s="5" customFormat="1" ht="16.5">
      <c r="B5955" s="89"/>
      <c r="C5955" s="89"/>
      <c r="D5955" s="90"/>
      <c r="E5955" s="89"/>
      <c r="F5955" s="91"/>
      <c r="G5955" s="89"/>
      <c r="H5955" s="89"/>
    </row>
    <row r="5956" spans="2:8" s="5" customFormat="1" ht="16.5">
      <c r="B5956" s="89"/>
      <c r="C5956" s="89"/>
      <c r="D5956" s="90"/>
      <c r="E5956" s="89"/>
      <c r="F5956" s="91"/>
      <c r="G5956" s="89"/>
      <c r="H5956" s="89"/>
    </row>
    <row r="5957" spans="2:8" s="5" customFormat="1" ht="16.5">
      <c r="B5957" s="89"/>
      <c r="C5957" s="89"/>
      <c r="D5957" s="90"/>
      <c r="E5957" s="89"/>
      <c r="F5957" s="91"/>
      <c r="G5957" s="89"/>
      <c r="H5957" s="89"/>
    </row>
    <row r="5958" spans="2:8" s="5" customFormat="1" ht="16.5">
      <c r="B5958" s="89"/>
      <c r="C5958" s="89"/>
      <c r="D5958" s="90"/>
      <c r="E5958" s="89"/>
      <c r="F5958" s="91"/>
      <c r="G5958" s="89"/>
      <c r="H5958" s="89"/>
    </row>
    <row r="5959" spans="2:8" s="5" customFormat="1" ht="16.5">
      <c r="B5959" s="89"/>
      <c r="C5959" s="89"/>
      <c r="D5959" s="90"/>
      <c r="E5959" s="89"/>
      <c r="F5959" s="91"/>
      <c r="G5959" s="89"/>
      <c r="H5959" s="89"/>
    </row>
    <row r="5960" spans="2:8" s="5" customFormat="1" ht="16.5">
      <c r="B5960" s="89"/>
      <c r="C5960" s="89"/>
      <c r="D5960" s="90"/>
      <c r="E5960" s="89"/>
      <c r="F5960" s="91"/>
      <c r="G5960" s="89"/>
      <c r="H5960" s="89"/>
    </row>
    <row r="5961" spans="2:8" s="5" customFormat="1" ht="16.5">
      <c r="B5961" s="89"/>
      <c r="C5961" s="89"/>
      <c r="D5961" s="90"/>
      <c r="E5961" s="89"/>
      <c r="F5961" s="91"/>
      <c r="G5961" s="89"/>
      <c r="H5961" s="89"/>
    </row>
    <row r="5962" spans="2:8" s="5" customFormat="1" ht="16.5">
      <c r="B5962" s="89"/>
      <c r="C5962" s="89"/>
      <c r="D5962" s="90"/>
      <c r="E5962" s="89"/>
      <c r="F5962" s="91"/>
      <c r="G5962" s="89"/>
      <c r="H5962" s="89"/>
    </row>
    <row r="5963" spans="2:8" s="5" customFormat="1" ht="16.5">
      <c r="B5963" s="89"/>
      <c r="C5963" s="89"/>
      <c r="D5963" s="90"/>
      <c r="E5963" s="89"/>
      <c r="F5963" s="91"/>
      <c r="G5963" s="89"/>
      <c r="H5963" s="89"/>
    </row>
    <row r="5964" spans="2:8" s="5" customFormat="1" ht="16.5">
      <c r="B5964" s="89"/>
      <c r="C5964" s="89"/>
      <c r="D5964" s="90"/>
      <c r="E5964" s="89"/>
      <c r="F5964" s="91"/>
      <c r="G5964" s="89"/>
      <c r="H5964" s="89"/>
    </row>
    <row r="5965" spans="2:8" s="5" customFormat="1" ht="16.5">
      <c r="B5965" s="89"/>
      <c r="C5965" s="89"/>
      <c r="D5965" s="90"/>
      <c r="E5965" s="89"/>
      <c r="F5965" s="91"/>
      <c r="G5965" s="89"/>
      <c r="H5965" s="89"/>
    </row>
    <row r="5966" spans="2:8" s="5" customFormat="1" ht="16.5">
      <c r="B5966" s="89"/>
      <c r="C5966" s="89"/>
      <c r="D5966" s="90"/>
      <c r="E5966" s="89"/>
      <c r="F5966" s="91"/>
      <c r="G5966" s="89"/>
      <c r="H5966" s="89"/>
    </row>
    <row r="5967" spans="2:8" s="5" customFormat="1" ht="16.5">
      <c r="B5967" s="89"/>
      <c r="C5967" s="89"/>
      <c r="D5967" s="90"/>
      <c r="E5967" s="89"/>
      <c r="F5967" s="91"/>
      <c r="G5967" s="89"/>
      <c r="H5967" s="89"/>
    </row>
    <row r="5968" spans="2:8" s="5" customFormat="1" ht="16.5">
      <c r="B5968" s="89"/>
      <c r="C5968" s="89"/>
      <c r="D5968" s="90"/>
      <c r="E5968" s="89"/>
      <c r="F5968" s="91"/>
      <c r="G5968" s="89"/>
      <c r="H5968" s="89"/>
    </row>
    <row r="5969" spans="2:8" s="5" customFormat="1" ht="16.5">
      <c r="B5969" s="89"/>
      <c r="C5969" s="89"/>
      <c r="D5969" s="90"/>
      <c r="E5969" s="89"/>
      <c r="F5969" s="91"/>
      <c r="G5969" s="89"/>
      <c r="H5969" s="89"/>
    </row>
    <row r="5970" spans="2:8" s="5" customFormat="1" ht="16.5">
      <c r="B5970" s="89"/>
      <c r="C5970" s="89"/>
      <c r="D5970" s="90"/>
      <c r="E5970" s="89"/>
      <c r="F5970" s="91"/>
      <c r="G5970" s="89"/>
      <c r="H5970" s="89"/>
    </row>
    <row r="5971" spans="2:8" s="5" customFormat="1" ht="16.5">
      <c r="B5971" s="89"/>
      <c r="C5971" s="89"/>
      <c r="D5971" s="90"/>
      <c r="E5971" s="89"/>
      <c r="F5971" s="91"/>
      <c r="G5971" s="89"/>
      <c r="H5971" s="89"/>
    </row>
    <row r="5972" spans="2:8" s="5" customFormat="1" ht="16.5">
      <c r="B5972" s="89"/>
      <c r="C5972" s="89"/>
      <c r="D5972" s="90"/>
      <c r="E5972" s="89"/>
      <c r="F5972" s="91"/>
      <c r="G5972" s="89"/>
      <c r="H5972" s="89"/>
    </row>
    <row r="5973" spans="2:8" s="5" customFormat="1" ht="16.5">
      <c r="B5973" s="89"/>
      <c r="C5973" s="89"/>
      <c r="D5973" s="90"/>
      <c r="E5973" s="89"/>
      <c r="F5973" s="91"/>
      <c r="G5973" s="89"/>
      <c r="H5973" s="89"/>
    </row>
    <row r="5974" spans="2:8" s="5" customFormat="1" ht="16.5">
      <c r="B5974" s="89"/>
      <c r="C5974" s="89"/>
      <c r="D5974" s="90"/>
      <c r="E5974" s="89"/>
      <c r="F5974" s="91"/>
      <c r="G5974" s="89"/>
      <c r="H5974" s="89"/>
    </row>
    <row r="5975" spans="2:8" s="5" customFormat="1" ht="16.5">
      <c r="B5975" s="89"/>
      <c r="C5975" s="89"/>
      <c r="D5975" s="90"/>
      <c r="E5975" s="89"/>
      <c r="F5975" s="91"/>
      <c r="G5975" s="89"/>
      <c r="H5975" s="89"/>
    </row>
    <row r="5976" spans="2:8" s="5" customFormat="1" ht="16.5">
      <c r="B5976" s="89"/>
      <c r="C5976" s="89"/>
      <c r="D5976" s="90"/>
      <c r="E5976" s="89"/>
      <c r="F5976" s="91"/>
      <c r="G5976" s="89"/>
      <c r="H5976" s="89"/>
    </row>
    <row r="5977" spans="2:8" s="5" customFormat="1" ht="16.5">
      <c r="B5977" s="89"/>
      <c r="C5977" s="89"/>
      <c r="D5977" s="90"/>
      <c r="E5977" s="89"/>
      <c r="F5977" s="91"/>
      <c r="G5977" s="89"/>
      <c r="H5977" s="89"/>
    </row>
    <row r="5978" spans="2:8" s="5" customFormat="1" ht="16.5">
      <c r="B5978" s="89"/>
      <c r="C5978" s="89"/>
      <c r="D5978" s="90"/>
      <c r="E5978" s="89"/>
      <c r="F5978" s="91"/>
      <c r="G5978" s="89"/>
      <c r="H5978" s="89"/>
    </row>
    <row r="5979" spans="2:8" s="5" customFormat="1" ht="16.5">
      <c r="B5979" s="89"/>
      <c r="C5979" s="89"/>
      <c r="D5979" s="90"/>
      <c r="E5979" s="89"/>
      <c r="F5979" s="91"/>
      <c r="G5979" s="89"/>
      <c r="H5979" s="89"/>
    </row>
    <row r="5980" spans="2:8" s="5" customFormat="1" ht="16.5">
      <c r="B5980" s="89"/>
      <c r="C5980" s="89"/>
      <c r="D5980" s="90"/>
      <c r="E5980" s="89"/>
      <c r="F5980" s="91"/>
      <c r="G5980" s="89"/>
      <c r="H5980" s="89"/>
    </row>
    <row r="5981" spans="2:8" s="5" customFormat="1" ht="16.5">
      <c r="B5981" s="89"/>
      <c r="C5981" s="89"/>
      <c r="D5981" s="90"/>
      <c r="E5981" s="89"/>
      <c r="F5981" s="91"/>
      <c r="G5981" s="89"/>
      <c r="H5981" s="89"/>
    </row>
    <row r="5982" spans="2:8" s="5" customFormat="1" ht="16.5">
      <c r="B5982" s="89"/>
      <c r="C5982" s="89"/>
      <c r="D5982" s="90"/>
      <c r="E5982" s="89"/>
      <c r="F5982" s="91"/>
      <c r="G5982" s="89"/>
      <c r="H5982" s="89"/>
    </row>
    <row r="5983" spans="2:8" s="5" customFormat="1" ht="16.5">
      <c r="B5983" s="89"/>
      <c r="C5983" s="89"/>
      <c r="D5983" s="90"/>
      <c r="E5983" s="89"/>
      <c r="F5983" s="91"/>
      <c r="G5983" s="89"/>
      <c r="H5983" s="89"/>
    </row>
    <row r="5984" spans="2:8" s="5" customFormat="1" ht="16.5">
      <c r="B5984" s="89"/>
      <c r="C5984" s="89"/>
      <c r="D5984" s="90"/>
      <c r="E5984" s="89"/>
      <c r="F5984" s="91"/>
      <c r="G5984" s="89"/>
      <c r="H5984" s="89"/>
    </row>
    <row r="5985" spans="2:8" s="5" customFormat="1" ht="16.5">
      <c r="B5985" s="89"/>
      <c r="C5985" s="89"/>
      <c r="D5985" s="90"/>
      <c r="E5985" s="89"/>
      <c r="F5985" s="91"/>
      <c r="G5985" s="89"/>
      <c r="H5985" s="89"/>
    </row>
    <row r="5986" spans="2:8" s="5" customFormat="1" ht="16.5">
      <c r="B5986" s="89"/>
      <c r="C5986" s="89"/>
      <c r="D5986" s="90"/>
      <c r="E5986" s="89"/>
      <c r="F5986" s="91"/>
      <c r="G5986" s="89"/>
      <c r="H5986" s="89"/>
    </row>
    <row r="5987" spans="2:8" s="5" customFormat="1" ht="16.5">
      <c r="B5987" s="89"/>
      <c r="C5987" s="89"/>
      <c r="D5987" s="90"/>
      <c r="E5987" s="89"/>
      <c r="F5987" s="91"/>
      <c r="G5987" s="89"/>
      <c r="H5987" s="89"/>
    </row>
    <row r="5988" spans="2:8" s="5" customFormat="1" ht="16.5">
      <c r="B5988" s="89"/>
      <c r="C5988" s="89"/>
      <c r="D5988" s="90"/>
      <c r="E5988" s="89"/>
      <c r="F5988" s="91"/>
      <c r="G5988" s="89"/>
      <c r="H5988" s="89"/>
    </row>
    <row r="5989" spans="2:8" s="5" customFormat="1" ht="16.5">
      <c r="B5989" s="89"/>
      <c r="C5989" s="89"/>
      <c r="D5989" s="90"/>
      <c r="E5989" s="89"/>
      <c r="F5989" s="91"/>
      <c r="G5989" s="89"/>
      <c r="H5989" s="89"/>
    </row>
    <row r="5990" spans="2:8" s="5" customFormat="1" ht="16.5">
      <c r="B5990" s="89"/>
      <c r="C5990" s="89"/>
      <c r="D5990" s="90"/>
      <c r="E5990" s="89"/>
      <c r="F5990" s="91"/>
      <c r="G5990" s="89"/>
      <c r="H5990" s="89"/>
    </row>
    <row r="5991" spans="2:8" s="5" customFormat="1" ht="16.5">
      <c r="B5991" s="89"/>
      <c r="C5991" s="89"/>
      <c r="D5991" s="90"/>
      <c r="E5991" s="89"/>
      <c r="F5991" s="91"/>
      <c r="G5991" s="89"/>
      <c r="H5991" s="89"/>
    </row>
    <row r="5992" spans="2:8" s="5" customFormat="1" ht="16.5">
      <c r="B5992" s="89"/>
      <c r="C5992" s="89"/>
      <c r="D5992" s="90"/>
      <c r="E5992" s="89"/>
      <c r="F5992" s="91"/>
      <c r="G5992" s="89"/>
      <c r="H5992" s="89"/>
    </row>
    <row r="5993" spans="2:8" s="5" customFormat="1" ht="16.5">
      <c r="B5993" s="89"/>
      <c r="C5993" s="89"/>
      <c r="D5993" s="90"/>
      <c r="E5993" s="89"/>
      <c r="F5993" s="91"/>
      <c r="G5993" s="89"/>
      <c r="H5993" s="89"/>
    </row>
    <row r="5994" spans="2:8" s="5" customFormat="1" ht="16.5">
      <c r="B5994" s="89"/>
      <c r="C5994" s="89"/>
      <c r="D5994" s="90"/>
      <c r="E5994" s="89"/>
      <c r="F5994" s="91"/>
      <c r="G5994" s="89"/>
      <c r="H5994" s="89"/>
    </row>
    <row r="5995" spans="2:8" s="5" customFormat="1" ht="16.5">
      <c r="B5995" s="89"/>
      <c r="C5995" s="89"/>
      <c r="D5995" s="90"/>
      <c r="E5995" s="89"/>
      <c r="F5995" s="91"/>
      <c r="G5995" s="89"/>
      <c r="H5995" s="89"/>
    </row>
    <row r="5996" spans="2:8" s="5" customFormat="1" ht="16.5">
      <c r="B5996" s="89"/>
      <c r="C5996" s="89"/>
      <c r="D5996" s="90"/>
      <c r="E5996" s="89"/>
      <c r="F5996" s="91"/>
      <c r="G5996" s="89"/>
      <c r="H5996" s="89"/>
    </row>
    <row r="5997" spans="2:8" s="5" customFormat="1" ht="16.5">
      <c r="B5997" s="89"/>
      <c r="C5997" s="89"/>
      <c r="D5997" s="90"/>
      <c r="E5997" s="89"/>
      <c r="F5997" s="91"/>
      <c r="G5997" s="89"/>
      <c r="H5997" s="89"/>
    </row>
    <row r="5998" spans="2:8" s="5" customFormat="1" ht="16.5">
      <c r="B5998" s="89"/>
      <c r="C5998" s="89"/>
      <c r="D5998" s="90"/>
      <c r="E5998" s="89"/>
      <c r="F5998" s="91"/>
      <c r="G5998" s="89"/>
      <c r="H5998" s="89"/>
    </row>
    <row r="5999" spans="2:8" s="5" customFormat="1" ht="16.5">
      <c r="B5999" s="89"/>
      <c r="C5999" s="89"/>
      <c r="D5999" s="90"/>
      <c r="E5999" s="89"/>
      <c r="F5999" s="91"/>
      <c r="G5999" s="89"/>
      <c r="H5999" s="89"/>
    </row>
    <row r="6000" spans="2:8" s="5" customFormat="1" ht="16.5">
      <c r="B6000" s="89"/>
      <c r="C6000" s="89"/>
      <c r="D6000" s="90"/>
      <c r="E6000" s="89"/>
      <c r="F6000" s="91"/>
      <c r="G6000" s="89"/>
      <c r="H6000" s="89"/>
    </row>
    <row r="6001" spans="2:8" s="5" customFormat="1" ht="16.5">
      <c r="B6001" s="89"/>
      <c r="C6001" s="89"/>
      <c r="D6001" s="90"/>
      <c r="E6001" s="89"/>
      <c r="F6001" s="91"/>
      <c r="G6001" s="89"/>
      <c r="H6001" s="89"/>
    </row>
    <row r="6002" spans="2:8" s="5" customFormat="1" ht="16.5">
      <c r="B6002" s="89"/>
      <c r="C6002" s="89"/>
      <c r="D6002" s="90"/>
      <c r="E6002" s="89"/>
      <c r="F6002" s="91"/>
      <c r="G6002" s="89"/>
      <c r="H6002" s="89"/>
    </row>
    <row r="6003" spans="2:8" s="5" customFormat="1" ht="16.5">
      <c r="B6003" s="89"/>
      <c r="C6003" s="89"/>
      <c r="D6003" s="90"/>
      <c r="E6003" s="89"/>
      <c r="F6003" s="91"/>
      <c r="G6003" s="89"/>
      <c r="H6003" s="89"/>
    </row>
    <row r="6004" spans="2:8" s="5" customFormat="1" ht="16.5">
      <c r="B6004" s="89"/>
      <c r="C6004" s="89"/>
      <c r="D6004" s="90"/>
      <c r="E6004" s="89"/>
      <c r="F6004" s="91"/>
      <c r="G6004" s="89"/>
      <c r="H6004" s="89"/>
    </row>
    <row r="6005" spans="2:8" s="5" customFormat="1" ht="16.5">
      <c r="B6005" s="89"/>
      <c r="C6005" s="89"/>
      <c r="D6005" s="90"/>
      <c r="E6005" s="89"/>
      <c r="F6005" s="91"/>
      <c r="G6005" s="89"/>
      <c r="H6005" s="89"/>
    </row>
    <row r="6006" spans="2:8" s="5" customFormat="1" ht="16.5">
      <c r="B6006" s="89"/>
      <c r="C6006" s="89"/>
      <c r="D6006" s="90"/>
      <c r="E6006" s="89"/>
      <c r="F6006" s="91"/>
      <c r="G6006" s="89"/>
      <c r="H6006" s="89"/>
    </row>
    <row r="6007" spans="2:8" s="5" customFormat="1" ht="16.5">
      <c r="B6007" s="89"/>
      <c r="C6007" s="89"/>
      <c r="D6007" s="90"/>
      <c r="E6007" s="89"/>
      <c r="F6007" s="91"/>
      <c r="G6007" s="89"/>
      <c r="H6007" s="89"/>
    </row>
    <row r="6008" spans="2:8" s="5" customFormat="1" ht="16.5">
      <c r="B6008" s="89"/>
      <c r="C6008" s="89"/>
      <c r="D6008" s="90"/>
      <c r="E6008" s="89"/>
      <c r="F6008" s="91"/>
      <c r="G6008" s="89"/>
      <c r="H6008" s="89"/>
    </row>
    <row r="6009" spans="2:8" s="5" customFormat="1" ht="16.5">
      <c r="B6009" s="89"/>
      <c r="C6009" s="89"/>
      <c r="D6009" s="90"/>
      <c r="E6009" s="89"/>
      <c r="F6009" s="91"/>
      <c r="G6009" s="89"/>
      <c r="H6009" s="89"/>
    </row>
    <row r="6010" spans="2:8" s="5" customFormat="1" ht="16.5">
      <c r="B6010" s="89"/>
      <c r="C6010" s="89"/>
      <c r="D6010" s="90"/>
      <c r="E6010" s="89"/>
      <c r="F6010" s="91"/>
      <c r="G6010" s="89"/>
      <c r="H6010" s="89"/>
    </row>
    <row r="6011" spans="2:8" s="5" customFormat="1" ht="16.5">
      <c r="B6011" s="89"/>
      <c r="C6011" s="89"/>
      <c r="D6011" s="90"/>
      <c r="E6011" s="89"/>
      <c r="F6011" s="91"/>
      <c r="G6011" s="89"/>
      <c r="H6011" s="89"/>
    </row>
    <row r="6012" spans="2:8" s="5" customFormat="1" ht="16.5">
      <c r="B6012" s="89"/>
      <c r="C6012" s="89"/>
      <c r="D6012" s="90"/>
      <c r="E6012" s="89"/>
      <c r="F6012" s="91"/>
      <c r="G6012" s="89"/>
      <c r="H6012" s="89"/>
    </row>
    <row r="6013" spans="2:8" s="5" customFormat="1" ht="16.5">
      <c r="B6013" s="89"/>
      <c r="C6013" s="89"/>
      <c r="D6013" s="90"/>
      <c r="E6013" s="89"/>
      <c r="F6013" s="91"/>
      <c r="G6013" s="89"/>
      <c r="H6013" s="89"/>
    </row>
    <row r="6014" spans="2:8" s="5" customFormat="1" ht="16.5">
      <c r="B6014" s="89"/>
      <c r="C6014" s="89"/>
      <c r="D6014" s="90"/>
      <c r="E6014" s="89"/>
      <c r="F6014" s="91"/>
      <c r="G6014" s="89"/>
      <c r="H6014" s="89"/>
    </row>
    <row r="6015" spans="2:8" s="5" customFormat="1" ht="16.5">
      <c r="B6015" s="89"/>
      <c r="C6015" s="89"/>
      <c r="D6015" s="90"/>
      <c r="E6015" s="89"/>
      <c r="F6015" s="91"/>
      <c r="G6015" s="89"/>
      <c r="H6015" s="89"/>
    </row>
    <row r="6016" spans="2:8" s="5" customFormat="1" ht="16.5">
      <c r="B6016" s="89"/>
      <c r="C6016" s="89"/>
      <c r="D6016" s="90"/>
      <c r="E6016" s="89"/>
      <c r="F6016" s="91"/>
      <c r="G6016" s="89"/>
      <c r="H6016" s="89"/>
    </row>
    <row r="6017" spans="2:8" s="5" customFormat="1" ht="16.5">
      <c r="B6017" s="89"/>
      <c r="C6017" s="89"/>
      <c r="D6017" s="90"/>
      <c r="E6017" s="89"/>
      <c r="F6017" s="91"/>
      <c r="G6017" s="89"/>
      <c r="H6017" s="89"/>
    </row>
    <row r="6018" spans="2:8" s="5" customFormat="1" ht="16.5">
      <c r="B6018" s="89"/>
      <c r="C6018" s="89"/>
      <c r="D6018" s="90"/>
      <c r="E6018" s="89"/>
      <c r="F6018" s="91"/>
      <c r="G6018" s="89"/>
      <c r="H6018" s="89"/>
    </row>
    <row r="6019" spans="2:8" s="5" customFormat="1" ht="16.5">
      <c r="B6019" s="89"/>
      <c r="C6019" s="89"/>
      <c r="D6019" s="90"/>
      <c r="E6019" s="89"/>
      <c r="F6019" s="91"/>
      <c r="G6019" s="89"/>
      <c r="H6019" s="89"/>
    </row>
    <row r="6020" spans="2:8" s="5" customFormat="1" ht="16.5">
      <c r="B6020" s="89"/>
      <c r="C6020" s="89"/>
      <c r="D6020" s="90"/>
      <c r="E6020" s="89"/>
      <c r="F6020" s="91"/>
      <c r="G6020" s="89"/>
      <c r="H6020" s="89"/>
    </row>
    <row r="6021" spans="2:8" s="5" customFormat="1" ht="16.5">
      <c r="B6021" s="89"/>
      <c r="C6021" s="89"/>
      <c r="D6021" s="90"/>
      <c r="E6021" s="89"/>
      <c r="F6021" s="91"/>
      <c r="G6021" s="89"/>
      <c r="H6021" s="89"/>
    </row>
    <row r="6022" spans="2:8" s="5" customFormat="1" ht="16.5">
      <c r="B6022" s="89"/>
      <c r="C6022" s="89"/>
      <c r="D6022" s="90"/>
      <c r="E6022" s="89"/>
      <c r="F6022" s="91"/>
      <c r="G6022" s="89"/>
      <c r="H6022" s="89"/>
    </row>
    <row r="6023" spans="2:8" s="5" customFormat="1" ht="16.5">
      <c r="B6023" s="89"/>
      <c r="C6023" s="89"/>
      <c r="D6023" s="90"/>
      <c r="E6023" s="89"/>
      <c r="F6023" s="91"/>
      <c r="G6023" s="89"/>
      <c r="H6023" s="89"/>
    </row>
    <row r="6024" spans="2:8" s="5" customFormat="1" ht="16.5">
      <c r="B6024" s="89"/>
      <c r="C6024" s="89"/>
      <c r="D6024" s="90"/>
      <c r="E6024" s="89"/>
      <c r="F6024" s="91"/>
      <c r="G6024" s="89"/>
      <c r="H6024" s="89"/>
    </row>
    <row r="6025" spans="2:8" s="5" customFormat="1" ht="16.5">
      <c r="B6025" s="89"/>
      <c r="C6025" s="89"/>
      <c r="D6025" s="90"/>
      <c r="E6025" s="89"/>
      <c r="F6025" s="91"/>
      <c r="G6025" s="89"/>
      <c r="H6025" s="89"/>
    </row>
    <row r="6026" spans="2:8" s="5" customFormat="1" ht="16.5">
      <c r="B6026" s="89"/>
      <c r="C6026" s="89"/>
      <c r="D6026" s="90"/>
      <c r="E6026" s="89"/>
      <c r="F6026" s="91"/>
      <c r="G6026" s="89"/>
      <c r="H6026" s="89"/>
    </row>
    <row r="6027" spans="2:8" s="5" customFormat="1" ht="16.5">
      <c r="B6027" s="89"/>
      <c r="C6027" s="89"/>
      <c r="D6027" s="90"/>
      <c r="E6027" s="89"/>
      <c r="F6027" s="91"/>
      <c r="G6027" s="89"/>
      <c r="H6027" s="89"/>
    </row>
    <row r="6028" spans="2:8" s="5" customFormat="1" ht="16.5">
      <c r="B6028" s="89"/>
      <c r="C6028" s="89"/>
      <c r="D6028" s="90"/>
      <c r="E6028" s="89"/>
      <c r="F6028" s="91"/>
      <c r="G6028" s="89"/>
      <c r="H6028" s="89"/>
    </row>
    <row r="6029" spans="2:8" s="5" customFormat="1" ht="16.5">
      <c r="B6029" s="89"/>
      <c r="C6029" s="89"/>
      <c r="D6029" s="90"/>
      <c r="E6029" s="89"/>
      <c r="F6029" s="91"/>
      <c r="G6029" s="89"/>
      <c r="H6029" s="89"/>
    </row>
    <row r="6030" spans="2:8" s="5" customFormat="1" ht="16.5">
      <c r="B6030" s="89"/>
      <c r="C6030" s="89"/>
      <c r="D6030" s="90"/>
      <c r="E6030" s="89"/>
      <c r="F6030" s="91"/>
      <c r="G6030" s="89"/>
      <c r="H6030" s="89"/>
    </row>
    <row r="6031" spans="2:8" s="5" customFormat="1" ht="16.5">
      <c r="B6031" s="89"/>
      <c r="C6031" s="89"/>
      <c r="D6031" s="90"/>
      <c r="E6031" s="89"/>
      <c r="F6031" s="91"/>
      <c r="G6031" s="89"/>
      <c r="H6031" s="89"/>
    </row>
    <row r="6032" spans="2:8" s="5" customFormat="1" ht="16.5">
      <c r="B6032" s="89"/>
      <c r="C6032" s="89"/>
      <c r="D6032" s="90"/>
      <c r="E6032" s="89"/>
      <c r="F6032" s="91"/>
      <c r="G6032" s="89"/>
      <c r="H6032" s="89"/>
    </row>
    <row r="6033" spans="2:8" s="5" customFormat="1" ht="16.5">
      <c r="B6033" s="89"/>
      <c r="C6033" s="89"/>
      <c r="D6033" s="90"/>
      <c r="E6033" s="89"/>
      <c r="F6033" s="91"/>
      <c r="G6033" s="89"/>
      <c r="H6033" s="89"/>
    </row>
    <row r="6034" spans="2:8" s="5" customFormat="1" ht="16.5">
      <c r="B6034" s="89"/>
      <c r="C6034" s="89"/>
      <c r="D6034" s="90"/>
      <c r="E6034" s="89"/>
      <c r="F6034" s="91"/>
      <c r="G6034" s="89"/>
      <c r="H6034" s="89"/>
    </row>
    <row r="6035" spans="2:8" s="5" customFormat="1" ht="16.5">
      <c r="B6035" s="89"/>
      <c r="C6035" s="89"/>
      <c r="D6035" s="90"/>
      <c r="E6035" s="89"/>
      <c r="F6035" s="91"/>
      <c r="G6035" s="89"/>
      <c r="H6035" s="89"/>
    </row>
    <row r="6036" spans="2:8" s="5" customFormat="1" ht="16.5">
      <c r="B6036" s="89"/>
      <c r="C6036" s="89"/>
      <c r="D6036" s="90"/>
      <c r="E6036" s="89"/>
      <c r="F6036" s="91"/>
      <c r="G6036" s="89"/>
      <c r="H6036" s="89"/>
    </row>
    <row r="6037" spans="2:8" s="5" customFormat="1" ht="16.5">
      <c r="B6037" s="89"/>
      <c r="C6037" s="89"/>
      <c r="D6037" s="90"/>
      <c r="E6037" s="89"/>
      <c r="F6037" s="91"/>
      <c r="G6037" s="89"/>
      <c r="H6037" s="89"/>
    </row>
    <row r="6038" spans="2:8" s="5" customFormat="1" ht="16.5">
      <c r="B6038" s="89"/>
      <c r="C6038" s="89"/>
      <c r="D6038" s="90"/>
      <c r="E6038" s="89"/>
      <c r="F6038" s="91"/>
      <c r="G6038" s="89"/>
      <c r="H6038" s="89"/>
    </row>
    <row r="6039" spans="2:8" s="5" customFormat="1" ht="16.5">
      <c r="B6039" s="89"/>
      <c r="C6039" s="89"/>
      <c r="D6039" s="90"/>
      <c r="E6039" s="89"/>
      <c r="F6039" s="91"/>
      <c r="G6039" s="89"/>
      <c r="H6039" s="89"/>
    </row>
    <row r="6040" spans="2:8" s="5" customFormat="1" ht="16.5">
      <c r="B6040" s="89"/>
      <c r="C6040" s="89"/>
      <c r="D6040" s="90"/>
      <c r="E6040" s="89"/>
      <c r="F6040" s="91"/>
      <c r="G6040" s="89"/>
      <c r="H6040" s="89"/>
    </row>
    <row r="6041" spans="2:8" s="5" customFormat="1" ht="16.5">
      <c r="B6041" s="89"/>
      <c r="C6041" s="89"/>
      <c r="D6041" s="90"/>
      <c r="E6041" s="89"/>
      <c r="F6041" s="91"/>
      <c r="G6041" s="89"/>
      <c r="H6041" s="89"/>
    </row>
    <row r="6042" spans="2:8" s="5" customFormat="1" ht="16.5">
      <c r="B6042" s="89"/>
      <c r="C6042" s="89"/>
      <c r="D6042" s="90"/>
      <c r="E6042" s="89"/>
      <c r="F6042" s="91"/>
      <c r="G6042" s="89"/>
      <c r="H6042" s="89"/>
    </row>
    <row r="6043" spans="2:8" s="5" customFormat="1" ht="16.5">
      <c r="B6043" s="89"/>
      <c r="C6043" s="89"/>
      <c r="D6043" s="90"/>
      <c r="E6043" s="89"/>
      <c r="F6043" s="91"/>
      <c r="G6043" s="89"/>
      <c r="H6043" s="89"/>
    </row>
    <row r="6044" spans="2:8" s="5" customFormat="1" ht="16.5">
      <c r="B6044" s="89"/>
      <c r="C6044" s="89"/>
      <c r="D6044" s="90"/>
      <c r="E6044" s="89"/>
      <c r="F6044" s="91"/>
      <c r="G6044" s="89"/>
      <c r="H6044" s="89"/>
    </row>
    <row r="6045" spans="2:8" s="5" customFormat="1" ht="16.5">
      <c r="B6045" s="89"/>
      <c r="C6045" s="89"/>
      <c r="D6045" s="90"/>
      <c r="E6045" s="89"/>
      <c r="F6045" s="91"/>
      <c r="G6045" s="89"/>
      <c r="H6045" s="89"/>
    </row>
    <row r="6046" spans="2:8" s="5" customFormat="1" ht="16.5">
      <c r="B6046" s="89"/>
      <c r="C6046" s="89"/>
      <c r="D6046" s="90"/>
      <c r="E6046" s="89"/>
      <c r="F6046" s="91"/>
      <c r="G6046" s="89"/>
      <c r="H6046" s="89"/>
    </row>
    <row r="6047" spans="2:8" s="5" customFormat="1" ht="16.5">
      <c r="B6047" s="89"/>
      <c r="C6047" s="89"/>
      <c r="D6047" s="90"/>
      <c r="E6047" s="89"/>
      <c r="F6047" s="91"/>
      <c r="G6047" s="89"/>
      <c r="H6047" s="89"/>
    </row>
    <row r="6048" spans="2:8" s="5" customFormat="1" ht="16.5">
      <c r="B6048" s="89"/>
      <c r="C6048" s="89"/>
      <c r="D6048" s="90"/>
      <c r="E6048" s="89"/>
      <c r="F6048" s="91"/>
      <c r="G6048" s="89"/>
      <c r="H6048" s="89"/>
    </row>
    <row r="6049" spans="2:8" s="5" customFormat="1" ht="16.5">
      <c r="B6049" s="89"/>
      <c r="C6049" s="89"/>
      <c r="D6049" s="90"/>
      <c r="E6049" s="89"/>
      <c r="F6049" s="91"/>
      <c r="G6049" s="89"/>
      <c r="H6049" s="89"/>
    </row>
    <row r="6050" spans="2:8" s="5" customFormat="1" ht="16.5">
      <c r="B6050" s="89"/>
      <c r="C6050" s="89"/>
      <c r="D6050" s="90"/>
      <c r="E6050" s="89"/>
      <c r="F6050" s="91"/>
      <c r="G6050" s="89"/>
      <c r="H6050" s="89"/>
    </row>
    <row r="6051" spans="2:8" s="5" customFormat="1" ht="16.5">
      <c r="B6051" s="89"/>
      <c r="C6051" s="89"/>
      <c r="D6051" s="90"/>
      <c r="E6051" s="89"/>
      <c r="F6051" s="91"/>
      <c r="G6051" s="89"/>
      <c r="H6051" s="89"/>
    </row>
    <row r="6052" spans="2:8" s="5" customFormat="1" ht="16.5">
      <c r="B6052" s="89"/>
      <c r="C6052" s="89"/>
      <c r="D6052" s="90"/>
      <c r="E6052" s="89"/>
      <c r="F6052" s="91"/>
      <c r="G6052" s="89"/>
      <c r="H6052" s="89"/>
    </row>
    <row r="6053" spans="2:8" s="5" customFormat="1" ht="16.5">
      <c r="B6053" s="89"/>
      <c r="C6053" s="89"/>
      <c r="D6053" s="90"/>
      <c r="E6053" s="89"/>
      <c r="F6053" s="91"/>
      <c r="G6053" s="89"/>
      <c r="H6053" s="89"/>
    </row>
    <row r="6054" spans="2:8" s="5" customFormat="1" ht="16.5">
      <c r="B6054" s="89"/>
      <c r="C6054" s="89"/>
      <c r="D6054" s="90"/>
      <c r="E6054" s="89"/>
      <c r="F6054" s="91"/>
      <c r="G6054" s="89"/>
      <c r="H6054" s="89"/>
    </row>
    <row r="6055" spans="2:8" s="5" customFormat="1" ht="16.5">
      <c r="B6055" s="89"/>
      <c r="C6055" s="89"/>
      <c r="D6055" s="90"/>
      <c r="E6055" s="89"/>
      <c r="F6055" s="91"/>
      <c r="G6055" s="89"/>
      <c r="H6055" s="89"/>
    </row>
    <row r="6056" spans="2:8" s="5" customFormat="1" ht="16.5">
      <c r="B6056" s="89"/>
      <c r="C6056" s="89"/>
      <c r="D6056" s="90"/>
      <c r="E6056" s="89"/>
      <c r="F6056" s="91"/>
      <c r="G6056" s="89"/>
      <c r="H6056" s="89"/>
    </row>
    <row r="6057" spans="2:8" s="5" customFormat="1" ht="16.5">
      <c r="B6057" s="89"/>
      <c r="C6057" s="89"/>
      <c r="D6057" s="90"/>
      <c r="E6057" s="89"/>
      <c r="F6057" s="91"/>
      <c r="G6057" s="89"/>
      <c r="H6057" s="89"/>
    </row>
    <row r="6058" spans="2:8" s="5" customFormat="1" ht="16.5">
      <c r="B6058" s="89"/>
      <c r="C6058" s="89"/>
      <c r="D6058" s="90"/>
      <c r="E6058" s="89"/>
      <c r="F6058" s="91"/>
      <c r="G6058" s="89"/>
      <c r="H6058" s="89"/>
    </row>
    <row r="6059" spans="2:8" s="5" customFormat="1" ht="16.5">
      <c r="B6059" s="89"/>
      <c r="C6059" s="89"/>
      <c r="D6059" s="90"/>
      <c r="E6059" s="89"/>
      <c r="F6059" s="91"/>
      <c r="G6059" s="89"/>
      <c r="H6059" s="89"/>
    </row>
    <row r="6060" spans="2:8" s="5" customFormat="1" ht="16.5">
      <c r="B6060" s="89"/>
      <c r="C6060" s="89"/>
      <c r="D6060" s="90"/>
      <c r="E6060" s="89"/>
      <c r="F6060" s="91"/>
      <c r="G6060" s="89"/>
      <c r="H6060" s="89"/>
    </row>
    <row r="6061" spans="2:8" s="5" customFormat="1" ht="16.5">
      <c r="B6061" s="89"/>
      <c r="C6061" s="89"/>
      <c r="D6061" s="90"/>
      <c r="E6061" s="89"/>
      <c r="F6061" s="91"/>
      <c r="G6061" s="89"/>
      <c r="H6061" s="89"/>
    </row>
    <row r="6062" spans="2:8" s="5" customFormat="1" ht="16.5">
      <c r="B6062" s="89"/>
      <c r="C6062" s="89"/>
      <c r="D6062" s="90"/>
      <c r="E6062" s="89"/>
      <c r="F6062" s="91"/>
      <c r="G6062" s="89"/>
      <c r="H6062" s="89"/>
    </row>
    <row r="6063" spans="2:8" s="5" customFormat="1" ht="16.5">
      <c r="B6063" s="89"/>
      <c r="C6063" s="89"/>
      <c r="D6063" s="90"/>
      <c r="E6063" s="89"/>
      <c r="F6063" s="91"/>
      <c r="G6063" s="89"/>
      <c r="H6063" s="89"/>
    </row>
    <row r="6064" spans="2:8" s="5" customFormat="1" ht="16.5">
      <c r="B6064" s="89"/>
      <c r="C6064" s="89"/>
      <c r="D6064" s="90"/>
      <c r="E6064" s="89"/>
      <c r="F6064" s="91"/>
      <c r="G6064" s="89"/>
      <c r="H6064" s="89"/>
    </row>
    <row r="6065" spans="2:8" s="5" customFormat="1" ht="16.5">
      <c r="B6065" s="89"/>
      <c r="C6065" s="89"/>
      <c r="D6065" s="90"/>
      <c r="E6065" s="89"/>
      <c r="F6065" s="91"/>
      <c r="G6065" s="89"/>
      <c r="H6065" s="89"/>
    </row>
    <row r="6066" spans="2:8" s="5" customFormat="1" ht="16.5">
      <c r="B6066" s="89"/>
      <c r="C6066" s="89"/>
      <c r="D6066" s="90"/>
      <c r="E6066" s="89"/>
      <c r="F6066" s="91"/>
      <c r="G6066" s="89"/>
      <c r="H6066" s="89"/>
    </row>
    <row r="6067" spans="2:8" s="5" customFormat="1" ht="16.5">
      <c r="B6067" s="89"/>
      <c r="C6067" s="89"/>
      <c r="D6067" s="90"/>
      <c r="E6067" s="89"/>
      <c r="F6067" s="91"/>
      <c r="G6067" s="89"/>
      <c r="H6067" s="89"/>
    </row>
    <row r="6068" spans="2:8" s="5" customFormat="1" ht="16.5">
      <c r="B6068" s="89"/>
      <c r="C6068" s="89"/>
      <c r="D6068" s="90"/>
      <c r="E6068" s="89"/>
      <c r="F6068" s="91"/>
      <c r="G6068" s="89"/>
      <c r="H6068" s="89"/>
    </row>
    <row r="6069" spans="2:8" s="5" customFormat="1" ht="16.5">
      <c r="B6069" s="89"/>
      <c r="C6069" s="89"/>
      <c r="D6069" s="90"/>
      <c r="E6069" s="89"/>
      <c r="F6069" s="91"/>
      <c r="G6069" s="89"/>
      <c r="H6069" s="89"/>
    </row>
    <row r="6070" spans="2:8" s="5" customFormat="1" ht="16.5">
      <c r="B6070" s="89"/>
      <c r="C6070" s="89"/>
      <c r="D6070" s="90"/>
      <c r="E6070" s="89"/>
      <c r="F6070" s="91"/>
      <c r="G6070" s="89"/>
      <c r="H6070" s="89"/>
    </row>
    <row r="6071" spans="2:8" s="5" customFormat="1" ht="16.5">
      <c r="B6071" s="89"/>
      <c r="C6071" s="89"/>
      <c r="D6071" s="90"/>
      <c r="E6071" s="89"/>
      <c r="F6071" s="91"/>
      <c r="G6071" s="89"/>
      <c r="H6071" s="89"/>
    </row>
    <row r="6072" spans="2:8" s="5" customFormat="1" ht="16.5">
      <c r="B6072" s="89"/>
      <c r="C6072" s="89"/>
      <c r="D6072" s="90"/>
      <c r="E6072" s="89"/>
      <c r="F6072" s="91"/>
      <c r="G6072" s="89"/>
      <c r="H6072" s="89"/>
    </row>
    <row r="6073" spans="2:8" s="5" customFormat="1" ht="16.5">
      <c r="B6073" s="89"/>
      <c r="C6073" s="89"/>
      <c r="D6073" s="90"/>
      <c r="E6073" s="89"/>
      <c r="F6073" s="91"/>
      <c r="G6073" s="89"/>
      <c r="H6073" s="89"/>
    </row>
    <row r="6074" spans="2:8" s="5" customFormat="1" ht="16.5">
      <c r="B6074" s="89"/>
      <c r="C6074" s="89"/>
      <c r="D6074" s="90"/>
      <c r="E6074" s="89"/>
      <c r="F6074" s="91"/>
      <c r="G6074" s="89"/>
      <c r="H6074" s="89"/>
    </row>
    <row r="6075" spans="2:8" s="5" customFormat="1" ht="16.5">
      <c r="B6075" s="89"/>
      <c r="C6075" s="89"/>
      <c r="D6075" s="90"/>
      <c r="E6075" s="89"/>
      <c r="F6075" s="91"/>
      <c r="G6075" s="89"/>
      <c r="H6075" s="89"/>
    </row>
    <row r="6076" spans="2:8" s="5" customFormat="1" ht="16.5">
      <c r="B6076" s="89"/>
      <c r="C6076" s="89"/>
      <c r="D6076" s="90"/>
      <c r="E6076" s="89"/>
      <c r="F6076" s="91"/>
      <c r="G6076" s="89"/>
      <c r="H6076" s="89"/>
    </row>
    <row r="6077" spans="2:8" s="5" customFormat="1" ht="16.5">
      <c r="B6077" s="89"/>
      <c r="C6077" s="89"/>
      <c r="D6077" s="90"/>
      <c r="E6077" s="89"/>
      <c r="F6077" s="91"/>
      <c r="G6077" s="89"/>
      <c r="H6077" s="89"/>
    </row>
    <row r="6078" spans="2:8" s="5" customFormat="1" ht="16.5">
      <c r="B6078" s="89"/>
      <c r="C6078" s="89"/>
      <c r="D6078" s="90"/>
      <c r="E6078" s="89"/>
      <c r="F6078" s="91"/>
      <c r="G6078" s="89"/>
      <c r="H6078" s="89"/>
    </row>
    <row r="6079" spans="2:8" s="5" customFormat="1" ht="16.5">
      <c r="B6079" s="89"/>
      <c r="C6079" s="89"/>
      <c r="D6079" s="90"/>
      <c r="E6079" s="89"/>
      <c r="F6079" s="91"/>
      <c r="G6079" s="89"/>
      <c r="H6079" s="89"/>
    </row>
    <row r="6080" spans="2:8" s="5" customFormat="1" ht="16.5">
      <c r="B6080" s="89"/>
      <c r="C6080" s="89"/>
      <c r="D6080" s="90"/>
      <c r="E6080" s="89"/>
      <c r="F6080" s="91"/>
      <c r="G6080" s="89"/>
      <c r="H6080" s="89"/>
    </row>
    <row r="6081" spans="2:8" s="5" customFormat="1" ht="16.5">
      <c r="B6081" s="89"/>
      <c r="C6081" s="89"/>
      <c r="D6081" s="90"/>
      <c r="E6081" s="89"/>
      <c r="F6081" s="91"/>
      <c r="G6081" s="89"/>
      <c r="H6081" s="89"/>
    </row>
    <row r="6082" spans="2:8" s="5" customFormat="1" ht="16.5">
      <c r="B6082" s="89"/>
      <c r="C6082" s="89"/>
      <c r="D6082" s="90"/>
      <c r="E6082" s="89"/>
      <c r="F6082" s="91"/>
      <c r="G6082" s="89"/>
      <c r="H6082" s="89"/>
    </row>
    <row r="6083" spans="2:8" s="5" customFormat="1" ht="16.5">
      <c r="B6083" s="89"/>
      <c r="C6083" s="89"/>
      <c r="D6083" s="90"/>
      <c r="E6083" s="89"/>
      <c r="F6083" s="91"/>
      <c r="G6083" s="89"/>
      <c r="H6083" s="89"/>
    </row>
    <row r="6084" spans="2:8" s="5" customFormat="1" ht="16.5">
      <c r="B6084" s="89"/>
      <c r="C6084" s="89"/>
      <c r="D6084" s="90"/>
      <c r="E6084" s="89"/>
      <c r="F6084" s="91"/>
      <c r="G6084" s="89"/>
      <c r="H6084" s="89"/>
    </row>
    <row r="6085" spans="2:8" s="5" customFormat="1" ht="16.5">
      <c r="B6085" s="89"/>
      <c r="C6085" s="89"/>
      <c r="D6085" s="90"/>
      <c r="E6085" s="89"/>
      <c r="F6085" s="91"/>
      <c r="G6085" s="89"/>
      <c r="H6085" s="89"/>
    </row>
    <row r="6086" spans="2:8" s="5" customFormat="1" ht="16.5">
      <c r="B6086" s="89"/>
      <c r="C6086" s="89"/>
      <c r="D6086" s="90"/>
      <c r="E6086" s="89"/>
      <c r="F6086" s="91"/>
      <c r="G6086" s="89"/>
      <c r="H6086" s="89"/>
    </row>
    <row r="6087" spans="2:8" s="5" customFormat="1" ht="16.5">
      <c r="B6087" s="89"/>
      <c r="C6087" s="89"/>
      <c r="D6087" s="90"/>
      <c r="E6087" s="89"/>
      <c r="F6087" s="91"/>
      <c r="G6087" s="89"/>
      <c r="H6087" s="89"/>
    </row>
    <row r="6088" spans="2:8" s="5" customFormat="1" ht="16.5">
      <c r="B6088" s="89"/>
      <c r="C6088" s="89"/>
      <c r="D6088" s="90"/>
      <c r="E6088" s="89"/>
      <c r="F6088" s="91"/>
      <c r="G6088" s="89"/>
      <c r="H6088" s="89"/>
    </row>
    <row r="6089" spans="2:8" s="5" customFormat="1" ht="16.5">
      <c r="B6089" s="89"/>
      <c r="C6089" s="89"/>
      <c r="D6089" s="90"/>
      <c r="E6089" s="89"/>
      <c r="F6089" s="91"/>
      <c r="G6089" s="89"/>
      <c r="H6089" s="89"/>
    </row>
    <row r="6090" spans="2:8" s="5" customFormat="1" ht="16.5">
      <c r="B6090" s="89"/>
      <c r="C6090" s="89"/>
      <c r="D6090" s="90"/>
      <c r="E6090" s="89"/>
      <c r="F6090" s="91"/>
      <c r="G6090" s="89"/>
      <c r="H6090" s="89"/>
    </row>
    <row r="6091" spans="2:8" s="5" customFormat="1" ht="16.5">
      <c r="B6091" s="89"/>
      <c r="C6091" s="89"/>
      <c r="D6091" s="90"/>
      <c r="E6091" s="89"/>
      <c r="F6091" s="91"/>
      <c r="G6091" s="89"/>
      <c r="H6091" s="89"/>
    </row>
    <row r="6092" spans="2:8" s="5" customFormat="1" ht="16.5">
      <c r="B6092" s="89"/>
      <c r="C6092" s="89"/>
      <c r="D6092" s="90"/>
      <c r="E6092" s="89"/>
      <c r="F6092" s="91"/>
      <c r="G6092" s="89"/>
      <c r="H6092" s="89"/>
    </row>
    <row r="6093" spans="2:8" s="5" customFormat="1" ht="16.5">
      <c r="B6093" s="89"/>
      <c r="C6093" s="89"/>
      <c r="D6093" s="90"/>
      <c r="E6093" s="89"/>
      <c r="F6093" s="91"/>
      <c r="G6093" s="89"/>
      <c r="H6093" s="89"/>
    </row>
    <row r="6094" spans="2:8" s="5" customFormat="1" ht="16.5">
      <c r="B6094" s="89"/>
      <c r="C6094" s="89"/>
      <c r="D6094" s="90"/>
      <c r="E6094" s="89"/>
      <c r="F6094" s="91"/>
      <c r="G6094" s="89"/>
      <c r="H6094" s="89"/>
    </row>
    <row r="6095" spans="2:8" s="5" customFormat="1" ht="16.5">
      <c r="B6095" s="89"/>
      <c r="C6095" s="89"/>
      <c r="D6095" s="90"/>
      <c r="E6095" s="89"/>
      <c r="F6095" s="91"/>
      <c r="G6095" s="89"/>
      <c r="H6095" s="89"/>
    </row>
    <row r="6096" spans="2:8" s="5" customFormat="1" ht="16.5">
      <c r="B6096" s="89"/>
      <c r="C6096" s="89"/>
      <c r="D6096" s="90"/>
      <c r="E6096" s="89"/>
      <c r="F6096" s="91"/>
      <c r="G6096" s="89"/>
      <c r="H6096" s="89"/>
    </row>
    <row r="6097" spans="2:8" s="5" customFormat="1" ht="16.5">
      <c r="B6097" s="89"/>
      <c r="C6097" s="89"/>
      <c r="D6097" s="90"/>
      <c r="E6097" s="89"/>
      <c r="F6097" s="91"/>
      <c r="G6097" s="89"/>
      <c r="H6097" s="89"/>
    </row>
    <row r="6098" spans="2:8" s="5" customFormat="1" ht="16.5">
      <c r="B6098" s="89"/>
      <c r="C6098" s="89"/>
      <c r="D6098" s="90"/>
      <c r="E6098" s="89"/>
      <c r="F6098" s="91"/>
      <c r="G6098" s="89"/>
      <c r="H6098" s="89"/>
    </row>
    <row r="6099" spans="2:8" s="5" customFormat="1" ht="16.5">
      <c r="B6099" s="89"/>
      <c r="C6099" s="89"/>
      <c r="D6099" s="90"/>
      <c r="E6099" s="89"/>
      <c r="F6099" s="91"/>
      <c r="G6099" s="89"/>
      <c r="H6099" s="89"/>
    </row>
    <row r="6100" spans="2:8" s="5" customFormat="1" ht="16.5">
      <c r="B6100" s="89"/>
      <c r="C6100" s="89"/>
      <c r="D6100" s="90"/>
      <c r="E6100" s="89"/>
      <c r="F6100" s="91"/>
      <c r="G6100" s="89"/>
      <c r="H6100" s="89"/>
    </row>
    <row r="6101" spans="2:8" s="5" customFormat="1" ht="16.5">
      <c r="B6101" s="89"/>
      <c r="C6101" s="89"/>
      <c r="D6101" s="90"/>
      <c r="E6101" s="89"/>
      <c r="F6101" s="91"/>
      <c r="G6101" s="89"/>
      <c r="H6101" s="89"/>
    </row>
    <row r="6102" spans="2:8" s="5" customFormat="1" ht="16.5">
      <c r="B6102" s="89"/>
      <c r="C6102" s="89"/>
      <c r="D6102" s="90"/>
      <c r="E6102" s="89"/>
      <c r="F6102" s="91"/>
      <c r="G6102" s="89"/>
      <c r="H6102" s="89"/>
    </row>
    <row r="6103" spans="2:8" s="5" customFormat="1" ht="16.5">
      <c r="B6103" s="89"/>
      <c r="C6103" s="89"/>
      <c r="D6103" s="90"/>
      <c r="E6103" s="89"/>
      <c r="F6103" s="91"/>
      <c r="G6103" s="89"/>
      <c r="H6103" s="89"/>
    </row>
    <row r="6104" spans="2:8" s="5" customFormat="1" ht="16.5">
      <c r="B6104" s="89"/>
      <c r="C6104" s="89"/>
      <c r="D6104" s="90"/>
      <c r="E6104" s="89"/>
      <c r="F6104" s="91"/>
      <c r="G6104" s="89"/>
      <c r="H6104" s="89"/>
    </row>
    <row r="6105" spans="2:8" s="5" customFormat="1" ht="16.5">
      <c r="B6105" s="89"/>
      <c r="C6105" s="89"/>
      <c r="D6105" s="90"/>
      <c r="E6105" s="89"/>
      <c r="F6105" s="91"/>
      <c r="G6105" s="89"/>
      <c r="H6105" s="89"/>
    </row>
    <row r="6106" spans="2:8" s="5" customFormat="1" ht="16.5">
      <c r="B6106" s="89"/>
      <c r="C6106" s="89"/>
      <c r="D6106" s="90"/>
      <c r="E6106" s="89"/>
      <c r="F6106" s="91"/>
      <c r="G6106" s="89"/>
      <c r="H6106" s="89"/>
    </row>
    <row r="6107" spans="2:8" s="5" customFormat="1" ht="16.5">
      <c r="B6107" s="89"/>
      <c r="C6107" s="89"/>
      <c r="D6107" s="90"/>
      <c r="E6107" s="89"/>
      <c r="F6107" s="91"/>
      <c r="G6107" s="89"/>
      <c r="H6107" s="89"/>
    </row>
    <row r="6108" spans="2:8" s="5" customFormat="1" ht="16.5">
      <c r="B6108" s="89"/>
      <c r="C6108" s="89"/>
      <c r="D6108" s="90"/>
      <c r="E6108" s="89"/>
      <c r="F6108" s="91"/>
      <c r="G6108" s="89"/>
      <c r="H6108" s="89"/>
    </row>
    <row r="6109" spans="2:8" s="5" customFormat="1" ht="16.5">
      <c r="B6109" s="89"/>
      <c r="C6109" s="89"/>
      <c r="D6109" s="90"/>
      <c r="E6109" s="89"/>
      <c r="F6109" s="91"/>
      <c r="G6109" s="89"/>
      <c r="H6109" s="89"/>
    </row>
    <row r="6110" spans="2:8" s="5" customFormat="1" ht="16.5">
      <c r="B6110" s="89"/>
      <c r="C6110" s="89"/>
      <c r="D6110" s="90"/>
      <c r="E6110" s="89"/>
      <c r="F6110" s="91"/>
      <c r="G6110" s="89"/>
      <c r="H6110" s="89"/>
    </row>
    <row r="6111" spans="2:8" s="5" customFormat="1" ht="16.5">
      <c r="B6111" s="89"/>
      <c r="C6111" s="89"/>
      <c r="D6111" s="90"/>
      <c r="E6111" s="89"/>
      <c r="F6111" s="91"/>
      <c r="G6111" s="89"/>
      <c r="H6111" s="89"/>
    </row>
    <row r="6112" spans="2:8" s="5" customFormat="1" ht="16.5">
      <c r="B6112" s="89"/>
      <c r="C6112" s="89"/>
      <c r="D6112" s="90"/>
      <c r="E6112" s="89"/>
      <c r="F6112" s="91"/>
      <c r="G6112" s="89"/>
      <c r="H6112" s="89"/>
    </row>
    <row r="6113" spans="2:8" s="5" customFormat="1" ht="16.5">
      <c r="B6113" s="89"/>
      <c r="C6113" s="89"/>
      <c r="D6113" s="90"/>
      <c r="E6113" s="89"/>
      <c r="F6113" s="91"/>
      <c r="G6113" s="89"/>
      <c r="H6113" s="89"/>
    </row>
    <row r="6114" spans="2:8" s="5" customFormat="1" ht="16.5">
      <c r="B6114" s="89"/>
      <c r="C6114" s="89"/>
      <c r="D6114" s="90"/>
      <c r="E6114" s="89"/>
      <c r="F6114" s="91"/>
      <c r="G6114" s="89"/>
      <c r="H6114" s="89"/>
    </row>
    <row r="6115" spans="2:8" s="5" customFormat="1" ht="16.5">
      <c r="B6115" s="89"/>
      <c r="C6115" s="89"/>
      <c r="D6115" s="90"/>
      <c r="E6115" s="89"/>
      <c r="F6115" s="91"/>
      <c r="G6115" s="89"/>
      <c r="H6115" s="89"/>
    </row>
    <row r="6116" spans="2:8" s="5" customFormat="1" ht="16.5">
      <c r="B6116" s="89"/>
      <c r="C6116" s="89"/>
      <c r="D6116" s="90"/>
      <c r="E6116" s="89"/>
      <c r="F6116" s="91"/>
      <c r="G6116" s="89"/>
      <c r="H6116" s="89"/>
    </row>
    <row r="6117" spans="2:8" s="5" customFormat="1" ht="16.5">
      <c r="B6117" s="89"/>
      <c r="C6117" s="89"/>
      <c r="D6117" s="90"/>
      <c r="E6117" s="89"/>
      <c r="F6117" s="91"/>
      <c r="G6117" s="89"/>
      <c r="H6117" s="89"/>
    </row>
    <row r="6118" spans="2:8" s="5" customFormat="1" ht="16.5">
      <c r="B6118" s="89"/>
      <c r="C6118" s="89"/>
      <c r="D6118" s="90"/>
      <c r="E6118" s="89"/>
      <c r="F6118" s="91"/>
      <c r="G6118" s="89"/>
      <c r="H6118" s="89"/>
    </row>
    <row r="6119" spans="2:8" s="5" customFormat="1" ht="16.5">
      <c r="B6119" s="89"/>
      <c r="C6119" s="89"/>
      <c r="D6119" s="90"/>
      <c r="E6119" s="89"/>
      <c r="F6119" s="91"/>
      <c r="G6119" s="89"/>
      <c r="H6119" s="89"/>
    </row>
    <row r="6120" spans="2:8" s="5" customFormat="1" ht="16.5">
      <c r="B6120" s="89"/>
      <c r="C6120" s="89"/>
      <c r="D6120" s="90"/>
      <c r="E6120" s="89"/>
      <c r="F6120" s="91"/>
      <c r="G6120" s="89"/>
      <c r="H6120" s="89"/>
    </row>
    <row r="6121" spans="2:8" s="5" customFormat="1" ht="16.5">
      <c r="B6121" s="89"/>
      <c r="C6121" s="89"/>
      <c r="D6121" s="90"/>
      <c r="E6121" s="89"/>
      <c r="F6121" s="91"/>
      <c r="G6121" s="89"/>
      <c r="H6121" s="89"/>
    </row>
    <row r="6122" spans="2:8" s="5" customFormat="1" ht="16.5">
      <c r="B6122" s="89"/>
      <c r="C6122" s="89"/>
      <c r="D6122" s="90"/>
      <c r="E6122" s="89"/>
      <c r="F6122" s="91"/>
      <c r="G6122" s="89"/>
      <c r="H6122" s="89"/>
    </row>
    <row r="6123" spans="2:8" s="5" customFormat="1" ht="16.5">
      <c r="B6123" s="89"/>
      <c r="C6123" s="89"/>
      <c r="D6123" s="90"/>
      <c r="E6123" s="89"/>
      <c r="F6123" s="91"/>
      <c r="G6123" s="89"/>
      <c r="H6123" s="89"/>
    </row>
    <row r="6124" spans="2:8" s="5" customFormat="1" ht="16.5">
      <c r="B6124" s="89"/>
      <c r="C6124" s="89"/>
      <c r="D6124" s="90"/>
      <c r="E6124" s="89"/>
      <c r="F6124" s="91"/>
      <c r="G6124" s="89"/>
      <c r="H6124" s="89"/>
    </row>
    <row r="6125" spans="2:8" s="5" customFormat="1" ht="16.5">
      <c r="B6125" s="89"/>
      <c r="C6125" s="89"/>
      <c r="D6125" s="90"/>
      <c r="E6125" s="89"/>
      <c r="F6125" s="91"/>
      <c r="G6125" s="89"/>
      <c r="H6125" s="89"/>
    </row>
    <row r="6126" spans="2:8" s="5" customFormat="1" ht="16.5">
      <c r="B6126" s="89"/>
      <c r="C6126" s="89"/>
      <c r="D6126" s="90"/>
      <c r="E6126" s="89"/>
      <c r="F6126" s="91"/>
      <c r="G6126" s="89"/>
      <c r="H6126" s="89"/>
    </row>
    <row r="6127" spans="2:8" s="5" customFormat="1" ht="16.5">
      <c r="B6127" s="89"/>
      <c r="C6127" s="89"/>
      <c r="D6127" s="90"/>
      <c r="E6127" s="89"/>
      <c r="F6127" s="91"/>
      <c r="G6127" s="89"/>
      <c r="H6127" s="89"/>
    </row>
    <row r="6128" spans="2:8" s="5" customFormat="1" ht="16.5">
      <c r="B6128" s="89"/>
      <c r="C6128" s="89"/>
      <c r="D6128" s="90"/>
      <c r="E6128" s="89"/>
      <c r="F6128" s="91"/>
      <c r="G6128" s="89"/>
      <c r="H6128" s="89"/>
    </row>
    <row r="6129" spans="2:8" s="5" customFormat="1" ht="16.5">
      <c r="B6129" s="89"/>
      <c r="C6129" s="89"/>
      <c r="D6129" s="90"/>
      <c r="E6129" s="89"/>
      <c r="F6129" s="91"/>
      <c r="G6129" s="89"/>
      <c r="H6129" s="89"/>
    </row>
    <row r="6130" spans="2:8" s="5" customFormat="1" ht="16.5">
      <c r="B6130" s="89"/>
      <c r="C6130" s="89"/>
      <c r="D6130" s="90"/>
      <c r="E6130" s="89"/>
      <c r="F6130" s="91"/>
      <c r="G6130" s="89"/>
      <c r="H6130" s="89"/>
    </row>
    <row r="6131" spans="2:8" s="5" customFormat="1" ht="16.5">
      <c r="B6131" s="89"/>
      <c r="C6131" s="89"/>
      <c r="D6131" s="90"/>
      <c r="E6131" s="89"/>
      <c r="F6131" s="91"/>
      <c r="G6131" s="89"/>
      <c r="H6131" s="89"/>
    </row>
    <row r="6132" spans="2:8" s="5" customFormat="1" ht="16.5">
      <c r="B6132" s="89"/>
      <c r="C6132" s="89"/>
      <c r="D6132" s="90"/>
      <c r="E6132" s="89"/>
      <c r="F6132" s="91"/>
      <c r="G6132" s="89"/>
      <c r="H6132" s="89"/>
    </row>
    <row r="6133" spans="2:8" s="5" customFormat="1" ht="16.5">
      <c r="B6133" s="89"/>
      <c r="C6133" s="89"/>
      <c r="D6133" s="90"/>
      <c r="E6133" s="89"/>
      <c r="F6133" s="91"/>
      <c r="G6133" s="89"/>
      <c r="H6133" s="89"/>
    </row>
    <row r="6134" spans="2:8" s="5" customFormat="1" ht="16.5">
      <c r="B6134" s="89"/>
      <c r="C6134" s="89"/>
      <c r="D6134" s="90"/>
      <c r="E6134" s="89"/>
      <c r="F6134" s="91"/>
      <c r="G6134" s="89"/>
      <c r="H6134" s="89"/>
    </row>
    <row r="6135" spans="2:8" s="5" customFormat="1" ht="16.5">
      <c r="B6135" s="89"/>
      <c r="C6135" s="89"/>
      <c r="D6135" s="90"/>
      <c r="E6135" s="89"/>
      <c r="F6135" s="91"/>
      <c r="G6135" s="89"/>
      <c r="H6135" s="89"/>
    </row>
    <row r="6136" spans="2:8" s="5" customFormat="1" ht="16.5">
      <c r="B6136" s="89"/>
      <c r="C6136" s="89"/>
      <c r="D6136" s="90"/>
      <c r="E6136" s="89"/>
      <c r="F6136" s="91"/>
      <c r="G6136" s="89"/>
      <c r="H6136" s="89"/>
    </row>
    <row r="6137" spans="2:8" s="5" customFormat="1" ht="16.5">
      <c r="B6137" s="89"/>
      <c r="C6137" s="89"/>
      <c r="D6137" s="90"/>
      <c r="E6137" s="89"/>
      <c r="F6137" s="91"/>
      <c r="G6137" s="89"/>
      <c r="H6137" s="89"/>
    </row>
    <row r="6138" spans="2:8" s="5" customFormat="1" ht="16.5">
      <c r="B6138" s="89"/>
      <c r="C6138" s="89"/>
      <c r="D6138" s="90"/>
      <c r="E6138" s="89"/>
      <c r="F6138" s="91"/>
      <c r="G6138" s="89"/>
      <c r="H6138" s="89"/>
    </row>
    <row r="6139" spans="2:8" s="5" customFormat="1" ht="16.5">
      <c r="B6139" s="89"/>
      <c r="C6139" s="89"/>
      <c r="D6139" s="90"/>
      <c r="E6139" s="89"/>
      <c r="F6139" s="91"/>
      <c r="G6139" s="89"/>
      <c r="H6139" s="89"/>
    </row>
    <row r="6140" spans="2:8" s="5" customFormat="1" ht="16.5">
      <c r="B6140" s="89"/>
      <c r="C6140" s="89"/>
      <c r="D6140" s="90"/>
      <c r="E6140" s="89"/>
      <c r="F6140" s="91"/>
      <c r="G6140" s="89"/>
      <c r="H6140" s="89"/>
    </row>
    <row r="6141" spans="2:8" s="5" customFormat="1" ht="16.5">
      <c r="B6141" s="89"/>
      <c r="C6141" s="89"/>
      <c r="D6141" s="90"/>
      <c r="E6141" s="89"/>
      <c r="F6141" s="91"/>
      <c r="G6141" s="89"/>
      <c r="H6141" s="89"/>
    </row>
    <row r="6142" spans="2:8" s="5" customFormat="1" ht="16.5">
      <c r="B6142" s="89"/>
      <c r="C6142" s="89"/>
      <c r="D6142" s="90"/>
      <c r="E6142" s="89"/>
      <c r="F6142" s="91"/>
      <c r="G6142" s="89"/>
      <c r="H6142" s="89"/>
    </row>
    <row r="6143" spans="2:8" s="5" customFormat="1" ht="16.5">
      <c r="B6143" s="89"/>
      <c r="C6143" s="89"/>
      <c r="D6143" s="90"/>
      <c r="E6143" s="89"/>
      <c r="F6143" s="91"/>
      <c r="G6143" s="89"/>
      <c r="H6143" s="89"/>
    </row>
    <row r="6144" spans="2:8" s="5" customFormat="1" ht="16.5">
      <c r="B6144" s="89"/>
      <c r="C6144" s="89"/>
      <c r="D6144" s="90"/>
      <c r="E6144" s="89"/>
      <c r="F6144" s="91"/>
      <c r="G6144" s="89"/>
      <c r="H6144" s="89"/>
    </row>
    <row r="6145" spans="2:8" s="5" customFormat="1" ht="16.5">
      <c r="B6145" s="89"/>
      <c r="C6145" s="89"/>
      <c r="D6145" s="90"/>
      <c r="E6145" s="89"/>
      <c r="F6145" s="91"/>
      <c r="G6145" s="89"/>
      <c r="H6145" s="89"/>
    </row>
    <row r="6146" spans="2:8" s="5" customFormat="1" ht="16.5">
      <c r="B6146" s="89"/>
      <c r="C6146" s="89"/>
      <c r="D6146" s="90"/>
      <c r="E6146" s="89"/>
      <c r="F6146" s="91"/>
      <c r="G6146" s="89"/>
      <c r="H6146" s="89"/>
    </row>
    <row r="6147" spans="2:8" s="5" customFormat="1" ht="16.5">
      <c r="B6147" s="89"/>
      <c r="C6147" s="89"/>
      <c r="D6147" s="90"/>
      <c r="E6147" s="89"/>
      <c r="F6147" s="91"/>
      <c r="G6147" s="89"/>
      <c r="H6147" s="89"/>
    </row>
    <row r="6148" spans="2:8" s="5" customFormat="1" ht="16.5">
      <c r="B6148" s="89"/>
      <c r="C6148" s="89"/>
      <c r="D6148" s="90"/>
      <c r="E6148" s="89"/>
      <c r="F6148" s="91"/>
      <c r="G6148" s="89"/>
      <c r="H6148" s="89"/>
    </row>
    <row r="6149" spans="2:8" s="5" customFormat="1" ht="16.5">
      <c r="B6149" s="89"/>
      <c r="C6149" s="89"/>
      <c r="D6149" s="90"/>
      <c r="E6149" s="89"/>
      <c r="F6149" s="91"/>
      <c r="G6149" s="89"/>
      <c r="H6149" s="89"/>
    </row>
    <row r="6150" spans="2:8" s="5" customFormat="1" ht="16.5">
      <c r="B6150" s="89"/>
      <c r="C6150" s="89"/>
      <c r="D6150" s="90"/>
      <c r="E6150" s="89"/>
      <c r="F6150" s="91"/>
      <c r="G6150" s="89"/>
      <c r="H6150" s="89"/>
    </row>
    <row r="6151" spans="2:8" s="5" customFormat="1" ht="16.5">
      <c r="B6151" s="89"/>
      <c r="C6151" s="89"/>
      <c r="D6151" s="90"/>
      <c r="E6151" s="89"/>
      <c r="F6151" s="91"/>
      <c r="G6151" s="89"/>
      <c r="H6151" s="89"/>
    </row>
    <row r="6152" spans="2:8" s="5" customFormat="1" ht="16.5">
      <c r="B6152" s="89"/>
      <c r="C6152" s="89"/>
      <c r="D6152" s="90"/>
      <c r="E6152" s="89"/>
      <c r="F6152" s="91"/>
      <c r="G6152" s="89"/>
      <c r="H6152" s="89"/>
    </row>
    <row r="6153" spans="2:8" s="5" customFormat="1" ht="16.5">
      <c r="B6153" s="89"/>
      <c r="C6153" s="89"/>
      <c r="D6153" s="90"/>
      <c r="E6153" s="89"/>
      <c r="F6153" s="91"/>
      <c r="G6153" s="89"/>
      <c r="H6153" s="89"/>
    </row>
    <row r="6154" spans="2:8" s="5" customFormat="1" ht="16.5">
      <c r="B6154" s="89"/>
      <c r="C6154" s="89"/>
      <c r="D6154" s="90"/>
      <c r="E6154" s="89"/>
      <c r="F6154" s="91"/>
      <c r="G6154" s="89"/>
      <c r="H6154" s="89"/>
    </row>
    <row r="6155" spans="2:8" s="5" customFormat="1" ht="16.5">
      <c r="B6155" s="89"/>
      <c r="C6155" s="89"/>
      <c r="D6155" s="90"/>
      <c r="E6155" s="89"/>
      <c r="F6155" s="91"/>
      <c r="G6155" s="89"/>
      <c r="H6155" s="89"/>
    </row>
    <row r="6156" spans="2:8" s="5" customFormat="1" ht="16.5">
      <c r="B6156" s="89"/>
      <c r="C6156" s="89"/>
      <c r="D6156" s="90"/>
      <c r="E6156" s="89"/>
      <c r="F6156" s="91"/>
      <c r="G6156" s="89"/>
      <c r="H6156" s="89"/>
    </row>
    <row r="6157" spans="2:8" s="5" customFormat="1" ht="16.5">
      <c r="B6157" s="89"/>
      <c r="C6157" s="89"/>
      <c r="D6157" s="90"/>
      <c r="E6157" s="89"/>
      <c r="F6157" s="91"/>
      <c r="G6157" s="89"/>
      <c r="H6157" s="89"/>
    </row>
    <row r="6158" spans="2:8" s="5" customFormat="1" ht="16.5">
      <c r="B6158" s="89"/>
      <c r="C6158" s="89"/>
      <c r="D6158" s="90"/>
      <c r="E6158" s="89"/>
      <c r="F6158" s="91"/>
      <c r="G6158" s="89"/>
      <c r="H6158" s="89"/>
    </row>
    <row r="6159" spans="2:8" s="5" customFormat="1" ht="16.5">
      <c r="B6159" s="89"/>
      <c r="C6159" s="89"/>
      <c r="D6159" s="90"/>
      <c r="E6159" s="89"/>
      <c r="F6159" s="91"/>
      <c r="G6159" s="89"/>
      <c r="H6159" s="89"/>
    </row>
    <row r="6160" spans="2:8" s="5" customFormat="1" ht="16.5">
      <c r="B6160" s="89"/>
      <c r="C6160" s="89"/>
      <c r="D6160" s="90"/>
      <c r="E6160" s="89"/>
      <c r="F6160" s="91"/>
      <c r="G6160" s="89"/>
      <c r="H6160" s="89"/>
    </row>
    <row r="6161" spans="2:8" s="5" customFormat="1" ht="16.5">
      <c r="B6161" s="89"/>
      <c r="C6161" s="89"/>
      <c r="D6161" s="90"/>
      <c r="E6161" s="89"/>
      <c r="F6161" s="91"/>
      <c r="G6161" s="89"/>
      <c r="H6161" s="89"/>
    </row>
    <row r="6162" spans="2:8" s="5" customFormat="1" ht="16.5">
      <c r="B6162" s="89"/>
      <c r="C6162" s="89"/>
      <c r="D6162" s="90"/>
      <c r="E6162" s="89"/>
      <c r="F6162" s="91"/>
      <c r="G6162" s="89"/>
      <c r="H6162" s="89"/>
    </row>
    <row r="6163" spans="2:8" s="5" customFormat="1" ht="16.5">
      <c r="B6163" s="89"/>
      <c r="C6163" s="89"/>
      <c r="D6163" s="90"/>
      <c r="E6163" s="89"/>
      <c r="F6163" s="91"/>
      <c r="G6163" s="89"/>
      <c r="H6163" s="89"/>
    </row>
    <row r="6164" spans="2:8" s="5" customFormat="1" ht="16.5">
      <c r="B6164" s="89"/>
      <c r="C6164" s="89"/>
      <c r="D6164" s="90"/>
      <c r="E6164" s="89"/>
      <c r="F6164" s="91"/>
      <c r="G6164" s="89"/>
      <c r="H6164" s="89"/>
    </row>
    <row r="6165" spans="2:8" s="5" customFormat="1" ht="16.5">
      <c r="B6165" s="89"/>
      <c r="C6165" s="89"/>
      <c r="D6165" s="90"/>
      <c r="E6165" s="89"/>
      <c r="F6165" s="91"/>
      <c r="G6165" s="89"/>
      <c r="H6165" s="89"/>
    </row>
    <row r="6166" spans="2:8" s="5" customFormat="1" ht="16.5">
      <c r="B6166" s="89"/>
      <c r="C6166" s="89"/>
      <c r="D6166" s="90"/>
      <c r="E6166" s="89"/>
      <c r="F6166" s="91"/>
      <c r="G6166" s="89"/>
      <c r="H6166" s="89"/>
    </row>
    <row r="6167" spans="2:8" s="5" customFormat="1" ht="16.5">
      <c r="B6167" s="89"/>
      <c r="C6167" s="89"/>
      <c r="D6167" s="90"/>
      <c r="E6167" s="89"/>
      <c r="F6167" s="91"/>
      <c r="G6167" s="89"/>
      <c r="H6167" s="89"/>
    </row>
    <row r="6168" spans="2:8" s="5" customFormat="1" ht="16.5">
      <c r="B6168" s="89"/>
      <c r="C6168" s="89"/>
      <c r="D6168" s="90"/>
      <c r="E6168" s="89"/>
      <c r="F6168" s="91"/>
      <c r="G6168" s="89"/>
      <c r="H6168" s="89"/>
    </row>
    <row r="6169" spans="2:8" s="5" customFormat="1" ht="16.5">
      <c r="B6169" s="89"/>
      <c r="C6169" s="89"/>
      <c r="D6169" s="90"/>
      <c r="E6169" s="89"/>
      <c r="F6169" s="91"/>
      <c r="G6169" s="89"/>
      <c r="H6169" s="89"/>
    </row>
    <row r="6170" spans="2:8" s="5" customFormat="1" ht="16.5">
      <c r="B6170" s="89"/>
      <c r="C6170" s="89"/>
      <c r="D6170" s="90"/>
      <c r="E6170" s="89"/>
      <c r="F6170" s="91"/>
      <c r="G6170" s="89"/>
      <c r="H6170" s="89"/>
    </row>
    <row r="6171" spans="2:8" s="5" customFormat="1" ht="16.5">
      <c r="B6171" s="89"/>
      <c r="C6171" s="89"/>
      <c r="D6171" s="90"/>
      <c r="E6171" s="89"/>
      <c r="F6171" s="91"/>
      <c r="G6171" s="89"/>
      <c r="H6171" s="89"/>
    </row>
    <row r="6172" spans="2:8" s="5" customFormat="1" ht="16.5">
      <c r="B6172" s="89"/>
      <c r="C6172" s="89"/>
      <c r="D6172" s="90"/>
      <c r="E6172" s="89"/>
      <c r="F6172" s="91"/>
      <c r="G6172" s="89"/>
      <c r="H6172" s="89"/>
    </row>
    <row r="6173" spans="2:8" s="5" customFormat="1" ht="16.5">
      <c r="B6173" s="89"/>
      <c r="C6173" s="89"/>
      <c r="D6173" s="90"/>
      <c r="E6173" s="89"/>
      <c r="F6173" s="91"/>
      <c r="G6173" s="89"/>
      <c r="H6173" s="89"/>
    </row>
    <row r="6174" spans="2:8" s="5" customFormat="1" ht="16.5">
      <c r="B6174" s="89"/>
      <c r="C6174" s="89"/>
      <c r="D6174" s="90"/>
      <c r="E6174" s="89"/>
      <c r="F6174" s="91"/>
      <c r="G6174" s="89"/>
      <c r="H6174" s="89"/>
    </row>
    <row r="6175" spans="2:8" s="5" customFormat="1" ht="16.5">
      <c r="B6175" s="89"/>
      <c r="C6175" s="89"/>
      <c r="D6175" s="90"/>
      <c r="E6175" s="89"/>
      <c r="F6175" s="91"/>
      <c r="G6175" s="89"/>
      <c r="H6175" s="89"/>
    </row>
    <row r="6176" spans="2:8" s="5" customFormat="1" ht="16.5">
      <c r="B6176" s="89"/>
      <c r="C6176" s="89"/>
      <c r="D6176" s="90"/>
      <c r="E6176" s="89"/>
      <c r="F6176" s="91"/>
      <c r="G6176" s="89"/>
      <c r="H6176" s="89"/>
    </row>
    <row r="6177" spans="2:8" s="5" customFormat="1" ht="16.5">
      <c r="B6177" s="89"/>
      <c r="C6177" s="89"/>
      <c r="D6177" s="90"/>
      <c r="E6177" s="89"/>
      <c r="F6177" s="91"/>
      <c r="G6177" s="89"/>
      <c r="H6177" s="89"/>
    </row>
    <row r="6178" spans="2:8" s="5" customFormat="1" ht="16.5">
      <c r="B6178" s="89"/>
      <c r="C6178" s="89"/>
      <c r="D6178" s="90"/>
      <c r="E6178" s="89"/>
      <c r="F6178" s="91"/>
      <c r="G6178" s="89"/>
      <c r="H6178" s="89"/>
    </row>
    <row r="6179" spans="2:8" s="5" customFormat="1" ht="16.5">
      <c r="B6179" s="89"/>
      <c r="C6179" s="89"/>
      <c r="D6179" s="90"/>
      <c r="E6179" s="89"/>
      <c r="F6179" s="91"/>
      <c r="G6179" s="89"/>
      <c r="H6179" s="89"/>
    </row>
    <row r="6180" spans="2:8" s="5" customFormat="1" ht="16.5">
      <c r="B6180" s="89"/>
      <c r="C6180" s="89"/>
      <c r="D6180" s="90"/>
      <c r="E6180" s="89"/>
      <c r="F6180" s="91"/>
      <c r="G6180" s="89"/>
      <c r="H6180" s="89"/>
    </row>
    <row r="6181" spans="2:8" s="5" customFormat="1" ht="16.5">
      <c r="B6181" s="89"/>
      <c r="C6181" s="89"/>
      <c r="D6181" s="90"/>
      <c r="E6181" s="89"/>
      <c r="F6181" s="91"/>
      <c r="G6181" s="89"/>
      <c r="H6181" s="89"/>
    </row>
    <row r="6182" spans="2:8" s="5" customFormat="1" ht="16.5">
      <c r="B6182" s="89"/>
      <c r="C6182" s="89"/>
      <c r="D6182" s="90"/>
      <c r="E6182" s="89"/>
      <c r="F6182" s="91"/>
      <c r="G6182" s="89"/>
      <c r="H6182" s="89"/>
    </row>
    <row r="6183" spans="2:8" s="5" customFormat="1" ht="16.5">
      <c r="B6183" s="89"/>
      <c r="C6183" s="89"/>
      <c r="D6183" s="90"/>
      <c r="E6183" s="89"/>
      <c r="F6183" s="91"/>
      <c r="G6183" s="89"/>
      <c r="H6183" s="89"/>
    </row>
    <row r="6184" spans="2:8" s="5" customFormat="1" ht="16.5">
      <c r="B6184" s="89"/>
      <c r="C6184" s="89"/>
      <c r="D6184" s="90"/>
      <c r="E6184" s="89"/>
      <c r="F6184" s="91"/>
      <c r="G6184" s="89"/>
      <c r="H6184" s="89"/>
    </row>
    <row r="6185" spans="2:8" s="5" customFormat="1" ht="16.5">
      <c r="B6185" s="89"/>
      <c r="C6185" s="89"/>
      <c r="D6185" s="90"/>
      <c r="E6185" s="89"/>
      <c r="F6185" s="91"/>
      <c r="G6185" s="89"/>
      <c r="H6185" s="89"/>
    </row>
    <row r="6186" spans="2:8" s="5" customFormat="1" ht="16.5">
      <c r="B6186" s="89"/>
      <c r="C6186" s="89"/>
      <c r="D6186" s="90"/>
      <c r="E6186" s="89"/>
      <c r="F6186" s="91"/>
      <c r="G6186" s="89"/>
      <c r="H6186" s="89"/>
    </row>
    <row r="6187" spans="2:8" s="5" customFormat="1" ht="16.5">
      <c r="B6187" s="89"/>
      <c r="C6187" s="89"/>
      <c r="D6187" s="90"/>
      <c r="E6187" s="89"/>
      <c r="F6187" s="91"/>
      <c r="G6187" s="89"/>
      <c r="H6187" s="89"/>
    </row>
    <row r="6188" spans="2:8" s="5" customFormat="1" ht="16.5">
      <c r="B6188" s="89"/>
      <c r="C6188" s="89"/>
      <c r="D6188" s="90"/>
      <c r="E6188" s="89"/>
      <c r="F6188" s="91"/>
      <c r="G6188" s="89"/>
      <c r="H6188" s="89"/>
    </row>
    <row r="6189" spans="2:8" s="5" customFormat="1" ht="16.5">
      <c r="B6189" s="89"/>
      <c r="C6189" s="89"/>
      <c r="D6189" s="90"/>
      <c r="E6189" s="89"/>
      <c r="F6189" s="91"/>
      <c r="G6189" s="89"/>
      <c r="H6189" s="89"/>
    </row>
    <row r="6190" spans="2:8" s="5" customFormat="1" ht="16.5">
      <c r="B6190" s="89"/>
      <c r="C6190" s="89"/>
      <c r="D6190" s="90"/>
      <c r="E6190" s="89"/>
      <c r="F6190" s="91"/>
      <c r="G6190" s="89"/>
      <c r="H6190" s="89"/>
    </row>
    <row r="6191" spans="2:8" s="5" customFormat="1" ht="16.5">
      <c r="B6191" s="89"/>
      <c r="C6191" s="89"/>
      <c r="D6191" s="90"/>
      <c r="E6191" s="89"/>
      <c r="F6191" s="91"/>
      <c r="G6191" s="89"/>
      <c r="H6191" s="89"/>
    </row>
    <row r="6192" spans="2:8" s="5" customFormat="1" ht="16.5">
      <c r="B6192" s="89"/>
      <c r="C6192" s="89"/>
      <c r="D6192" s="90"/>
      <c r="E6192" s="89"/>
      <c r="F6192" s="91"/>
      <c r="G6192" s="89"/>
      <c r="H6192" s="89"/>
    </row>
    <row r="6193" spans="2:8" s="5" customFormat="1" ht="16.5">
      <c r="B6193" s="89"/>
      <c r="C6193" s="89"/>
      <c r="D6193" s="90"/>
      <c r="E6193" s="89"/>
      <c r="F6193" s="91"/>
      <c r="G6193" s="89"/>
      <c r="H6193" s="89"/>
    </row>
    <row r="6194" spans="2:8" s="5" customFormat="1" ht="16.5">
      <c r="B6194" s="89"/>
      <c r="C6194" s="89"/>
      <c r="D6194" s="90"/>
      <c r="E6194" s="89"/>
      <c r="F6194" s="91"/>
      <c r="G6194" s="89"/>
      <c r="H6194" s="89"/>
    </row>
    <row r="6195" spans="2:8" s="5" customFormat="1" ht="16.5">
      <c r="B6195" s="89"/>
      <c r="C6195" s="89"/>
      <c r="D6195" s="90"/>
      <c r="E6195" s="89"/>
      <c r="F6195" s="91"/>
      <c r="G6195" s="89"/>
      <c r="H6195" s="89"/>
    </row>
    <row r="6196" spans="2:8" s="5" customFormat="1" ht="16.5">
      <c r="B6196" s="89"/>
      <c r="C6196" s="89"/>
      <c r="D6196" s="90"/>
      <c r="E6196" s="89"/>
      <c r="F6196" s="91"/>
      <c r="G6196" s="89"/>
      <c r="H6196" s="89"/>
    </row>
    <row r="6197" spans="2:8" s="5" customFormat="1" ht="16.5">
      <c r="B6197" s="89"/>
      <c r="C6197" s="89"/>
      <c r="D6197" s="90"/>
      <c r="E6197" s="89"/>
      <c r="F6197" s="91"/>
      <c r="G6197" s="89"/>
      <c r="H6197" s="89"/>
    </row>
    <row r="6198" spans="2:8" s="5" customFormat="1" ht="16.5">
      <c r="B6198" s="89"/>
      <c r="C6198" s="89"/>
      <c r="D6198" s="90"/>
      <c r="E6198" s="89"/>
      <c r="F6198" s="91"/>
      <c r="G6198" s="89"/>
      <c r="H6198" s="89"/>
    </row>
    <row r="6199" spans="2:8" s="5" customFormat="1" ht="16.5">
      <c r="B6199" s="89"/>
      <c r="C6199" s="89"/>
      <c r="D6199" s="90"/>
      <c r="E6199" s="89"/>
      <c r="F6199" s="91"/>
      <c r="G6199" s="89"/>
      <c r="H6199" s="89"/>
    </row>
    <row r="6200" spans="2:8" s="5" customFormat="1" ht="16.5">
      <c r="B6200" s="89"/>
      <c r="C6200" s="89"/>
      <c r="D6200" s="90"/>
      <c r="E6200" s="89"/>
      <c r="F6200" s="91"/>
      <c r="G6200" s="89"/>
      <c r="H6200" s="89"/>
    </row>
    <row r="6201" spans="2:8" s="5" customFormat="1" ht="16.5">
      <c r="B6201" s="89"/>
      <c r="C6201" s="89"/>
      <c r="D6201" s="90"/>
      <c r="E6201" s="89"/>
      <c r="F6201" s="91"/>
      <c r="G6201" s="89"/>
      <c r="H6201" s="89"/>
    </row>
    <row r="6202" spans="2:8" s="5" customFormat="1" ht="16.5">
      <c r="B6202" s="89"/>
      <c r="C6202" s="89"/>
      <c r="D6202" s="90"/>
      <c r="E6202" s="89"/>
      <c r="F6202" s="91"/>
      <c r="G6202" s="89"/>
      <c r="H6202" s="89"/>
    </row>
    <row r="6203" spans="2:8" s="5" customFormat="1" ht="16.5">
      <c r="B6203" s="89"/>
      <c r="C6203" s="89"/>
      <c r="D6203" s="90"/>
      <c r="E6203" s="89"/>
      <c r="F6203" s="91"/>
      <c r="G6203" s="89"/>
      <c r="H6203" s="89"/>
    </row>
    <row r="6204" spans="2:8" s="5" customFormat="1" ht="16.5">
      <c r="B6204" s="89"/>
      <c r="C6204" s="89"/>
      <c r="D6204" s="90"/>
      <c r="E6204" s="89"/>
      <c r="F6204" s="91"/>
      <c r="G6204" s="89"/>
      <c r="H6204" s="89"/>
    </row>
    <row r="6205" spans="2:8" s="5" customFormat="1" ht="16.5">
      <c r="B6205" s="89"/>
      <c r="C6205" s="89"/>
      <c r="D6205" s="90"/>
      <c r="E6205" s="89"/>
      <c r="F6205" s="91"/>
      <c r="G6205" s="89"/>
      <c r="H6205" s="89"/>
    </row>
    <row r="6206" spans="2:8" s="5" customFormat="1" ht="16.5">
      <c r="B6206" s="89"/>
      <c r="C6206" s="89"/>
      <c r="D6206" s="90"/>
      <c r="E6206" s="89"/>
      <c r="F6206" s="91"/>
      <c r="G6206" s="89"/>
      <c r="H6206" s="89"/>
    </row>
    <row r="6207" spans="2:8" s="5" customFormat="1" ht="16.5">
      <c r="B6207" s="89"/>
      <c r="C6207" s="89"/>
      <c r="D6207" s="90"/>
      <c r="E6207" s="89"/>
      <c r="F6207" s="91"/>
      <c r="G6207" s="89"/>
      <c r="H6207" s="89"/>
    </row>
    <row r="6208" spans="2:8" s="5" customFormat="1" ht="16.5">
      <c r="B6208" s="89"/>
      <c r="C6208" s="89"/>
      <c r="D6208" s="90"/>
      <c r="E6208" s="89"/>
      <c r="F6208" s="91"/>
      <c r="G6208" s="89"/>
      <c r="H6208" s="89"/>
    </row>
    <row r="6209" spans="2:8" s="5" customFormat="1" ht="16.5">
      <c r="B6209" s="89"/>
      <c r="C6209" s="89"/>
      <c r="D6209" s="90"/>
      <c r="E6209" s="89"/>
      <c r="F6209" s="91"/>
      <c r="G6209" s="89"/>
      <c r="H6209" s="89"/>
    </row>
    <row r="6210" spans="2:8" s="5" customFormat="1" ht="16.5">
      <c r="B6210" s="89"/>
      <c r="C6210" s="89"/>
      <c r="D6210" s="90"/>
      <c r="E6210" s="89"/>
      <c r="F6210" s="91"/>
      <c r="G6210" s="89"/>
      <c r="H6210" s="89"/>
    </row>
    <row r="6211" spans="2:8" s="5" customFormat="1" ht="16.5">
      <c r="B6211" s="89"/>
      <c r="C6211" s="89"/>
      <c r="D6211" s="90"/>
      <c r="E6211" s="89"/>
      <c r="F6211" s="91"/>
      <c r="G6211" s="89"/>
      <c r="H6211" s="89"/>
    </row>
    <row r="6212" spans="2:8" s="5" customFormat="1" ht="16.5">
      <c r="B6212" s="89"/>
      <c r="C6212" s="89"/>
      <c r="D6212" s="90"/>
      <c r="E6212" s="89"/>
      <c r="F6212" s="91"/>
      <c r="G6212" s="89"/>
      <c r="H6212" s="89"/>
    </row>
    <row r="6213" spans="2:8" s="5" customFormat="1" ht="16.5">
      <c r="B6213" s="89"/>
      <c r="C6213" s="89"/>
      <c r="D6213" s="90"/>
      <c r="E6213" s="89"/>
      <c r="F6213" s="91"/>
      <c r="G6213" s="89"/>
      <c r="H6213" s="89"/>
    </row>
    <row r="6214" spans="2:8" s="5" customFormat="1" ht="16.5">
      <c r="B6214" s="89"/>
      <c r="C6214" s="89"/>
      <c r="D6214" s="90"/>
      <c r="E6214" s="89"/>
      <c r="F6214" s="91"/>
      <c r="G6214" s="89"/>
      <c r="H6214" s="89"/>
    </row>
    <row r="6215" spans="2:8" s="5" customFormat="1" ht="16.5">
      <c r="B6215" s="89"/>
      <c r="C6215" s="89"/>
      <c r="D6215" s="90"/>
      <c r="E6215" s="89"/>
      <c r="F6215" s="91"/>
      <c r="G6215" s="89"/>
      <c r="H6215" s="89"/>
    </row>
    <row r="6216" spans="2:8" s="5" customFormat="1" ht="16.5">
      <c r="B6216" s="89"/>
      <c r="C6216" s="89"/>
      <c r="D6216" s="90"/>
      <c r="E6216" s="89"/>
      <c r="F6216" s="91"/>
      <c r="G6216" s="89"/>
      <c r="H6216" s="89"/>
    </row>
    <row r="6217" spans="2:8" s="5" customFormat="1" ht="16.5">
      <c r="B6217" s="89"/>
      <c r="C6217" s="89"/>
      <c r="D6217" s="90"/>
      <c r="E6217" s="89"/>
      <c r="F6217" s="91"/>
      <c r="G6217" s="89"/>
      <c r="H6217" s="89"/>
    </row>
    <row r="6218" spans="2:8" s="5" customFormat="1" ht="16.5">
      <c r="B6218" s="89"/>
      <c r="C6218" s="89"/>
      <c r="D6218" s="90"/>
      <c r="E6218" s="89"/>
      <c r="F6218" s="91"/>
      <c r="G6218" s="89"/>
      <c r="H6218" s="89"/>
    </row>
    <row r="6219" spans="2:8" s="5" customFormat="1" ht="16.5">
      <c r="B6219" s="89"/>
      <c r="C6219" s="89"/>
      <c r="D6219" s="90"/>
      <c r="E6219" s="89"/>
      <c r="F6219" s="91"/>
      <c r="G6219" s="89"/>
      <c r="H6219" s="89"/>
    </row>
    <row r="6220" spans="2:8" s="5" customFormat="1" ht="16.5">
      <c r="B6220" s="89"/>
      <c r="C6220" s="89"/>
      <c r="D6220" s="90"/>
      <c r="E6220" s="89"/>
      <c r="F6220" s="91"/>
      <c r="G6220" s="89"/>
      <c r="H6220" s="89"/>
    </row>
    <row r="6221" spans="2:8" s="5" customFormat="1" ht="16.5">
      <c r="B6221" s="89"/>
      <c r="C6221" s="89"/>
      <c r="D6221" s="90"/>
      <c r="E6221" s="89"/>
      <c r="F6221" s="91"/>
      <c r="G6221" s="89"/>
      <c r="H6221" s="89"/>
    </row>
    <row r="6222" spans="2:8" s="5" customFormat="1" ht="16.5">
      <c r="B6222" s="89"/>
      <c r="C6222" s="89"/>
      <c r="D6222" s="90"/>
      <c r="E6222" s="89"/>
      <c r="F6222" s="91"/>
      <c r="G6222" s="89"/>
      <c r="H6222" s="89"/>
    </row>
    <row r="6223" spans="2:8" s="5" customFormat="1" ht="16.5">
      <c r="B6223" s="89"/>
      <c r="C6223" s="89"/>
      <c r="D6223" s="90"/>
      <c r="E6223" s="89"/>
      <c r="F6223" s="91"/>
      <c r="G6223" s="89"/>
      <c r="H6223" s="89"/>
    </row>
    <row r="6224" spans="2:8" s="5" customFormat="1" ht="16.5">
      <c r="B6224" s="89"/>
      <c r="C6224" s="89"/>
      <c r="D6224" s="90"/>
      <c r="E6224" s="89"/>
      <c r="F6224" s="91"/>
      <c r="G6224" s="89"/>
      <c r="H6224" s="89"/>
    </row>
    <row r="6225" spans="2:8" s="5" customFormat="1" ht="16.5">
      <c r="B6225" s="89"/>
      <c r="C6225" s="89"/>
      <c r="D6225" s="90"/>
      <c r="E6225" s="89"/>
      <c r="F6225" s="91"/>
      <c r="G6225" s="89"/>
      <c r="H6225" s="89"/>
    </row>
    <row r="6226" spans="2:8" s="5" customFormat="1" ht="16.5">
      <c r="B6226" s="89"/>
      <c r="C6226" s="89"/>
      <c r="D6226" s="90"/>
      <c r="E6226" s="89"/>
      <c r="F6226" s="91"/>
      <c r="G6226" s="89"/>
      <c r="H6226" s="89"/>
    </row>
    <row r="6227" spans="2:8" s="5" customFormat="1" ht="16.5">
      <c r="B6227" s="89"/>
      <c r="C6227" s="89"/>
      <c r="D6227" s="90"/>
      <c r="E6227" s="89"/>
      <c r="F6227" s="91"/>
      <c r="G6227" s="89"/>
      <c r="H6227" s="89"/>
    </row>
    <row r="6228" spans="2:8" s="5" customFormat="1" ht="16.5">
      <c r="B6228" s="89"/>
      <c r="C6228" s="89"/>
      <c r="D6228" s="90"/>
      <c r="E6228" s="89"/>
      <c r="F6228" s="91"/>
      <c r="G6228" s="89"/>
      <c r="H6228" s="89"/>
    </row>
    <row r="6229" spans="2:8" s="5" customFormat="1" ht="16.5">
      <c r="B6229" s="89"/>
      <c r="C6229" s="89"/>
      <c r="D6229" s="90"/>
      <c r="E6229" s="89"/>
      <c r="F6229" s="91"/>
      <c r="G6229" s="89"/>
      <c r="H6229" s="89"/>
    </row>
    <row r="6230" spans="2:8" s="5" customFormat="1" ht="16.5">
      <c r="B6230" s="89"/>
      <c r="C6230" s="89"/>
      <c r="D6230" s="90"/>
      <c r="E6230" s="89"/>
      <c r="F6230" s="91"/>
      <c r="G6230" s="89"/>
      <c r="H6230" s="89"/>
    </row>
    <row r="6231" spans="2:8" s="5" customFormat="1" ht="16.5">
      <c r="B6231" s="89"/>
      <c r="C6231" s="89"/>
      <c r="D6231" s="90"/>
      <c r="E6231" s="89"/>
      <c r="F6231" s="91"/>
      <c r="G6231" s="89"/>
      <c r="H6231" s="89"/>
    </row>
    <row r="6232" spans="2:8" s="5" customFormat="1" ht="16.5">
      <c r="B6232" s="89"/>
      <c r="C6232" s="89"/>
      <c r="D6232" s="90"/>
      <c r="E6232" s="89"/>
      <c r="F6232" s="91"/>
      <c r="G6232" s="89"/>
      <c r="H6232" s="89"/>
    </row>
    <row r="6233" spans="2:8" s="5" customFormat="1" ht="16.5">
      <c r="B6233" s="89"/>
      <c r="C6233" s="89"/>
      <c r="D6233" s="90"/>
      <c r="E6233" s="89"/>
      <c r="F6233" s="91"/>
      <c r="G6233" s="89"/>
      <c r="H6233" s="89"/>
    </row>
    <row r="6234" spans="2:8" s="5" customFormat="1" ht="16.5">
      <c r="B6234" s="89"/>
      <c r="C6234" s="89"/>
      <c r="D6234" s="90"/>
      <c r="E6234" s="89"/>
      <c r="F6234" s="91"/>
      <c r="G6234" s="89"/>
      <c r="H6234" s="89"/>
    </row>
    <row r="6235" spans="2:8" s="5" customFormat="1" ht="16.5">
      <c r="B6235" s="89"/>
      <c r="C6235" s="89"/>
      <c r="D6235" s="90"/>
      <c r="E6235" s="89"/>
      <c r="F6235" s="91"/>
      <c r="G6235" s="89"/>
      <c r="H6235" s="89"/>
    </row>
    <row r="6236" spans="2:8" s="5" customFormat="1" ht="16.5">
      <c r="B6236" s="89"/>
      <c r="C6236" s="89"/>
      <c r="D6236" s="90"/>
      <c r="E6236" s="89"/>
      <c r="F6236" s="91"/>
      <c r="G6236" s="89"/>
      <c r="H6236" s="89"/>
    </row>
    <row r="6237" spans="2:8" s="5" customFormat="1" ht="16.5">
      <c r="B6237" s="89"/>
      <c r="C6237" s="89"/>
      <c r="D6237" s="90"/>
      <c r="E6237" s="89"/>
      <c r="F6237" s="91"/>
      <c r="G6237" s="89"/>
      <c r="H6237" s="89"/>
    </row>
    <row r="6238" spans="2:8" s="5" customFormat="1" ht="16.5">
      <c r="B6238" s="89"/>
      <c r="C6238" s="89"/>
      <c r="D6238" s="90"/>
      <c r="E6238" s="89"/>
      <c r="F6238" s="91"/>
      <c r="G6238" s="89"/>
      <c r="H6238" s="89"/>
    </row>
    <row r="6239" spans="2:8" s="5" customFormat="1" ht="16.5">
      <c r="B6239" s="89"/>
      <c r="C6239" s="89"/>
      <c r="D6239" s="90"/>
      <c r="E6239" s="89"/>
      <c r="F6239" s="91"/>
      <c r="G6239" s="89"/>
      <c r="H6239" s="89"/>
    </row>
    <row r="6240" spans="2:8" s="5" customFormat="1" ht="16.5">
      <c r="B6240" s="89"/>
      <c r="C6240" s="89"/>
      <c r="D6240" s="90"/>
      <c r="E6240" s="89"/>
      <c r="F6240" s="91"/>
      <c r="G6240" s="89"/>
      <c r="H6240" s="89"/>
    </row>
    <row r="6241" spans="2:8" s="5" customFormat="1" ht="16.5">
      <c r="B6241" s="89"/>
      <c r="C6241" s="89"/>
      <c r="D6241" s="90"/>
      <c r="E6241" s="89"/>
      <c r="F6241" s="91"/>
      <c r="G6241" s="89"/>
      <c r="H6241" s="89"/>
    </row>
    <row r="6242" spans="2:8" s="5" customFormat="1" ht="16.5">
      <c r="B6242" s="89"/>
      <c r="C6242" s="89"/>
      <c r="D6242" s="90"/>
      <c r="E6242" s="89"/>
      <c r="F6242" s="91"/>
      <c r="G6242" s="89"/>
      <c r="H6242" s="89"/>
    </row>
    <row r="6243" spans="2:8" s="5" customFormat="1" ht="16.5">
      <c r="B6243" s="89"/>
      <c r="C6243" s="89"/>
      <c r="D6243" s="90"/>
      <c r="E6243" s="89"/>
      <c r="F6243" s="91"/>
      <c r="G6243" s="89"/>
      <c r="H6243" s="89"/>
    </row>
    <row r="6244" spans="2:8" s="5" customFormat="1" ht="16.5">
      <c r="B6244" s="89"/>
      <c r="C6244" s="89"/>
      <c r="D6244" s="90"/>
      <c r="E6244" s="89"/>
      <c r="F6244" s="91"/>
      <c r="G6244" s="89"/>
      <c r="H6244" s="89"/>
    </row>
    <row r="6245" spans="2:8" s="5" customFormat="1" ht="16.5">
      <c r="B6245" s="89"/>
      <c r="C6245" s="89"/>
      <c r="D6245" s="90"/>
      <c r="E6245" s="89"/>
      <c r="F6245" s="91"/>
      <c r="G6245" s="89"/>
      <c r="H6245" s="89"/>
    </row>
    <row r="6246" spans="2:8" s="5" customFormat="1" ht="16.5">
      <c r="B6246" s="89"/>
      <c r="C6246" s="89"/>
      <c r="D6246" s="90"/>
      <c r="E6246" s="89"/>
      <c r="F6246" s="91"/>
      <c r="G6246" s="89"/>
      <c r="H6246" s="89"/>
    </row>
    <row r="6247" spans="2:8" s="5" customFormat="1" ht="16.5">
      <c r="B6247" s="89"/>
      <c r="C6247" s="89"/>
      <c r="D6247" s="90"/>
      <c r="E6247" s="89"/>
      <c r="F6247" s="91"/>
      <c r="G6247" s="89"/>
      <c r="H6247" s="89"/>
    </row>
    <row r="6248" spans="2:8" s="5" customFormat="1" ht="16.5">
      <c r="B6248" s="89"/>
      <c r="C6248" s="89"/>
      <c r="D6248" s="90"/>
      <c r="E6248" s="89"/>
      <c r="F6248" s="91"/>
      <c r="G6248" s="89"/>
      <c r="H6248" s="89"/>
    </row>
    <row r="6249" spans="2:8" s="5" customFormat="1" ht="16.5">
      <c r="B6249" s="89"/>
      <c r="C6249" s="89"/>
      <c r="D6249" s="90"/>
      <c r="E6249" s="89"/>
      <c r="F6249" s="91"/>
      <c r="G6249" s="89"/>
      <c r="H6249" s="89"/>
    </row>
    <row r="6250" spans="2:8" s="5" customFormat="1" ht="16.5">
      <c r="B6250" s="89"/>
      <c r="C6250" s="89"/>
      <c r="D6250" s="90"/>
      <c r="E6250" s="89"/>
      <c r="F6250" s="91"/>
      <c r="G6250" s="89"/>
      <c r="H6250" s="89"/>
    </row>
    <row r="6251" spans="2:8" s="5" customFormat="1" ht="16.5">
      <c r="B6251" s="89"/>
      <c r="C6251" s="89"/>
      <c r="D6251" s="90"/>
      <c r="E6251" s="89"/>
      <c r="F6251" s="91"/>
      <c r="G6251" s="89"/>
      <c r="H6251" s="89"/>
    </row>
    <row r="6252" spans="2:8" s="5" customFormat="1" ht="16.5">
      <c r="B6252" s="89"/>
      <c r="C6252" s="89"/>
      <c r="D6252" s="90"/>
      <c r="E6252" s="89"/>
      <c r="F6252" s="91"/>
      <c r="G6252" s="89"/>
      <c r="H6252" s="89"/>
    </row>
    <row r="6253" spans="2:8" s="5" customFormat="1" ht="16.5">
      <c r="B6253" s="89"/>
      <c r="C6253" s="89"/>
      <c r="D6253" s="90"/>
      <c r="E6253" s="89"/>
      <c r="F6253" s="91"/>
      <c r="G6253" s="89"/>
      <c r="H6253" s="89"/>
    </row>
    <row r="6254" spans="2:8" s="5" customFormat="1" ht="16.5">
      <c r="B6254" s="89"/>
      <c r="C6254" s="89"/>
      <c r="D6254" s="90"/>
      <c r="E6254" s="89"/>
      <c r="F6254" s="91"/>
      <c r="G6254" s="89"/>
      <c r="H6254" s="89"/>
    </row>
    <row r="6255" spans="2:8" s="5" customFormat="1" ht="16.5">
      <c r="B6255" s="89"/>
      <c r="C6255" s="89"/>
      <c r="D6255" s="90"/>
      <c r="E6255" s="89"/>
      <c r="F6255" s="91"/>
      <c r="G6255" s="89"/>
      <c r="H6255" s="89"/>
    </row>
    <row r="6256" spans="2:8" s="5" customFormat="1" ht="16.5">
      <c r="B6256" s="89"/>
      <c r="C6256" s="89"/>
      <c r="D6256" s="90"/>
      <c r="E6256" s="89"/>
      <c r="F6256" s="91"/>
      <c r="G6256" s="89"/>
      <c r="H6256" s="89"/>
    </row>
    <row r="6257" spans="2:8" s="5" customFormat="1" ht="16.5">
      <c r="B6257" s="89"/>
      <c r="C6257" s="89"/>
      <c r="D6257" s="90"/>
      <c r="E6257" s="89"/>
      <c r="F6257" s="91"/>
      <c r="G6257" s="89"/>
      <c r="H6257" s="89"/>
    </row>
    <row r="6258" spans="2:8" s="5" customFormat="1" ht="16.5">
      <c r="B6258" s="89"/>
      <c r="C6258" s="89"/>
      <c r="D6258" s="90"/>
      <c r="E6258" s="89"/>
      <c r="F6258" s="91"/>
      <c r="G6258" s="89"/>
      <c r="H6258" s="89"/>
    </row>
    <row r="6259" spans="2:8" s="5" customFormat="1" ht="16.5">
      <c r="B6259" s="89"/>
      <c r="C6259" s="89"/>
      <c r="D6259" s="90"/>
      <c r="E6259" s="89"/>
      <c r="F6259" s="91"/>
      <c r="G6259" s="89"/>
      <c r="H6259" s="89"/>
    </row>
    <row r="6260" spans="2:8" s="5" customFormat="1" ht="16.5">
      <c r="B6260" s="89"/>
      <c r="C6260" s="89"/>
      <c r="D6260" s="90"/>
      <c r="E6260" s="89"/>
      <c r="F6260" s="91"/>
      <c r="G6260" s="89"/>
      <c r="H6260" s="89"/>
    </row>
    <row r="6261" spans="2:8" s="5" customFormat="1" ht="16.5">
      <c r="B6261" s="89"/>
      <c r="C6261" s="89"/>
      <c r="D6261" s="90"/>
      <c r="E6261" s="89"/>
      <c r="F6261" s="91"/>
      <c r="G6261" s="89"/>
      <c r="H6261" s="89"/>
    </row>
    <row r="6262" spans="2:8" s="5" customFormat="1" ht="16.5">
      <c r="B6262" s="89"/>
      <c r="C6262" s="89"/>
      <c r="D6262" s="90"/>
      <c r="E6262" s="89"/>
      <c r="F6262" s="91"/>
      <c r="G6262" s="89"/>
      <c r="H6262" s="89"/>
    </row>
    <row r="6263" spans="2:8" s="5" customFormat="1" ht="16.5">
      <c r="B6263" s="89"/>
      <c r="C6263" s="89"/>
      <c r="D6263" s="90"/>
      <c r="E6263" s="89"/>
      <c r="F6263" s="91"/>
      <c r="G6263" s="89"/>
      <c r="H6263" s="89"/>
    </row>
    <row r="6264" spans="2:8" s="5" customFormat="1" ht="16.5">
      <c r="B6264" s="89"/>
      <c r="C6264" s="89"/>
      <c r="D6264" s="90"/>
      <c r="E6264" s="89"/>
      <c r="F6264" s="91"/>
      <c r="G6264" s="89"/>
      <c r="H6264" s="89"/>
    </row>
    <row r="6265" spans="2:8" s="5" customFormat="1" ht="16.5">
      <c r="B6265" s="89"/>
      <c r="C6265" s="89"/>
      <c r="D6265" s="90"/>
      <c r="E6265" s="89"/>
      <c r="F6265" s="91"/>
      <c r="G6265" s="89"/>
      <c r="H6265" s="89"/>
    </row>
    <row r="6266" spans="2:8" s="5" customFormat="1" ht="16.5">
      <c r="B6266" s="89"/>
      <c r="C6266" s="89"/>
      <c r="D6266" s="90"/>
      <c r="E6266" s="89"/>
      <c r="F6266" s="91"/>
      <c r="G6266" s="89"/>
      <c r="H6266" s="89"/>
    </row>
    <row r="6267" spans="2:8" s="5" customFormat="1" ht="16.5">
      <c r="B6267" s="89"/>
      <c r="C6267" s="89"/>
      <c r="D6267" s="90"/>
      <c r="E6267" s="89"/>
      <c r="F6267" s="91"/>
      <c r="G6267" s="89"/>
      <c r="H6267" s="89"/>
    </row>
    <row r="6268" spans="2:8" s="5" customFormat="1" ht="16.5">
      <c r="B6268" s="89"/>
      <c r="C6268" s="89"/>
      <c r="D6268" s="90"/>
      <c r="E6268" s="89"/>
      <c r="F6268" s="91"/>
      <c r="G6268" s="89"/>
      <c r="H6268" s="89"/>
    </row>
    <row r="6269" spans="2:8" s="5" customFormat="1" ht="16.5">
      <c r="B6269" s="89"/>
      <c r="C6269" s="89"/>
      <c r="D6269" s="90"/>
      <c r="E6269" s="89"/>
      <c r="F6269" s="91"/>
      <c r="G6269" s="89"/>
      <c r="H6269" s="89"/>
    </row>
    <row r="6270" spans="2:8" s="5" customFormat="1" ht="16.5">
      <c r="B6270" s="89"/>
      <c r="C6270" s="89"/>
      <c r="D6270" s="90"/>
      <c r="E6270" s="89"/>
      <c r="F6270" s="91"/>
      <c r="G6270" s="89"/>
      <c r="H6270" s="89"/>
    </row>
    <row r="6271" spans="2:8" s="5" customFormat="1" ht="16.5">
      <c r="B6271" s="89"/>
      <c r="C6271" s="89"/>
      <c r="D6271" s="90"/>
      <c r="E6271" s="89"/>
      <c r="F6271" s="91"/>
      <c r="G6271" s="89"/>
      <c r="H6271" s="89"/>
    </row>
    <row r="6272" spans="2:8" s="5" customFormat="1" ht="16.5">
      <c r="B6272" s="89"/>
      <c r="C6272" s="89"/>
      <c r="D6272" s="90"/>
      <c r="E6272" s="89"/>
      <c r="F6272" s="91"/>
      <c r="G6272" s="89"/>
      <c r="H6272" s="89"/>
    </row>
    <row r="6273" spans="2:8" s="5" customFormat="1" ht="16.5">
      <c r="B6273" s="89"/>
      <c r="C6273" s="89"/>
      <c r="D6273" s="90"/>
      <c r="E6273" s="89"/>
      <c r="F6273" s="91"/>
      <c r="G6273" s="89"/>
      <c r="H6273" s="89"/>
    </row>
    <row r="6274" spans="2:8" s="5" customFormat="1" ht="16.5">
      <c r="B6274" s="89"/>
      <c r="C6274" s="89"/>
      <c r="D6274" s="90"/>
      <c r="E6274" s="89"/>
      <c r="F6274" s="91"/>
      <c r="G6274" s="89"/>
      <c r="H6274" s="89"/>
    </row>
    <row r="6275" spans="2:8" s="5" customFormat="1" ht="16.5">
      <c r="B6275" s="89"/>
      <c r="C6275" s="89"/>
      <c r="D6275" s="90"/>
      <c r="E6275" s="89"/>
      <c r="F6275" s="91"/>
      <c r="G6275" s="89"/>
      <c r="H6275" s="89"/>
    </row>
    <row r="6276" spans="2:8" s="5" customFormat="1" ht="16.5">
      <c r="B6276" s="89"/>
      <c r="C6276" s="89"/>
      <c r="D6276" s="90"/>
      <c r="E6276" s="89"/>
      <c r="F6276" s="91"/>
      <c r="G6276" s="89"/>
      <c r="H6276" s="89"/>
    </row>
    <row r="6277" spans="2:8" s="5" customFormat="1" ht="16.5">
      <c r="B6277" s="89"/>
      <c r="C6277" s="89"/>
      <c r="D6277" s="90"/>
      <c r="E6277" s="89"/>
      <c r="F6277" s="91"/>
      <c r="G6277" s="89"/>
      <c r="H6277" s="89"/>
    </row>
    <row r="6278" spans="2:8" s="5" customFormat="1" ht="16.5">
      <c r="B6278" s="89"/>
      <c r="C6278" s="89"/>
      <c r="D6278" s="90"/>
      <c r="E6278" s="89"/>
      <c r="F6278" s="91"/>
      <c r="G6278" s="89"/>
      <c r="H6278" s="89"/>
    </row>
    <row r="6279" spans="2:8" s="5" customFormat="1" ht="16.5">
      <c r="B6279" s="89"/>
      <c r="C6279" s="89"/>
      <c r="D6279" s="90"/>
      <c r="E6279" s="89"/>
      <c r="F6279" s="91"/>
      <c r="G6279" s="89"/>
      <c r="H6279" s="89"/>
    </row>
    <row r="6280" spans="2:8" s="5" customFormat="1" ht="16.5">
      <c r="B6280" s="89"/>
      <c r="C6280" s="89"/>
      <c r="D6280" s="90"/>
      <c r="E6280" s="89"/>
      <c r="F6280" s="91"/>
      <c r="G6280" s="89"/>
      <c r="H6280" s="89"/>
    </row>
    <row r="6281" spans="2:8" s="5" customFormat="1" ht="16.5">
      <c r="B6281" s="89"/>
      <c r="C6281" s="89"/>
      <c r="D6281" s="90"/>
      <c r="E6281" s="89"/>
      <c r="F6281" s="91"/>
      <c r="G6281" s="89"/>
      <c r="H6281" s="89"/>
    </row>
    <row r="6282" spans="2:8" s="5" customFormat="1" ht="16.5">
      <c r="B6282" s="89"/>
      <c r="C6282" s="89"/>
      <c r="D6282" s="90"/>
      <c r="E6282" s="89"/>
      <c r="F6282" s="91"/>
      <c r="G6282" s="89"/>
      <c r="H6282" s="89"/>
    </row>
    <row r="6283" spans="2:8" s="5" customFormat="1" ht="16.5">
      <c r="B6283" s="89"/>
      <c r="C6283" s="89"/>
      <c r="D6283" s="90"/>
      <c r="E6283" s="89"/>
      <c r="F6283" s="91"/>
      <c r="G6283" s="89"/>
      <c r="H6283" s="89"/>
    </row>
    <row r="6284" spans="2:8" s="5" customFormat="1" ht="16.5">
      <c r="B6284" s="89"/>
      <c r="C6284" s="89"/>
      <c r="D6284" s="90"/>
      <c r="E6284" s="89"/>
      <c r="F6284" s="91"/>
      <c r="G6284" s="89"/>
      <c r="H6284" s="89"/>
    </row>
    <row r="6285" spans="2:8" s="5" customFormat="1" ht="16.5">
      <c r="B6285" s="89"/>
      <c r="C6285" s="89"/>
      <c r="D6285" s="90"/>
      <c r="E6285" s="89"/>
      <c r="F6285" s="91"/>
      <c r="G6285" s="89"/>
      <c r="H6285" s="89"/>
    </row>
    <row r="6286" spans="2:8" s="5" customFormat="1" ht="16.5">
      <c r="B6286" s="89"/>
      <c r="C6286" s="89"/>
      <c r="D6286" s="90"/>
      <c r="E6286" s="89"/>
      <c r="F6286" s="91"/>
      <c r="G6286" s="89"/>
      <c r="H6286" s="89"/>
    </row>
    <row r="6287" spans="2:8" s="5" customFormat="1" ht="16.5">
      <c r="B6287" s="89"/>
      <c r="C6287" s="89"/>
      <c r="D6287" s="90"/>
      <c r="E6287" s="89"/>
      <c r="F6287" s="91"/>
      <c r="G6287" s="89"/>
      <c r="H6287" s="89"/>
    </row>
    <row r="6288" spans="2:8" s="5" customFormat="1" ht="16.5">
      <c r="B6288" s="89"/>
      <c r="C6288" s="89"/>
      <c r="D6288" s="90"/>
      <c r="E6288" s="89"/>
      <c r="F6288" s="91"/>
      <c r="G6288" s="89"/>
      <c r="H6288" s="89"/>
    </row>
    <row r="6289" spans="2:8" s="5" customFormat="1" ht="16.5">
      <c r="B6289" s="89"/>
      <c r="C6289" s="89"/>
      <c r="D6289" s="90"/>
      <c r="E6289" s="89"/>
      <c r="F6289" s="91"/>
      <c r="G6289" s="89"/>
      <c r="H6289" s="89"/>
    </row>
    <row r="6290" spans="2:8" s="5" customFormat="1" ht="16.5">
      <c r="B6290" s="89"/>
      <c r="C6290" s="89"/>
      <c r="D6290" s="90"/>
      <c r="E6290" s="89"/>
      <c r="F6290" s="91"/>
      <c r="G6290" s="89"/>
      <c r="H6290" s="89"/>
    </row>
    <row r="6291" spans="2:8" s="5" customFormat="1" ht="16.5">
      <c r="B6291" s="89"/>
      <c r="C6291" s="89"/>
      <c r="D6291" s="90"/>
      <c r="E6291" s="89"/>
      <c r="F6291" s="91"/>
      <c r="G6291" s="89"/>
      <c r="H6291" s="89"/>
    </row>
    <row r="6292" spans="2:8" s="5" customFormat="1" ht="16.5">
      <c r="B6292" s="89"/>
      <c r="C6292" s="89"/>
      <c r="D6292" s="90"/>
      <c r="E6292" s="89"/>
      <c r="F6292" s="91"/>
      <c r="G6292" s="89"/>
      <c r="H6292" s="89"/>
    </row>
    <row r="6293" spans="2:8" s="5" customFormat="1" ht="16.5">
      <c r="B6293" s="89"/>
      <c r="C6293" s="89"/>
      <c r="D6293" s="90"/>
      <c r="E6293" s="89"/>
      <c r="F6293" s="91"/>
      <c r="G6293" s="89"/>
      <c r="H6293" s="89"/>
    </row>
    <row r="6294" spans="2:8" s="5" customFormat="1" ht="16.5">
      <c r="B6294" s="89"/>
      <c r="C6294" s="89"/>
      <c r="D6294" s="90"/>
      <c r="E6294" s="89"/>
      <c r="F6294" s="91"/>
      <c r="G6294" s="89"/>
      <c r="H6294" s="89"/>
    </row>
    <row r="6295" spans="2:8" s="5" customFormat="1" ht="16.5">
      <c r="B6295" s="89"/>
      <c r="C6295" s="89"/>
      <c r="D6295" s="90"/>
      <c r="E6295" s="89"/>
      <c r="F6295" s="91"/>
      <c r="G6295" s="89"/>
      <c r="H6295" s="89"/>
    </row>
    <row r="6296" spans="2:8" s="5" customFormat="1" ht="16.5">
      <c r="B6296" s="89"/>
      <c r="C6296" s="89"/>
      <c r="D6296" s="90"/>
      <c r="E6296" s="89"/>
      <c r="F6296" s="91"/>
      <c r="G6296" s="89"/>
      <c r="H6296" s="89"/>
    </row>
    <row r="6297" spans="2:8" s="5" customFormat="1" ht="16.5">
      <c r="B6297" s="89"/>
      <c r="C6297" s="89"/>
      <c r="D6297" s="90"/>
      <c r="E6297" s="89"/>
      <c r="F6297" s="91"/>
      <c r="G6297" s="89"/>
      <c r="H6297" s="89"/>
    </row>
    <row r="6298" spans="2:8" s="5" customFormat="1" ht="16.5">
      <c r="B6298" s="89"/>
      <c r="C6298" s="89"/>
      <c r="D6298" s="90"/>
      <c r="E6298" s="89"/>
      <c r="F6298" s="91"/>
      <c r="G6298" s="89"/>
      <c r="H6298" s="89"/>
    </row>
    <row r="6299" spans="2:8" s="5" customFormat="1" ht="16.5">
      <c r="B6299" s="89"/>
      <c r="C6299" s="89"/>
      <c r="D6299" s="90"/>
      <c r="E6299" s="89"/>
      <c r="F6299" s="91"/>
      <c r="G6299" s="89"/>
      <c r="H6299" s="89"/>
    </row>
    <row r="6300" spans="2:8" s="5" customFormat="1" ht="16.5">
      <c r="B6300" s="89"/>
      <c r="C6300" s="89"/>
      <c r="D6300" s="90"/>
      <c r="E6300" s="89"/>
      <c r="F6300" s="91"/>
      <c r="G6300" s="89"/>
      <c r="H6300" s="89"/>
    </row>
    <row r="6301" spans="2:8" s="5" customFormat="1" ht="16.5">
      <c r="B6301" s="89"/>
      <c r="C6301" s="89"/>
      <c r="D6301" s="90"/>
      <c r="E6301" s="89"/>
      <c r="F6301" s="91"/>
      <c r="G6301" s="89"/>
      <c r="H6301" s="89"/>
    </row>
    <row r="6302" spans="2:8" s="5" customFormat="1" ht="16.5">
      <c r="B6302" s="89"/>
      <c r="C6302" s="89"/>
      <c r="D6302" s="90"/>
      <c r="E6302" s="89"/>
      <c r="F6302" s="91"/>
      <c r="G6302" s="89"/>
      <c r="H6302" s="89"/>
    </row>
    <row r="6303" spans="2:8" s="5" customFormat="1" ht="16.5">
      <c r="B6303" s="89"/>
      <c r="C6303" s="89"/>
      <c r="D6303" s="90"/>
      <c r="E6303" s="89"/>
      <c r="F6303" s="91"/>
      <c r="G6303" s="89"/>
      <c r="H6303" s="89"/>
    </row>
    <row r="6304" spans="2:8" s="5" customFormat="1" ht="16.5">
      <c r="B6304" s="89"/>
      <c r="C6304" s="89"/>
      <c r="D6304" s="90"/>
      <c r="E6304" s="89"/>
      <c r="F6304" s="91"/>
      <c r="G6304" s="89"/>
      <c r="H6304" s="89"/>
    </row>
    <row r="6305" spans="2:8" s="5" customFormat="1" ht="16.5">
      <c r="B6305" s="89"/>
      <c r="C6305" s="89"/>
      <c r="D6305" s="90"/>
      <c r="E6305" s="89"/>
      <c r="F6305" s="91"/>
      <c r="G6305" s="89"/>
      <c r="H6305" s="89"/>
    </row>
    <row r="6306" spans="2:8" s="5" customFormat="1" ht="16.5">
      <c r="B6306" s="89"/>
      <c r="C6306" s="89"/>
      <c r="D6306" s="90"/>
      <c r="E6306" s="89"/>
      <c r="F6306" s="91"/>
      <c r="G6306" s="89"/>
      <c r="H6306" s="89"/>
    </row>
    <row r="6307" spans="2:8" s="5" customFormat="1" ht="16.5">
      <c r="B6307" s="89"/>
      <c r="C6307" s="89"/>
      <c r="D6307" s="90"/>
      <c r="E6307" s="89"/>
      <c r="F6307" s="91"/>
      <c r="G6307" s="89"/>
      <c r="H6307" s="89"/>
    </row>
    <row r="6308" spans="2:8" s="5" customFormat="1" ht="16.5">
      <c r="B6308" s="89"/>
      <c r="C6308" s="89"/>
      <c r="D6308" s="90"/>
      <c r="E6308" s="89"/>
      <c r="F6308" s="91"/>
      <c r="G6308" s="89"/>
      <c r="H6308" s="89"/>
    </row>
    <row r="6309" spans="2:8" s="5" customFormat="1" ht="16.5">
      <c r="B6309" s="89"/>
      <c r="C6309" s="89"/>
      <c r="D6309" s="90"/>
      <c r="E6309" s="89"/>
      <c r="F6309" s="91"/>
      <c r="G6309" s="89"/>
      <c r="H6309" s="89"/>
    </row>
    <row r="6310" spans="2:8" s="5" customFormat="1" ht="16.5">
      <c r="B6310" s="89"/>
      <c r="C6310" s="89"/>
      <c r="D6310" s="90"/>
      <c r="E6310" s="89"/>
      <c r="F6310" s="91"/>
      <c r="G6310" s="89"/>
      <c r="H6310" s="89"/>
    </row>
    <row r="6311" spans="2:8" s="5" customFormat="1" ht="16.5">
      <c r="B6311" s="89"/>
      <c r="C6311" s="89"/>
      <c r="D6311" s="90"/>
      <c r="E6311" s="89"/>
      <c r="F6311" s="91"/>
      <c r="G6311" s="89"/>
      <c r="H6311" s="89"/>
    </row>
    <row r="6312" spans="2:8" s="5" customFormat="1" ht="16.5">
      <c r="B6312" s="89"/>
      <c r="C6312" s="89"/>
      <c r="D6312" s="90"/>
      <c r="E6312" s="89"/>
      <c r="F6312" s="91"/>
      <c r="G6312" s="89"/>
      <c r="H6312" s="89"/>
    </row>
    <row r="6313" spans="2:8" s="5" customFormat="1" ht="16.5">
      <c r="B6313" s="89"/>
      <c r="C6313" s="89"/>
      <c r="D6313" s="90"/>
      <c r="E6313" s="89"/>
      <c r="F6313" s="91"/>
      <c r="G6313" s="89"/>
      <c r="H6313" s="89"/>
    </row>
    <row r="6314" spans="2:8" s="5" customFormat="1" ht="16.5">
      <c r="B6314" s="89"/>
      <c r="C6314" s="89"/>
      <c r="D6314" s="90"/>
      <c r="E6314" s="89"/>
      <c r="F6314" s="91"/>
      <c r="G6314" s="89"/>
      <c r="H6314" s="89"/>
    </row>
    <row r="6315" spans="2:8" s="5" customFormat="1" ht="16.5">
      <c r="B6315" s="89"/>
      <c r="C6315" s="89"/>
      <c r="D6315" s="90"/>
      <c r="E6315" s="89"/>
      <c r="F6315" s="91"/>
      <c r="G6315" s="89"/>
      <c r="H6315" s="89"/>
    </row>
    <row r="6316" spans="2:8" s="5" customFormat="1" ht="16.5">
      <c r="B6316" s="89"/>
      <c r="C6316" s="89"/>
      <c r="D6316" s="90"/>
      <c r="E6316" s="89"/>
      <c r="F6316" s="91"/>
      <c r="G6316" s="89"/>
      <c r="H6316" s="89"/>
    </row>
    <row r="6317" spans="2:8" s="5" customFormat="1" ht="16.5">
      <c r="B6317" s="89"/>
      <c r="C6317" s="89"/>
      <c r="D6317" s="90"/>
      <c r="E6317" s="89"/>
      <c r="F6317" s="91"/>
      <c r="G6317" s="89"/>
      <c r="H6317" s="89"/>
    </row>
    <row r="6318" spans="2:8" s="5" customFormat="1" ht="16.5">
      <c r="B6318" s="89"/>
      <c r="C6318" s="89"/>
      <c r="D6318" s="90"/>
      <c r="E6318" s="89"/>
      <c r="F6318" s="91"/>
      <c r="G6318" s="89"/>
      <c r="H6318" s="89"/>
    </row>
    <row r="6319" spans="2:8" s="5" customFormat="1" ht="16.5">
      <c r="B6319" s="89"/>
      <c r="C6319" s="89"/>
      <c r="D6319" s="90"/>
      <c r="E6319" s="89"/>
      <c r="F6319" s="91"/>
      <c r="G6319" s="89"/>
      <c r="H6319" s="89"/>
    </row>
    <row r="6320" spans="2:8" s="5" customFormat="1" ht="16.5">
      <c r="B6320" s="89"/>
      <c r="C6320" s="89"/>
      <c r="D6320" s="90"/>
      <c r="E6320" s="89"/>
      <c r="F6320" s="91"/>
      <c r="G6320" s="89"/>
      <c r="H6320" s="89"/>
    </row>
    <row r="6321" spans="2:8" s="5" customFormat="1" ht="16.5">
      <c r="B6321" s="89"/>
      <c r="C6321" s="89"/>
      <c r="D6321" s="90"/>
      <c r="E6321" s="89"/>
      <c r="F6321" s="91"/>
      <c r="G6321" s="89"/>
      <c r="H6321" s="89"/>
    </row>
    <row r="6322" spans="2:8" s="5" customFormat="1" ht="16.5">
      <c r="B6322" s="89"/>
      <c r="C6322" s="89"/>
      <c r="D6322" s="90"/>
      <c r="E6322" s="89"/>
      <c r="F6322" s="91"/>
      <c r="G6322" s="89"/>
      <c r="H6322" s="89"/>
    </row>
    <row r="6323" spans="2:8" s="5" customFormat="1" ht="16.5">
      <c r="B6323" s="89"/>
      <c r="C6323" s="89"/>
      <c r="D6323" s="90"/>
      <c r="E6323" s="89"/>
      <c r="F6323" s="91"/>
      <c r="G6323" s="89"/>
      <c r="H6323" s="89"/>
    </row>
    <row r="6324" spans="2:8" s="5" customFormat="1" ht="16.5">
      <c r="B6324" s="89"/>
      <c r="C6324" s="89"/>
      <c r="D6324" s="90"/>
      <c r="E6324" s="89"/>
      <c r="F6324" s="91"/>
      <c r="G6324" s="89"/>
      <c r="H6324" s="89"/>
    </row>
    <row r="6325" spans="2:8" s="5" customFormat="1" ht="16.5">
      <c r="B6325" s="89"/>
      <c r="C6325" s="89"/>
      <c r="D6325" s="90"/>
      <c r="E6325" s="89"/>
      <c r="F6325" s="91"/>
      <c r="G6325" s="89"/>
      <c r="H6325" s="89"/>
    </row>
    <row r="6326" spans="2:8" s="5" customFormat="1" ht="16.5">
      <c r="B6326" s="89"/>
      <c r="C6326" s="89"/>
      <c r="D6326" s="90"/>
      <c r="E6326" s="89"/>
      <c r="F6326" s="91"/>
      <c r="G6326" s="89"/>
      <c r="H6326" s="89"/>
    </row>
    <row r="6327" spans="2:8" s="5" customFormat="1" ht="16.5">
      <c r="B6327" s="89"/>
      <c r="C6327" s="89"/>
      <c r="D6327" s="90"/>
      <c r="E6327" s="89"/>
      <c r="F6327" s="91"/>
      <c r="G6327" s="89"/>
      <c r="H6327" s="89"/>
    </row>
    <row r="6328" spans="2:8" s="5" customFormat="1" ht="16.5">
      <c r="B6328" s="89"/>
      <c r="C6328" s="89"/>
      <c r="D6328" s="90"/>
      <c r="E6328" s="89"/>
      <c r="F6328" s="91"/>
      <c r="G6328" s="89"/>
      <c r="H6328" s="89"/>
    </row>
    <row r="6329" spans="2:8" s="5" customFormat="1" ht="16.5">
      <c r="B6329" s="89"/>
      <c r="C6329" s="89"/>
      <c r="D6329" s="90"/>
      <c r="E6329" s="89"/>
      <c r="F6329" s="91"/>
      <c r="G6329" s="89"/>
      <c r="H6329" s="89"/>
    </row>
    <row r="6330" spans="2:8" s="5" customFormat="1" ht="16.5">
      <c r="B6330" s="89"/>
      <c r="C6330" s="89"/>
      <c r="D6330" s="90"/>
      <c r="E6330" s="89"/>
      <c r="F6330" s="91"/>
      <c r="G6330" s="89"/>
      <c r="H6330" s="89"/>
    </row>
    <row r="6331" spans="2:8" s="5" customFormat="1" ht="16.5">
      <c r="B6331" s="89"/>
      <c r="C6331" s="89"/>
      <c r="D6331" s="90"/>
      <c r="E6331" s="89"/>
      <c r="F6331" s="91"/>
      <c r="G6331" s="89"/>
      <c r="H6331" s="89"/>
    </row>
    <row r="6332" spans="2:8" s="5" customFormat="1" ht="16.5">
      <c r="B6332" s="89"/>
      <c r="C6332" s="89"/>
      <c r="D6332" s="90"/>
      <c r="E6332" s="89"/>
      <c r="F6332" s="91"/>
      <c r="G6332" s="89"/>
      <c r="H6332" s="89"/>
    </row>
    <row r="6333" spans="2:8" s="5" customFormat="1" ht="16.5">
      <c r="B6333" s="89"/>
      <c r="C6333" s="89"/>
      <c r="D6333" s="90"/>
      <c r="E6333" s="89"/>
      <c r="F6333" s="91"/>
      <c r="G6333" s="89"/>
      <c r="H6333" s="89"/>
    </row>
    <row r="6334" spans="2:8" s="5" customFormat="1" ht="16.5">
      <c r="B6334" s="89"/>
      <c r="C6334" s="89"/>
      <c r="D6334" s="90"/>
      <c r="E6334" s="89"/>
      <c r="F6334" s="91"/>
      <c r="G6334" s="89"/>
      <c r="H6334" s="89"/>
    </row>
    <row r="6335" spans="2:8" s="5" customFormat="1" ht="16.5">
      <c r="B6335" s="89"/>
      <c r="C6335" s="89"/>
      <c r="D6335" s="90"/>
      <c r="E6335" s="89"/>
      <c r="F6335" s="91"/>
      <c r="G6335" s="89"/>
      <c r="H6335" s="89"/>
    </row>
    <row r="6336" spans="2:8" s="5" customFormat="1" ht="16.5">
      <c r="B6336" s="89"/>
      <c r="C6336" s="89"/>
      <c r="D6336" s="90"/>
      <c r="E6336" s="89"/>
      <c r="F6336" s="91"/>
      <c r="G6336" s="89"/>
      <c r="H6336" s="89"/>
    </row>
    <row r="6337" spans="2:8" s="5" customFormat="1" ht="16.5">
      <c r="B6337" s="89"/>
      <c r="C6337" s="89"/>
      <c r="D6337" s="90"/>
      <c r="E6337" s="89"/>
      <c r="F6337" s="91"/>
      <c r="G6337" s="89"/>
      <c r="H6337" s="89"/>
    </row>
    <row r="6338" spans="2:8" s="5" customFormat="1" ht="16.5">
      <c r="B6338" s="89"/>
      <c r="C6338" s="89"/>
      <c r="D6338" s="90"/>
      <c r="E6338" s="89"/>
      <c r="F6338" s="91"/>
      <c r="G6338" s="89"/>
      <c r="H6338" s="89"/>
    </row>
    <row r="6339" spans="2:8" s="5" customFormat="1" ht="16.5">
      <c r="B6339" s="89"/>
      <c r="C6339" s="89"/>
      <c r="D6339" s="90"/>
      <c r="E6339" s="89"/>
      <c r="F6339" s="91"/>
      <c r="G6339" s="89"/>
      <c r="H6339" s="89"/>
    </row>
    <row r="6340" spans="2:8" s="5" customFormat="1" ht="16.5">
      <c r="B6340" s="89"/>
      <c r="C6340" s="89"/>
      <c r="D6340" s="90"/>
      <c r="E6340" s="89"/>
      <c r="F6340" s="91"/>
      <c r="G6340" s="89"/>
      <c r="H6340" s="89"/>
    </row>
    <row r="6341" spans="2:8" s="5" customFormat="1" ht="16.5">
      <c r="B6341" s="89"/>
      <c r="C6341" s="89"/>
      <c r="D6341" s="90"/>
      <c r="E6341" s="89"/>
      <c r="F6341" s="91"/>
      <c r="G6341" s="89"/>
      <c r="H6341" s="89"/>
    </row>
    <row r="6342" spans="2:8" s="5" customFormat="1" ht="16.5">
      <c r="B6342" s="89"/>
      <c r="C6342" s="89"/>
      <c r="D6342" s="90"/>
      <c r="E6342" s="89"/>
      <c r="F6342" s="91"/>
      <c r="G6342" s="89"/>
      <c r="H6342" s="89"/>
    </row>
    <row r="6343" spans="2:8" s="5" customFormat="1" ht="16.5">
      <c r="B6343" s="89"/>
      <c r="C6343" s="89"/>
      <c r="D6343" s="90"/>
      <c r="E6343" s="89"/>
      <c r="F6343" s="91"/>
      <c r="G6343" s="89"/>
      <c r="H6343" s="89"/>
    </row>
    <row r="6344" spans="2:8" s="5" customFormat="1" ht="16.5">
      <c r="B6344" s="89"/>
      <c r="C6344" s="89"/>
      <c r="D6344" s="90"/>
      <c r="E6344" s="89"/>
      <c r="F6344" s="91"/>
      <c r="G6344" s="89"/>
      <c r="H6344" s="89"/>
    </row>
    <row r="6345" spans="2:8" s="5" customFormat="1" ht="16.5">
      <c r="B6345" s="89"/>
      <c r="C6345" s="89"/>
      <c r="D6345" s="90"/>
      <c r="E6345" s="89"/>
      <c r="F6345" s="91"/>
      <c r="G6345" s="89"/>
      <c r="H6345" s="89"/>
    </row>
    <row r="6346" spans="2:8" s="5" customFormat="1" ht="16.5">
      <c r="B6346" s="89"/>
      <c r="C6346" s="89"/>
      <c r="D6346" s="90"/>
      <c r="E6346" s="89"/>
      <c r="F6346" s="91"/>
      <c r="G6346" s="89"/>
      <c r="H6346" s="89"/>
    </row>
    <row r="6347" spans="2:8" s="5" customFormat="1" ht="16.5">
      <c r="B6347" s="89"/>
      <c r="C6347" s="89"/>
      <c r="D6347" s="90"/>
      <c r="E6347" s="89"/>
      <c r="F6347" s="91"/>
      <c r="G6347" s="89"/>
      <c r="H6347" s="89"/>
    </row>
    <row r="6348" spans="2:8" s="5" customFormat="1" ht="16.5">
      <c r="B6348" s="89"/>
      <c r="C6348" s="89"/>
      <c r="D6348" s="90"/>
      <c r="E6348" s="89"/>
      <c r="F6348" s="91"/>
      <c r="G6348" s="89"/>
      <c r="H6348" s="89"/>
    </row>
    <row r="6349" spans="2:8" s="5" customFormat="1" ht="16.5">
      <c r="B6349" s="89"/>
      <c r="C6349" s="89"/>
      <c r="D6349" s="90"/>
      <c r="E6349" s="89"/>
      <c r="F6349" s="91"/>
      <c r="G6349" s="89"/>
      <c r="H6349" s="89"/>
    </row>
    <row r="6350" spans="2:8" s="5" customFormat="1" ht="16.5">
      <c r="B6350" s="89"/>
      <c r="C6350" s="89"/>
      <c r="D6350" s="90"/>
      <c r="E6350" s="89"/>
      <c r="F6350" s="91"/>
      <c r="G6350" s="89"/>
      <c r="H6350" s="89"/>
    </row>
    <row r="6351" spans="2:8" s="5" customFormat="1" ht="16.5">
      <c r="B6351" s="89"/>
      <c r="C6351" s="89"/>
      <c r="D6351" s="90"/>
      <c r="E6351" s="89"/>
      <c r="F6351" s="91"/>
      <c r="G6351" s="89"/>
      <c r="H6351" s="89"/>
    </row>
    <row r="6352" spans="2:8" s="5" customFormat="1" ht="16.5">
      <c r="B6352" s="89"/>
      <c r="C6352" s="89"/>
      <c r="D6352" s="90"/>
      <c r="E6352" s="89"/>
      <c r="F6352" s="91"/>
      <c r="G6352" s="89"/>
      <c r="H6352" s="89"/>
    </row>
    <row r="6353" spans="2:8" s="5" customFormat="1" ht="16.5">
      <c r="B6353" s="89"/>
      <c r="C6353" s="89"/>
      <c r="D6353" s="90"/>
      <c r="E6353" s="89"/>
      <c r="F6353" s="91"/>
      <c r="G6353" s="89"/>
      <c r="H6353" s="89"/>
    </row>
    <row r="6354" spans="2:8" s="5" customFormat="1" ht="16.5">
      <c r="B6354" s="89"/>
      <c r="C6354" s="89"/>
      <c r="D6354" s="90"/>
      <c r="E6354" s="89"/>
      <c r="F6354" s="91"/>
      <c r="G6354" s="89"/>
      <c r="H6354" s="89"/>
    </row>
    <row r="6355" spans="2:8" s="5" customFormat="1" ht="16.5">
      <c r="B6355" s="89"/>
      <c r="C6355" s="89"/>
      <c r="D6355" s="90"/>
      <c r="E6355" s="89"/>
      <c r="F6355" s="91"/>
      <c r="G6355" s="89"/>
      <c r="H6355" s="89"/>
    </row>
    <row r="6356" spans="2:8" s="5" customFormat="1" ht="16.5">
      <c r="B6356" s="89"/>
      <c r="C6356" s="89"/>
      <c r="D6356" s="90"/>
      <c r="E6356" s="89"/>
      <c r="F6356" s="91"/>
      <c r="G6356" s="89"/>
      <c r="H6356" s="89"/>
    </row>
    <row r="6357" spans="2:8" s="5" customFormat="1" ht="16.5">
      <c r="B6357" s="89"/>
      <c r="C6357" s="89"/>
      <c r="D6357" s="90"/>
      <c r="E6357" s="89"/>
      <c r="F6357" s="91"/>
      <c r="G6357" s="89"/>
      <c r="H6357" s="89"/>
    </row>
    <row r="6358" spans="2:8" s="5" customFormat="1" ht="16.5">
      <c r="B6358" s="89"/>
      <c r="C6358" s="89"/>
      <c r="D6358" s="90"/>
      <c r="E6358" s="89"/>
      <c r="F6358" s="91"/>
      <c r="G6358" s="89"/>
      <c r="H6358" s="89"/>
    </row>
    <row r="6359" spans="2:8" s="5" customFormat="1" ht="16.5">
      <c r="B6359" s="89"/>
      <c r="C6359" s="89"/>
      <c r="D6359" s="90"/>
      <c r="E6359" s="89"/>
      <c r="F6359" s="91"/>
      <c r="G6359" s="89"/>
      <c r="H6359" s="89"/>
    </row>
    <row r="6360" spans="2:8" s="5" customFormat="1" ht="16.5">
      <c r="B6360" s="89"/>
      <c r="C6360" s="89"/>
      <c r="D6360" s="90"/>
      <c r="E6360" s="89"/>
      <c r="F6360" s="91"/>
      <c r="G6360" s="89"/>
      <c r="H6360" s="89"/>
    </row>
    <row r="6361" spans="2:8" s="5" customFormat="1" ht="16.5">
      <c r="B6361" s="89"/>
      <c r="C6361" s="89"/>
      <c r="D6361" s="90"/>
      <c r="E6361" s="89"/>
      <c r="F6361" s="91"/>
      <c r="G6361" s="89"/>
      <c r="H6361" s="89"/>
    </row>
    <row r="6362" spans="2:8" s="5" customFormat="1" ht="16.5">
      <c r="B6362" s="89"/>
      <c r="C6362" s="89"/>
      <c r="D6362" s="90"/>
      <c r="E6362" s="89"/>
      <c r="F6362" s="91"/>
      <c r="G6362" s="89"/>
      <c r="H6362" s="89"/>
    </row>
    <row r="6363" spans="2:8" s="5" customFormat="1" ht="16.5">
      <c r="B6363" s="89"/>
      <c r="C6363" s="89"/>
      <c r="D6363" s="90"/>
      <c r="E6363" s="89"/>
      <c r="F6363" s="91"/>
      <c r="G6363" s="89"/>
      <c r="H6363" s="89"/>
    </row>
    <row r="6364" spans="2:8" s="5" customFormat="1" ht="16.5">
      <c r="B6364" s="89"/>
      <c r="C6364" s="89"/>
      <c r="D6364" s="90"/>
      <c r="E6364" s="89"/>
      <c r="F6364" s="91"/>
      <c r="G6364" s="89"/>
      <c r="H6364" s="89"/>
    </row>
    <row r="6365" spans="2:8" s="5" customFormat="1" ht="16.5">
      <c r="B6365" s="89"/>
      <c r="C6365" s="89"/>
      <c r="D6365" s="90"/>
      <c r="E6365" s="89"/>
      <c r="F6365" s="91"/>
      <c r="G6365" s="89"/>
      <c r="H6365" s="89"/>
    </row>
    <row r="6366" spans="2:8" s="5" customFormat="1" ht="16.5">
      <c r="B6366" s="89"/>
      <c r="C6366" s="89"/>
      <c r="D6366" s="90"/>
      <c r="E6366" s="89"/>
      <c r="F6366" s="91"/>
      <c r="G6366" s="89"/>
      <c r="H6366" s="89"/>
    </row>
    <row r="6367" spans="2:8" s="5" customFormat="1" ht="16.5">
      <c r="B6367" s="89"/>
      <c r="C6367" s="89"/>
      <c r="D6367" s="90"/>
      <c r="E6367" s="89"/>
      <c r="F6367" s="91"/>
      <c r="G6367" s="89"/>
      <c r="H6367" s="89"/>
    </row>
    <row r="6368" spans="2:8" s="5" customFormat="1" ht="16.5">
      <c r="B6368" s="89"/>
      <c r="C6368" s="89"/>
      <c r="D6368" s="90"/>
      <c r="E6368" s="89"/>
      <c r="F6368" s="91"/>
      <c r="G6368" s="89"/>
      <c r="H6368" s="89"/>
    </row>
    <row r="6369" spans="2:8" s="5" customFormat="1" ht="16.5">
      <c r="B6369" s="89"/>
      <c r="C6369" s="89"/>
      <c r="D6369" s="90"/>
      <c r="E6369" s="89"/>
      <c r="F6369" s="91"/>
      <c r="G6369" s="89"/>
      <c r="H6369" s="89"/>
    </row>
    <row r="6370" spans="2:8" s="5" customFormat="1" ht="16.5">
      <c r="B6370" s="89"/>
      <c r="C6370" s="89"/>
      <c r="D6370" s="90"/>
      <c r="E6370" s="89"/>
      <c r="F6370" s="91"/>
      <c r="G6370" s="89"/>
      <c r="H6370" s="89"/>
    </row>
    <row r="6371" spans="2:8" s="5" customFormat="1" ht="16.5">
      <c r="B6371" s="89"/>
      <c r="C6371" s="89"/>
      <c r="D6371" s="90"/>
      <c r="E6371" s="89"/>
      <c r="F6371" s="91"/>
      <c r="G6371" s="89"/>
      <c r="H6371" s="89"/>
    </row>
    <row r="6372" spans="2:8" s="5" customFormat="1" ht="16.5">
      <c r="B6372" s="89"/>
      <c r="C6372" s="89"/>
      <c r="D6372" s="90"/>
      <c r="E6372" s="89"/>
      <c r="F6372" s="91"/>
      <c r="G6372" s="89"/>
      <c r="H6372" s="89"/>
    </row>
    <row r="6373" spans="2:8" s="5" customFormat="1" ht="16.5">
      <c r="B6373" s="89"/>
      <c r="C6373" s="89"/>
      <c r="D6373" s="90"/>
      <c r="E6373" s="89"/>
      <c r="F6373" s="91"/>
      <c r="G6373" s="89"/>
      <c r="H6373" s="89"/>
    </row>
    <row r="6374" spans="2:8" s="5" customFormat="1" ht="16.5">
      <c r="B6374" s="89"/>
      <c r="C6374" s="89"/>
      <c r="D6374" s="90"/>
      <c r="E6374" s="89"/>
      <c r="F6374" s="91"/>
      <c r="G6374" s="89"/>
      <c r="H6374" s="89"/>
    </row>
    <row r="6375" spans="2:8" s="5" customFormat="1" ht="16.5">
      <c r="B6375" s="89"/>
      <c r="C6375" s="89"/>
      <c r="D6375" s="90"/>
      <c r="E6375" s="89"/>
      <c r="F6375" s="91"/>
      <c r="G6375" s="89"/>
      <c r="H6375" s="89"/>
    </row>
    <row r="6376" spans="2:8" s="5" customFormat="1" ht="16.5">
      <c r="B6376" s="89"/>
      <c r="C6376" s="89"/>
      <c r="D6376" s="90"/>
      <c r="E6376" s="89"/>
      <c r="F6376" s="91"/>
      <c r="G6376" s="89"/>
      <c r="H6376" s="89"/>
    </row>
    <row r="6377" spans="2:8" s="5" customFormat="1" ht="16.5">
      <c r="B6377" s="89"/>
      <c r="C6377" s="89"/>
      <c r="D6377" s="90"/>
      <c r="E6377" s="89"/>
      <c r="F6377" s="91"/>
      <c r="G6377" s="89"/>
      <c r="H6377" s="89"/>
    </row>
    <row r="6378" spans="2:8" s="5" customFormat="1" ht="16.5">
      <c r="B6378" s="89"/>
      <c r="C6378" s="89"/>
      <c r="D6378" s="90"/>
      <c r="E6378" s="89"/>
      <c r="F6378" s="91"/>
      <c r="G6378" s="89"/>
      <c r="H6378" s="89"/>
    </row>
    <row r="6379" spans="2:8" s="5" customFormat="1" ht="16.5">
      <c r="B6379" s="89"/>
      <c r="C6379" s="89"/>
      <c r="D6379" s="90"/>
      <c r="E6379" s="89"/>
      <c r="F6379" s="91"/>
      <c r="G6379" s="89"/>
      <c r="H6379" s="89"/>
    </row>
    <row r="6380" spans="2:8" s="5" customFormat="1" ht="16.5">
      <c r="B6380" s="89"/>
      <c r="C6380" s="89"/>
      <c r="D6380" s="90"/>
      <c r="E6380" s="89"/>
      <c r="F6380" s="91"/>
      <c r="G6380" s="89"/>
      <c r="H6380" s="89"/>
    </row>
    <row r="6381" spans="2:8" s="5" customFormat="1" ht="16.5">
      <c r="B6381" s="89"/>
      <c r="C6381" s="89"/>
      <c r="D6381" s="90"/>
      <c r="E6381" s="89"/>
      <c r="F6381" s="91"/>
      <c r="G6381" s="89"/>
      <c r="H6381" s="89"/>
    </row>
    <row r="6382" spans="2:8" s="5" customFormat="1" ht="16.5">
      <c r="B6382" s="89"/>
      <c r="C6382" s="89"/>
      <c r="D6382" s="90"/>
      <c r="E6382" s="89"/>
      <c r="F6382" s="91"/>
      <c r="G6382" s="89"/>
      <c r="H6382" s="89"/>
    </row>
    <row r="6383" spans="2:8" s="5" customFormat="1" ht="16.5">
      <c r="B6383" s="89"/>
      <c r="C6383" s="89"/>
      <c r="D6383" s="90"/>
      <c r="E6383" s="89"/>
      <c r="F6383" s="91"/>
      <c r="G6383" s="89"/>
      <c r="H6383" s="89"/>
    </row>
    <row r="6384" spans="2:8" s="5" customFormat="1" ht="16.5">
      <c r="B6384" s="89"/>
      <c r="C6384" s="89"/>
      <c r="D6384" s="90"/>
      <c r="E6384" s="89"/>
      <c r="F6384" s="91"/>
      <c r="G6384" s="89"/>
      <c r="H6384" s="89"/>
    </row>
    <row r="6385" spans="2:8" s="5" customFormat="1" ht="16.5">
      <c r="B6385" s="89"/>
      <c r="C6385" s="89"/>
      <c r="D6385" s="90"/>
      <c r="E6385" s="89"/>
      <c r="F6385" s="91"/>
      <c r="G6385" s="89"/>
      <c r="H6385" s="89"/>
    </row>
    <row r="6386" spans="2:8" s="5" customFormat="1" ht="16.5">
      <c r="B6386" s="89"/>
      <c r="C6386" s="89"/>
      <c r="D6386" s="90"/>
      <c r="E6386" s="89"/>
      <c r="F6386" s="91"/>
      <c r="G6386" s="89"/>
      <c r="H6386" s="89"/>
    </row>
    <row r="6387" spans="2:8" s="5" customFormat="1" ht="16.5">
      <c r="B6387" s="89"/>
      <c r="C6387" s="89"/>
      <c r="D6387" s="90"/>
      <c r="E6387" s="89"/>
      <c r="F6387" s="91"/>
      <c r="G6387" s="89"/>
      <c r="H6387" s="89"/>
    </row>
    <row r="6388" spans="2:8" s="5" customFormat="1" ht="16.5">
      <c r="B6388" s="89"/>
      <c r="C6388" s="89"/>
      <c r="D6388" s="90"/>
      <c r="E6388" s="89"/>
      <c r="F6388" s="91"/>
      <c r="G6388" s="89"/>
      <c r="H6388" s="89"/>
    </row>
    <row r="6389" spans="2:8" s="5" customFormat="1" ht="16.5">
      <c r="B6389" s="89"/>
      <c r="C6389" s="89"/>
      <c r="D6389" s="90"/>
      <c r="E6389" s="89"/>
      <c r="F6389" s="91"/>
      <c r="G6389" s="89"/>
      <c r="H6389" s="89"/>
    </row>
    <row r="6390" spans="2:8" s="5" customFormat="1" ht="16.5">
      <c r="B6390" s="89"/>
      <c r="C6390" s="89"/>
      <c r="D6390" s="90"/>
      <c r="E6390" s="89"/>
      <c r="F6390" s="91"/>
      <c r="G6390" s="89"/>
      <c r="H6390" s="89"/>
    </row>
    <row r="6391" spans="2:8" s="5" customFormat="1" ht="16.5">
      <c r="B6391" s="89"/>
      <c r="C6391" s="89"/>
      <c r="D6391" s="90"/>
      <c r="E6391" s="89"/>
      <c r="F6391" s="91"/>
      <c r="G6391" s="89"/>
      <c r="H6391" s="89"/>
    </row>
    <row r="6392" spans="2:8" s="5" customFormat="1" ht="16.5">
      <c r="B6392" s="89"/>
      <c r="C6392" s="89"/>
      <c r="D6392" s="90"/>
      <c r="E6392" s="89"/>
      <c r="F6392" s="91"/>
      <c r="G6392" s="89"/>
      <c r="H6392" s="89"/>
    </row>
    <row r="6393" spans="2:8" s="5" customFormat="1" ht="16.5">
      <c r="B6393" s="89"/>
      <c r="C6393" s="89"/>
      <c r="D6393" s="90"/>
      <c r="E6393" s="89"/>
      <c r="F6393" s="91"/>
      <c r="G6393" s="89"/>
      <c r="H6393" s="89"/>
    </row>
    <row r="6394" spans="2:8" s="5" customFormat="1" ht="16.5">
      <c r="B6394" s="89"/>
      <c r="C6394" s="89"/>
      <c r="D6394" s="90"/>
      <c r="E6394" s="89"/>
      <c r="F6394" s="91"/>
      <c r="G6394" s="89"/>
      <c r="H6394" s="89"/>
    </row>
    <row r="6395" spans="2:8" s="5" customFormat="1" ht="16.5">
      <c r="B6395" s="89"/>
      <c r="C6395" s="89"/>
      <c r="D6395" s="90"/>
      <c r="E6395" s="89"/>
      <c r="F6395" s="91"/>
      <c r="G6395" s="89"/>
      <c r="H6395" s="89"/>
    </row>
    <row r="6396" spans="2:8" s="5" customFormat="1" ht="16.5">
      <c r="B6396" s="89"/>
      <c r="C6396" s="89"/>
      <c r="D6396" s="90"/>
      <c r="E6396" s="89"/>
      <c r="F6396" s="91"/>
      <c r="G6396" s="89"/>
      <c r="H6396" s="89"/>
    </row>
    <row r="6397" spans="2:8" s="5" customFormat="1" ht="16.5">
      <c r="B6397" s="89"/>
      <c r="C6397" s="89"/>
      <c r="D6397" s="90"/>
      <c r="E6397" s="89"/>
      <c r="F6397" s="91"/>
      <c r="G6397" s="89"/>
      <c r="H6397" s="89"/>
    </row>
    <row r="6398" spans="2:8" s="5" customFormat="1" ht="16.5">
      <c r="B6398" s="89"/>
      <c r="C6398" s="89"/>
      <c r="D6398" s="90"/>
      <c r="E6398" s="89"/>
      <c r="F6398" s="91"/>
      <c r="G6398" s="89"/>
      <c r="H6398" s="89"/>
    </row>
    <row r="6399" spans="2:8" s="5" customFormat="1" ht="16.5">
      <c r="B6399" s="89"/>
      <c r="C6399" s="89"/>
      <c r="D6399" s="90"/>
      <c r="E6399" s="89"/>
      <c r="F6399" s="91"/>
      <c r="G6399" s="89"/>
      <c r="H6399" s="89"/>
    </row>
    <row r="6400" spans="2:8" s="5" customFormat="1" ht="16.5">
      <c r="B6400" s="89"/>
      <c r="C6400" s="89"/>
      <c r="D6400" s="90"/>
      <c r="E6400" s="89"/>
      <c r="F6400" s="91"/>
      <c r="G6400" s="89"/>
      <c r="H6400" s="89"/>
    </row>
    <row r="6401" spans="2:8" s="5" customFormat="1" ht="16.5">
      <c r="B6401" s="89"/>
      <c r="C6401" s="89"/>
      <c r="D6401" s="90"/>
      <c r="E6401" s="89"/>
      <c r="F6401" s="91"/>
      <c r="G6401" s="89"/>
      <c r="H6401" s="89"/>
    </row>
    <row r="6402" spans="2:8" s="5" customFormat="1" ht="16.5">
      <c r="B6402" s="89"/>
      <c r="C6402" s="89"/>
      <c r="D6402" s="90"/>
      <c r="E6402" s="89"/>
      <c r="F6402" s="91"/>
      <c r="G6402" s="89"/>
      <c r="H6402" s="89"/>
    </row>
    <row r="6403" spans="2:8" s="5" customFormat="1" ht="16.5">
      <c r="B6403" s="89"/>
      <c r="C6403" s="89"/>
      <c r="D6403" s="90"/>
      <c r="E6403" s="89"/>
      <c r="F6403" s="91"/>
      <c r="G6403" s="89"/>
      <c r="H6403" s="89"/>
    </row>
    <row r="6404" spans="2:8" s="5" customFormat="1" ht="16.5">
      <c r="B6404" s="89"/>
      <c r="C6404" s="89"/>
      <c r="D6404" s="90"/>
      <c r="E6404" s="89"/>
      <c r="F6404" s="91"/>
      <c r="G6404" s="89"/>
      <c r="H6404" s="89"/>
    </row>
    <row r="6405" spans="2:8" s="5" customFormat="1" ht="16.5">
      <c r="B6405" s="89"/>
      <c r="C6405" s="89"/>
      <c r="D6405" s="90"/>
      <c r="E6405" s="89"/>
      <c r="F6405" s="91"/>
      <c r="G6405" s="89"/>
      <c r="H6405" s="89"/>
    </row>
    <row r="6406" spans="2:8" s="5" customFormat="1" ht="16.5">
      <c r="B6406" s="89"/>
      <c r="C6406" s="89"/>
      <c r="D6406" s="90"/>
      <c r="E6406" s="89"/>
      <c r="F6406" s="91"/>
      <c r="G6406" s="89"/>
      <c r="H6406" s="89"/>
    </row>
    <row r="6407" spans="2:8" s="5" customFormat="1" ht="16.5">
      <c r="B6407" s="89"/>
      <c r="C6407" s="89"/>
      <c r="D6407" s="90"/>
      <c r="E6407" s="89"/>
      <c r="F6407" s="91"/>
      <c r="G6407" s="89"/>
      <c r="H6407" s="89"/>
    </row>
    <row r="6408" spans="2:8" s="5" customFormat="1" ht="16.5">
      <c r="B6408" s="89"/>
      <c r="C6408" s="89"/>
      <c r="D6408" s="90"/>
      <c r="E6408" s="89"/>
      <c r="F6408" s="91"/>
      <c r="G6408" s="89"/>
      <c r="H6408" s="89"/>
    </row>
    <row r="6409" spans="2:8" s="5" customFormat="1" ht="16.5">
      <c r="B6409" s="89"/>
      <c r="C6409" s="89"/>
      <c r="D6409" s="90"/>
      <c r="E6409" s="89"/>
      <c r="F6409" s="91"/>
      <c r="G6409" s="89"/>
      <c r="H6409" s="89"/>
    </row>
    <row r="6410" spans="2:8" s="5" customFormat="1" ht="16.5">
      <c r="B6410" s="89"/>
      <c r="C6410" s="89"/>
      <c r="D6410" s="90"/>
      <c r="E6410" s="89"/>
      <c r="F6410" s="91"/>
      <c r="G6410" s="89"/>
      <c r="H6410" s="89"/>
    </row>
    <row r="6411" spans="2:8" s="5" customFormat="1" ht="16.5">
      <c r="B6411" s="89"/>
      <c r="C6411" s="89"/>
      <c r="D6411" s="90"/>
      <c r="E6411" s="89"/>
      <c r="F6411" s="91"/>
      <c r="G6411" s="89"/>
      <c r="H6411" s="89"/>
    </row>
    <row r="6412" spans="2:8" s="5" customFormat="1" ht="16.5">
      <c r="B6412" s="89"/>
      <c r="C6412" s="89"/>
      <c r="D6412" s="90"/>
      <c r="E6412" s="89"/>
      <c r="F6412" s="91"/>
      <c r="G6412" s="89"/>
      <c r="H6412" s="89"/>
    </row>
    <row r="6413" spans="2:8" s="5" customFormat="1" ht="16.5">
      <c r="B6413" s="89"/>
      <c r="C6413" s="89"/>
      <c r="D6413" s="90"/>
      <c r="E6413" s="89"/>
      <c r="F6413" s="91"/>
      <c r="G6413" s="89"/>
      <c r="H6413" s="89"/>
    </row>
    <row r="6414" spans="2:8" s="5" customFormat="1" ht="16.5">
      <c r="B6414" s="89"/>
      <c r="C6414" s="89"/>
      <c r="D6414" s="90"/>
      <c r="E6414" s="89"/>
      <c r="F6414" s="91"/>
      <c r="G6414" s="89"/>
      <c r="H6414" s="89"/>
    </row>
    <row r="6415" spans="2:8" s="5" customFormat="1" ht="16.5">
      <c r="B6415" s="89"/>
      <c r="C6415" s="89"/>
      <c r="D6415" s="90"/>
      <c r="E6415" s="89"/>
      <c r="F6415" s="91"/>
      <c r="G6415" s="89"/>
      <c r="H6415" s="89"/>
    </row>
    <row r="6416" spans="2:8" s="5" customFormat="1" ht="16.5">
      <c r="B6416" s="89"/>
      <c r="C6416" s="89"/>
      <c r="D6416" s="90"/>
      <c r="E6416" s="89"/>
      <c r="F6416" s="91"/>
      <c r="G6416" s="89"/>
      <c r="H6416" s="89"/>
    </row>
    <row r="6417" spans="2:8" s="5" customFormat="1" ht="16.5">
      <c r="B6417" s="89"/>
      <c r="C6417" s="89"/>
      <c r="D6417" s="90"/>
      <c r="E6417" s="89"/>
      <c r="F6417" s="91"/>
      <c r="G6417" s="89"/>
      <c r="H6417" s="89"/>
    </row>
    <row r="6418" spans="2:8" s="5" customFormat="1" ht="16.5">
      <c r="B6418" s="89"/>
      <c r="C6418" s="89"/>
      <c r="D6418" s="90"/>
      <c r="E6418" s="89"/>
      <c r="F6418" s="91"/>
      <c r="G6418" s="89"/>
      <c r="H6418" s="89"/>
    </row>
    <row r="6419" spans="2:8" s="5" customFormat="1" ht="16.5">
      <c r="B6419" s="89"/>
      <c r="C6419" s="89"/>
      <c r="D6419" s="90"/>
      <c r="E6419" s="89"/>
      <c r="F6419" s="91"/>
      <c r="G6419" s="89"/>
      <c r="H6419" s="89"/>
    </row>
    <row r="6420" spans="2:8" s="5" customFormat="1" ht="16.5">
      <c r="B6420" s="89"/>
      <c r="C6420" s="89"/>
      <c r="D6420" s="90"/>
      <c r="E6420" s="89"/>
      <c r="F6420" s="91"/>
      <c r="G6420" s="89"/>
      <c r="H6420" s="89"/>
    </row>
    <row r="6421" spans="2:8" s="5" customFormat="1" ht="16.5">
      <c r="B6421" s="89"/>
      <c r="C6421" s="89"/>
      <c r="D6421" s="90"/>
      <c r="E6421" s="89"/>
      <c r="F6421" s="91"/>
      <c r="G6421" s="89"/>
      <c r="H6421" s="89"/>
    </row>
    <row r="6422" spans="2:8" s="5" customFormat="1" ht="16.5">
      <c r="B6422" s="89"/>
      <c r="C6422" s="89"/>
      <c r="D6422" s="90"/>
      <c r="E6422" s="89"/>
      <c r="F6422" s="91"/>
      <c r="G6422" s="89"/>
      <c r="H6422" s="89"/>
    </row>
    <row r="6423" spans="2:8" s="5" customFormat="1" ht="16.5">
      <c r="B6423" s="89"/>
      <c r="C6423" s="89"/>
      <c r="D6423" s="90"/>
      <c r="E6423" s="89"/>
      <c r="F6423" s="91"/>
      <c r="G6423" s="89"/>
      <c r="H6423" s="89"/>
    </row>
    <row r="6424" spans="2:8" s="5" customFormat="1" ht="16.5">
      <c r="B6424" s="89"/>
      <c r="C6424" s="89"/>
      <c r="D6424" s="90"/>
      <c r="E6424" s="89"/>
      <c r="F6424" s="91"/>
      <c r="G6424" s="89"/>
      <c r="H6424" s="89"/>
    </row>
    <row r="6425" spans="2:8" s="5" customFormat="1" ht="16.5">
      <c r="B6425" s="89"/>
      <c r="C6425" s="89"/>
      <c r="D6425" s="90"/>
      <c r="E6425" s="89"/>
      <c r="F6425" s="91"/>
      <c r="G6425" s="89"/>
      <c r="H6425" s="89"/>
    </row>
    <row r="6426" spans="2:8" s="5" customFormat="1" ht="16.5">
      <c r="B6426" s="89"/>
      <c r="C6426" s="89"/>
      <c r="D6426" s="90"/>
      <c r="E6426" s="89"/>
      <c r="F6426" s="91"/>
      <c r="G6426" s="89"/>
      <c r="H6426" s="89"/>
    </row>
    <row r="6427" spans="2:8" s="5" customFormat="1" ht="16.5">
      <c r="B6427" s="89"/>
      <c r="C6427" s="89"/>
      <c r="D6427" s="90"/>
      <c r="E6427" s="89"/>
      <c r="F6427" s="91"/>
      <c r="G6427" s="89"/>
      <c r="H6427" s="89"/>
    </row>
    <row r="6428" spans="2:8" s="5" customFormat="1" ht="16.5">
      <c r="B6428" s="89"/>
      <c r="C6428" s="89"/>
      <c r="D6428" s="90"/>
      <c r="E6428" s="89"/>
      <c r="F6428" s="91"/>
      <c r="G6428" s="89"/>
      <c r="H6428" s="89"/>
    </row>
    <row r="6429" spans="2:8" s="5" customFormat="1" ht="16.5">
      <c r="B6429" s="89"/>
      <c r="C6429" s="89"/>
      <c r="D6429" s="90"/>
      <c r="E6429" s="89"/>
      <c r="F6429" s="91"/>
      <c r="G6429" s="89"/>
      <c r="H6429" s="89"/>
    </row>
    <row r="6430" spans="2:8" s="5" customFormat="1" ht="16.5">
      <c r="B6430" s="89"/>
      <c r="C6430" s="89"/>
      <c r="D6430" s="90"/>
      <c r="E6430" s="89"/>
      <c r="F6430" s="91"/>
      <c r="G6430" s="89"/>
      <c r="H6430" s="89"/>
    </row>
    <row r="6431" spans="2:8" s="5" customFormat="1" ht="16.5">
      <c r="B6431" s="89"/>
      <c r="C6431" s="89"/>
      <c r="D6431" s="90"/>
      <c r="E6431" s="89"/>
      <c r="F6431" s="91"/>
      <c r="G6431" s="89"/>
      <c r="H6431" s="89"/>
    </row>
    <row r="6432" spans="2:8" s="5" customFormat="1" ht="16.5">
      <c r="B6432" s="89"/>
      <c r="C6432" s="89"/>
      <c r="D6432" s="90"/>
      <c r="E6432" s="89"/>
      <c r="F6432" s="91"/>
      <c r="G6432" s="89"/>
      <c r="H6432" s="89"/>
    </row>
    <row r="6433" spans="2:8" s="5" customFormat="1" ht="16.5">
      <c r="B6433" s="89"/>
      <c r="C6433" s="89"/>
      <c r="D6433" s="90"/>
      <c r="E6433" s="89"/>
      <c r="F6433" s="91"/>
      <c r="G6433" s="89"/>
      <c r="H6433" s="89"/>
    </row>
    <row r="6434" spans="2:8" s="5" customFormat="1" ht="16.5">
      <c r="B6434" s="89"/>
      <c r="C6434" s="89"/>
      <c r="D6434" s="90"/>
      <c r="E6434" s="89"/>
      <c r="F6434" s="91"/>
      <c r="G6434" s="89"/>
      <c r="H6434" s="89"/>
    </row>
    <row r="6435" spans="2:8" s="5" customFormat="1" ht="16.5">
      <c r="B6435" s="89"/>
      <c r="C6435" s="89"/>
      <c r="D6435" s="90"/>
      <c r="E6435" s="89"/>
      <c r="F6435" s="91"/>
      <c r="G6435" s="89"/>
      <c r="H6435" s="89"/>
    </row>
    <row r="6436" spans="2:8" s="5" customFormat="1" ht="16.5">
      <c r="B6436" s="89"/>
      <c r="C6436" s="89"/>
      <c r="D6436" s="90"/>
      <c r="E6436" s="89"/>
      <c r="F6436" s="91"/>
      <c r="G6436" s="89"/>
      <c r="H6436" s="89"/>
    </row>
    <row r="6437" spans="2:8" s="5" customFormat="1" ht="16.5">
      <c r="B6437" s="89"/>
      <c r="C6437" s="89"/>
      <c r="D6437" s="90"/>
      <c r="E6437" s="89"/>
      <c r="F6437" s="91"/>
      <c r="G6437" s="89"/>
      <c r="H6437" s="89"/>
    </row>
    <row r="6438" spans="2:8" s="5" customFormat="1" ht="16.5">
      <c r="B6438" s="89"/>
      <c r="C6438" s="89"/>
      <c r="D6438" s="90"/>
      <c r="E6438" s="89"/>
      <c r="F6438" s="91"/>
      <c r="G6438" s="89"/>
      <c r="H6438" s="89"/>
    </row>
    <row r="6439" spans="2:8" s="5" customFormat="1" ht="16.5">
      <c r="B6439" s="89"/>
      <c r="C6439" s="89"/>
      <c r="D6439" s="90"/>
      <c r="E6439" s="89"/>
      <c r="F6439" s="91"/>
      <c r="G6439" s="89"/>
      <c r="H6439" s="89"/>
    </row>
    <row r="6440" spans="2:8" s="5" customFormat="1" ht="16.5">
      <c r="B6440" s="89"/>
      <c r="C6440" s="89"/>
      <c r="D6440" s="90"/>
      <c r="E6440" s="89"/>
      <c r="F6440" s="91"/>
      <c r="G6440" s="89"/>
      <c r="H6440" s="89"/>
    </row>
    <row r="6441" spans="2:8" s="5" customFormat="1" ht="16.5">
      <c r="B6441" s="89"/>
      <c r="C6441" s="89"/>
      <c r="D6441" s="90"/>
      <c r="E6441" s="89"/>
      <c r="F6441" s="91"/>
      <c r="G6441" s="89"/>
      <c r="H6441" s="89"/>
    </row>
    <row r="6442" spans="2:8" s="5" customFormat="1" ht="16.5">
      <c r="B6442" s="89"/>
      <c r="C6442" s="89"/>
      <c r="D6442" s="90"/>
      <c r="E6442" s="89"/>
      <c r="F6442" s="91"/>
      <c r="G6442" s="89"/>
      <c r="H6442" s="89"/>
    </row>
    <row r="6443" spans="2:8" s="5" customFormat="1" ht="16.5">
      <c r="B6443" s="89"/>
      <c r="C6443" s="89"/>
      <c r="D6443" s="90"/>
      <c r="E6443" s="89"/>
      <c r="F6443" s="91"/>
      <c r="G6443" s="89"/>
      <c r="H6443" s="89"/>
    </row>
    <row r="6444" spans="2:8" s="5" customFormat="1" ht="16.5">
      <c r="B6444" s="89"/>
      <c r="C6444" s="89"/>
      <c r="D6444" s="90"/>
      <c r="E6444" s="89"/>
      <c r="F6444" s="91"/>
      <c r="G6444" s="89"/>
      <c r="H6444" s="89"/>
    </row>
    <row r="6445" spans="2:8" s="5" customFormat="1" ht="16.5">
      <c r="B6445" s="89"/>
      <c r="C6445" s="89"/>
      <c r="D6445" s="90"/>
      <c r="E6445" s="89"/>
      <c r="F6445" s="91"/>
      <c r="G6445" s="89"/>
      <c r="H6445" s="89"/>
    </row>
    <row r="6446" spans="2:8" s="5" customFormat="1" ht="16.5">
      <c r="B6446" s="89"/>
      <c r="C6446" s="89"/>
      <c r="D6446" s="90"/>
      <c r="E6446" s="89"/>
      <c r="F6446" s="91"/>
      <c r="G6446" s="89"/>
      <c r="H6446" s="89"/>
    </row>
    <row r="6447" spans="2:8" s="5" customFormat="1" ht="16.5">
      <c r="B6447" s="89"/>
      <c r="C6447" s="89"/>
      <c r="D6447" s="90"/>
      <c r="E6447" s="89"/>
      <c r="F6447" s="91"/>
      <c r="G6447" s="89"/>
      <c r="H6447" s="89"/>
    </row>
    <row r="6448" spans="2:8" s="5" customFormat="1" ht="16.5">
      <c r="B6448" s="89"/>
      <c r="C6448" s="89"/>
      <c r="D6448" s="90"/>
      <c r="E6448" s="89"/>
      <c r="F6448" s="91"/>
      <c r="G6448" s="89"/>
      <c r="H6448" s="89"/>
    </row>
    <row r="6449" spans="2:8" s="5" customFormat="1" ht="16.5">
      <c r="B6449" s="89"/>
      <c r="C6449" s="89"/>
      <c r="D6449" s="90"/>
      <c r="E6449" s="89"/>
      <c r="F6449" s="91"/>
      <c r="G6449" s="89"/>
      <c r="H6449" s="89"/>
    </row>
    <row r="6450" spans="2:8" s="5" customFormat="1" ht="16.5">
      <c r="B6450" s="89"/>
      <c r="C6450" s="89"/>
      <c r="D6450" s="90"/>
      <c r="E6450" s="89"/>
      <c r="F6450" s="91"/>
      <c r="G6450" s="89"/>
      <c r="H6450" s="89"/>
    </row>
    <row r="6451" spans="2:8" s="5" customFormat="1" ht="16.5">
      <c r="B6451" s="89"/>
      <c r="C6451" s="89"/>
      <c r="D6451" s="90"/>
      <c r="E6451" s="89"/>
      <c r="F6451" s="91"/>
      <c r="G6451" s="89"/>
      <c r="H6451" s="89"/>
    </row>
    <row r="6452" spans="2:8" s="5" customFormat="1" ht="16.5">
      <c r="B6452" s="89"/>
      <c r="C6452" s="89"/>
      <c r="D6452" s="90"/>
      <c r="E6452" s="89"/>
      <c r="F6452" s="91"/>
      <c r="G6452" s="89"/>
      <c r="H6452" s="89"/>
    </row>
    <row r="6453" spans="2:8" s="5" customFormat="1" ht="16.5">
      <c r="B6453" s="89"/>
      <c r="C6453" s="89"/>
      <c r="D6453" s="90"/>
      <c r="E6453" s="89"/>
      <c r="F6453" s="91"/>
      <c r="G6453" s="89"/>
      <c r="H6453" s="89"/>
    </row>
    <row r="6454" spans="2:8" s="5" customFormat="1" ht="16.5">
      <c r="B6454" s="89"/>
      <c r="C6454" s="89"/>
      <c r="D6454" s="90"/>
      <c r="E6454" s="89"/>
      <c r="F6454" s="91"/>
      <c r="G6454" s="89"/>
      <c r="H6454" s="89"/>
    </row>
    <row r="6455" spans="2:8" s="5" customFormat="1" ht="16.5">
      <c r="B6455" s="89"/>
      <c r="C6455" s="89"/>
      <c r="D6455" s="90"/>
      <c r="E6455" s="89"/>
      <c r="F6455" s="91"/>
      <c r="G6455" s="89"/>
      <c r="H6455" s="89"/>
    </row>
    <row r="6456" spans="2:8" s="5" customFormat="1" ht="16.5">
      <c r="B6456" s="89"/>
      <c r="C6456" s="89"/>
      <c r="D6456" s="90"/>
      <c r="E6456" s="89"/>
      <c r="F6456" s="91"/>
      <c r="G6456" s="89"/>
      <c r="H6456" s="89"/>
    </row>
    <row r="6457" spans="2:8" s="5" customFormat="1" ht="16.5">
      <c r="B6457" s="89"/>
      <c r="C6457" s="89"/>
      <c r="D6457" s="90"/>
      <c r="E6457" s="89"/>
      <c r="F6457" s="91"/>
      <c r="G6457" s="89"/>
      <c r="H6457" s="89"/>
    </row>
    <row r="6458" spans="2:8" s="5" customFormat="1" ht="16.5">
      <c r="B6458" s="89"/>
      <c r="C6458" s="89"/>
      <c r="D6458" s="90"/>
      <c r="E6458" s="89"/>
      <c r="F6458" s="91"/>
      <c r="G6458" s="89"/>
      <c r="H6458" s="89"/>
    </row>
    <row r="6459" spans="2:8" s="5" customFormat="1" ht="16.5">
      <c r="B6459" s="89"/>
      <c r="C6459" s="89"/>
      <c r="D6459" s="90"/>
      <c r="E6459" s="89"/>
      <c r="F6459" s="91"/>
      <c r="G6459" s="89"/>
      <c r="H6459" s="89"/>
    </row>
    <row r="6460" spans="2:8" s="5" customFormat="1" ht="16.5">
      <c r="B6460" s="89"/>
      <c r="C6460" s="89"/>
      <c r="D6460" s="90"/>
      <c r="E6460" s="89"/>
      <c r="F6460" s="91"/>
      <c r="G6460" s="89"/>
      <c r="H6460" s="89"/>
    </row>
    <row r="6461" spans="2:8" s="5" customFormat="1" ht="16.5">
      <c r="B6461" s="89"/>
      <c r="C6461" s="89"/>
      <c r="D6461" s="90"/>
      <c r="E6461" s="89"/>
      <c r="F6461" s="91"/>
      <c r="G6461" s="89"/>
      <c r="H6461" s="89"/>
    </row>
    <row r="6462" spans="2:8" s="5" customFormat="1" ht="16.5">
      <c r="B6462" s="89"/>
      <c r="C6462" s="89"/>
      <c r="D6462" s="90"/>
      <c r="E6462" s="89"/>
      <c r="F6462" s="91"/>
      <c r="G6462" s="89"/>
      <c r="H6462" s="89"/>
    </row>
    <row r="6463" spans="2:8" s="5" customFormat="1" ht="16.5">
      <c r="B6463" s="89"/>
      <c r="C6463" s="89"/>
      <c r="D6463" s="90"/>
      <c r="E6463" s="89"/>
      <c r="F6463" s="91"/>
      <c r="G6463" s="89"/>
      <c r="H6463" s="89"/>
    </row>
    <row r="6464" spans="2:8" s="5" customFormat="1" ht="16.5">
      <c r="B6464" s="89"/>
      <c r="C6464" s="89"/>
      <c r="D6464" s="90"/>
      <c r="E6464" s="89"/>
      <c r="F6464" s="91"/>
      <c r="G6464" s="89"/>
      <c r="H6464" s="89"/>
    </row>
    <row r="6465" spans="2:8" s="5" customFormat="1" ht="16.5">
      <c r="B6465" s="89"/>
      <c r="C6465" s="89"/>
      <c r="D6465" s="90"/>
      <c r="E6465" s="89"/>
      <c r="F6465" s="91"/>
      <c r="G6465" s="89"/>
      <c r="H6465" s="89"/>
    </row>
    <row r="6466" spans="2:8" s="5" customFormat="1" ht="16.5">
      <c r="B6466" s="89"/>
      <c r="C6466" s="89"/>
      <c r="D6466" s="90"/>
      <c r="E6466" s="89"/>
      <c r="F6466" s="91"/>
      <c r="G6466" s="89"/>
      <c r="H6466" s="89"/>
    </row>
    <row r="6467" spans="2:8" s="5" customFormat="1" ht="16.5">
      <c r="B6467" s="89"/>
      <c r="C6467" s="89"/>
      <c r="D6467" s="90"/>
      <c r="E6467" s="89"/>
      <c r="F6467" s="91"/>
      <c r="G6467" s="89"/>
      <c r="H6467" s="89"/>
    </row>
    <row r="6468" spans="2:8" s="5" customFormat="1" ht="16.5">
      <c r="B6468" s="89"/>
      <c r="C6468" s="89"/>
      <c r="D6468" s="90"/>
      <c r="E6468" s="89"/>
      <c r="F6468" s="91"/>
      <c r="G6468" s="89"/>
      <c r="H6468" s="89"/>
    </row>
    <row r="6469" spans="2:8" s="5" customFormat="1" ht="16.5">
      <c r="B6469" s="89"/>
      <c r="C6469" s="89"/>
      <c r="D6469" s="90"/>
      <c r="E6469" s="89"/>
      <c r="F6469" s="91"/>
      <c r="G6469" s="89"/>
      <c r="H6469" s="89"/>
    </row>
    <row r="6470" spans="2:8" s="5" customFormat="1" ht="16.5">
      <c r="B6470" s="89"/>
      <c r="C6470" s="89"/>
      <c r="D6470" s="90"/>
      <c r="E6470" s="89"/>
      <c r="F6470" s="91"/>
      <c r="G6470" s="89"/>
      <c r="H6470" s="89"/>
    </row>
    <row r="6471" spans="2:8" s="5" customFormat="1" ht="16.5">
      <c r="B6471" s="89"/>
      <c r="C6471" s="89"/>
      <c r="D6471" s="90"/>
      <c r="E6471" s="89"/>
      <c r="F6471" s="91"/>
      <c r="G6471" s="89"/>
      <c r="H6471" s="89"/>
    </row>
    <row r="6472" spans="2:8" s="5" customFormat="1" ht="16.5">
      <c r="B6472" s="89"/>
      <c r="C6472" s="89"/>
      <c r="D6472" s="90"/>
      <c r="E6472" s="89"/>
      <c r="F6472" s="91"/>
      <c r="G6472" s="89"/>
      <c r="H6472" s="89"/>
    </row>
    <row r="6473" spans="2:8" s="5" customFormat="1" ht="16.5">
      <c r="B6473" s="89"/>
      <c r="C6473" s="89"/>
      <c r="D6473" s="90"/>
      <c r="E6473" s="89"/>
      <c r="F6473" s="91"/>
      <c r="G6473" s="89"/>
      <c r="H6473" s="89"/>
    </row>
    <row r="6474" spans="2:8" s="5" customFormat="1" ht="16.5">
      <c r="B6474" s="89"/>
      <c r="C6474" s="89"/>
      <c r="D6474" s="90"/>
      <c r="E6474" s="89"/>
      <c r="F6474" s="91"/>
      <c r="G6474" s="89"/>
      <c r="H6474" s="89"/>
    </row>
    <row r="6475" spans="2:8" s="5" customFormat="1" ht="16.5">
      <c r="B6475" s="89"/>
      <c r="C6475" s="89"/>
      <c r="D6475" s="90"/>
      <c r="E6475" s="89"/>
      <c r="F6475" s="91"/>
      <c r="G6475" s="89"/>
      <c r="H6475" s="89"/>
    </row>
    <row r="6476" spans="2:8" s="5" customFormat="1" ht="16.5">
      <c r="B6476" s="89"/>
      <c r="C6476" s="89"/>
      <c r="D6476" s="90"/>
      <c r="E6476" s="89"/>
      <c r="F6476" s="91"/>
      <c r="G6476" s="89"/>
      <c r="H6476" s="89"/>
    </row>
    <row r="6477" spans="2:8" s="5" customFormat="1" ht="16.5">
      <c r="B6477" s="89"/>
      <c r="C6477" s="89"/>
      <c r="D6477" s="90"/>
      <c r="E6477" s="89"/>
      <c r="F6477" s="91"/>
      <c r="G6477" s="89"/>
      <c r="H6477" s="89"/>
    </row>
    <row r="6478" spans="2:8" s="5" customFormat="1" ht="16.5">
      <c r="B6478" s="89"/>
      <c r="C6478" s="89"/>
      <c r="D6478" s="90"/>
      <c r="E6478" s="89"/>
      <c r="F6478" s="91"/>
      <c r="G6478" s="89"/>
      <c r="H6478" s="89"/>
    </row>
    <row r="6479" spans="2:8" s="5" customFormat="1" ht="16.5">
      <c r="B6479" s="89"/>
      <c r="C6479" s="89"/>
      <c r="D6479" s="90"/>
      <c r="E6479" s="89"/>
      <c r="F6479" s="91"/>
      <c r="G6479" s="89"/>
      <c r="H6479" s="89"/>
    </row>
    <row r="6480" spans="2:8" s="5" customFormat="1" ht="16.5">
      <c r="B6480" s="89"/>
      <c r="C6480" s="89"/>
      <c r="D6480" s="90"/>
      <c r="E6480" s="89"/>
      <c r="F6480" s="91"/>
      <c r="G6480" s="89"/>
      <c r="H6480" s="89"/>
    </row>
    <row r="6481" spans="2:8" s="5" customFormat="1" ht="16.5">
      <c r="B6481" s="89"/>
      <c r="C6481" s="89"/>
      <c r="D6481" s="90"/>
      <c r="E6481" s="89"/>
      <c r="F6481" s="91"/>
      <c r="G6481" s="89"/>
      <c r="H6481" s="89"/>
    </row>
    <row r="6482" spans="2:8" s="5" customFormat="1" ht="16.5">
      <c r="B6482" s="89"/>
      <c r="C6482" s="89"/>
      <c r="D6482" s="90"/>
      <c r="E6482" s="89"/>
      <c r="F6482" s="91"/>
      <c r="G6482" s="89"/>
      <c r="H6482" s="89"/>
    </row>
    <row r="6483" spans="2:8" s="5" customFormat="1" ht="16.5">
      <c r="B6483" s="89"/>
      <c r="C6483" s="89"/>
      <c r="D6483" s="90"/>
      <c r="E6483" s="89"/>
      <c r="F6483" s="91"/>
      <c r="G6483" s="89"/>
      <c r="H6483" s="89"/>
    </row>
    <row r="6484" spans="2:8" s="5" customFormat="1" ht="16.5">
      <c r="B6484" s="89"/>
      <c r="C6484" s="89"/>
      <c r="D6484" s="90"/>
      <c r="E6484" s="89"/>
      <c r="F6484" s="91"/>
      <c r="G6484" s="89"/>
      <c r="H6484" s="89"/>
    </row>
    <row r="6485" spans="2:8" s="5" customFormat="1" ht="16.5">
      <c r="B6485" s="89"/>
      <c r="C6485" s="89"/>
      <c r="D6485" s="90"/>
      <c r="E6485" s="89"/>
      <c r="F6485" s="91"/>
      <c r="G6485" s="89"/>
      <c r="H6485" s="89"/>
    </row>
    <row r="6486" spans="2:8" s="5" customFormat="1" ht="16.5">
      <c r="B6486" s="89"/>
      <c r="C6486" s="89"/>
      <c r="D6486" s="90"/>
      <c r="E6486" s="89"/>
      <c r="F6486" s="91"/>
      <c r="G6486" s="89"/>
      <c r="H6486" s="89"/>
    </row>
    <row r="6487" spans="2:8" s="5" customFormat="1" ht="16.5">
      <c r="B6487" s="89"/>
      <c r="C6487" s="89"/>
      <c r="D6487" s="90"/>
      <c r="E6487" s="89"/>
      <c r="F6487" s="91"/>
      <c r="G6487" s="89"/>
      <c r="H6487" s="89"/>
    </row>
    <row r="6488" spans="2:8" s="5" customFormat="1" ht="16.5">
      <c r="B6488" s="89"/>
      <c r="C6488" s="89"/>
      <c r="D6488" s="90"/>
      <c r="E6488" s="89"/>
      <c r="F6488" s="91"/>
      <c r="G6488" s="89"/>
      <c r="H6488" s="89"/>
    </row>
    <row r="6489" spans="2:8" s="5" customFormat="1" ht="16.5">
      <c r="B6489" s="89"/>
      <c r="C6489" s="89"/>
      <c r="D6489" s="90"/>
      <c r="E6489" s="89"/>
      <c r="F6489" s="91"/>
      <c r="G6489" s="89"/>
      <c r="H6489" s="89"/>
    </row>
    <row r="6490" spans="2:8" s="5" customFormat="1" ht="16.5">
      <c r="B6490" s="89"/>
      <c r="C6490" s="89"/>
      <c r="D6490" s="90"/>
      <c r="E6490" s="89"/>
      <c r="F6490" s="91"/>
      <c r="G6490" s="89"/>
      <c r="H6490" s="89"/>
    </row>
    <row r="6491" spans="2:8" s="5" customFormat="1" ht="16.5">
      <c r="B6491" s="89"/>
      <c r="C6491" s="89"/>
      <c r="D6491" s="90"/>
      <c r="E6491" s="89"/>
      <c r="F6491" s="91"/>
      <c r="G6491" s="89"/>
      <c r="H6491" s="89"/>
    </row>
    <row r="6492" spans="2:8" s="5" customFormat="1" ht="16.5">
      <c r="B6492" s="89"/>
      <c r="C6492" s="89"/>
      <c r="D6492" s="90"/>
      <c r="E6492" s="89"/>
      <c r="F6492" s="91"/>
      <c r="G6492" s="89"/>
      <c r="H6492" s="89"/>
    </row>
    <row r="6493" spans="2:8" s="5" customFormat="1" ht="16.5">
      <c r="B6493" s="89"/>
      <c r="C6493" s="89"/>
      <c r="D6493" s="90"/>
      <c r="E6493" s="89"/>
      <c r="F6493" s="91"/>
      <c r="G6493" s="89"/>
      <c r="H6493" s="89"/>
    </row>
    <row r="6494" spans="2:8" s="5" customFormat="1" ht="16.5">
      <c r="B6494" s="89"/>
      <c r="C6494" s="89"/>
      <c r="D6494" s="90"/>
      <c r="E6494" s="89"/>
      <c r="F6494" s="91"/>
      <c r="G6494" s="89"/>
      <c r="H6494" s="89"/>
    </row>
    <row r="6495" spans="2:8" s="5" customFormat="1" ht="16.5">
      <c r="B6495" s="89"/>
      <c r="C6495" s="89"/>
      <c r="D6495" s="90"/>
      <c r="E6495" s="89"/>
      <c r="F6495" s="91"/>
      <c r="G6495" s="89"/>
      <c r="H6495" s="89"/>
    </row>
    <row r="6496" spans="2:8" s="5" customFormat="1" ht="16.5">
      <c r="B6496" s="89"/>
      <c r="C6496" s="89"/>
      <c r="D6496" s="90"/>
      <c r="E6496" s="89"/>
      <c r="F6496" s="91"/>
      <c r="G6496" s="89"/>
      <c r="H6496" s="89"/>
    </row>
    <row r="6497" spans="2:8" s="5" customFormat="1" ht="16.5">
      <c r="B6497" s="89"/>
      <c r="C6497" s="89"/>
      <c r="D6497" s="90"/>
      <c r="E6497" s="89"/>
      <c r="F6497" s="91"/>
      <c r="G6497" s="89"/>
      <c r="H6497" s="89"/>
    </row>
    <row r="6498" spans="2:8" s="5" customFormat="1" ht="16.5">
      <c r="B6498" s="89"/>
      <c r="C6498" s="89"/>
      <c r="D6498" s="90"/>
      <c r="E6498" s="89"/>
      <c r="F6498" s="91"/>
      <c r="G6498" s="89"/>
      <c r="H6498" s="89"/>
    </row>
    <row r="6499" spans="2:8" s="5" customFormat="1" ht="16.5">
      <c r="B6499" s="89"/>
      <c r="C6499" s="89"/>
      <c r="D6499" s="90"/>
      <c r="E6499" s="89"/>
      <c r="F6499" s="91"/>
      <c r="G6499" s="89"/>
      <c r="H6499" s="89"/>
    </row>
    <row r="6500" spans="2:8" s="5" customFormat="1" ht="16.5">
      <c r="B6500" s="89"/>
      <c r="C6500" s="89"/>
      <c r="D6500" s="90"/>
      <c r="E6500" s="89"/>
      <c r="F6500" s="91"/>
      <c r="G6500" s="89"/>
      <c r="H6500" s="89"/>
    </row>
    <row r="6501" spans="2:8" s="5" customFormat="1" ht="16.5">
      <c r="B6501" s="89"/>
      <c r="C6501" s="89"/>
      <c r="D6501" s="90"/>
      <c r="E6501" s="89"/>
      <c r="F6501" s="91"/>
      <c r="G6501" s="89"/>
      <c r="H6501" s="89"/>
    </row>
    <row r="6502" spans="2:8" s="5" customFormat="1" ht="16.5">
      <c r="B6502" s="89"/>
      <c r="C6502" s="89"/>
      <c r="D6502" s="90"/>
      <c r="E6502" s="89"/>
      <c r="F6502" s="91"/>
      <c r="G6502" s="89"/>
      <c r="H6502" s="89"/>
    </row>
    <row r="6503" spans="2:8" s="5" customFormat="1" ht="16.5">
      <c r="B6503" s="89"/>
      <c r="C6503" s="89"/>
      <c r="D6503" s="90"/>
      <c r="E6503" s="89"/>
      <c r="F6503" s="91"/>
      <c r="G6503" s="89"/>
      <c r="H6503" s="89"/>
    </row>
    <row r="6504" spans="2:8" s="5" customFormat="1" ht="16.5">
      <c r="B6504" s="89"/>
      <c r="C6504" s="89"/>
      <c r="D6504" s="90"/>
      <c r="E6504" s="89"/>
      <c r="F6504" s="91"/>
      <c r="G6504" s="89"/>
      <c r="H6504" s="89"/>
    </row>
    <row r="6505" spans="2:8" s="5" customFormat="1" ht="16.5">
      <c r="B6505" s="89"/>
      <c r="C6505" s="89"/>
      <c r="D6505" s="90"/>
      <c r="E6505" s="89"/>
      <c r="F6505" s="91"/>
      <c r="G6505" s="89"/>
      <c r="H6505" s="89"/>
    </row>
    <row r="6506" spans="2:8" s="5" customFormat="1" ht="16.5">
      <c r="B6506" s="89"/>
      <c r="C6506" s="89"/>
      <c r="D6506" s="90"/>
      <c r="E6506" s="89"/>
      <c r="F6506" s="91"/>
      <c r="G6506" s="89"/>
      <c r="H6506" s="89"/>
    </row>
    <row r="6507" spans="2:8" s="5" customFormat="1" ht="16.5">
      <c r="B6507" s="89"/>
      <c r="C6507" s="89"/>
      <c r="D6507" s="90"/>
      <c r="E6507" s="89"/>
      <c r="F6507" s="91"/>
      <c r="G6507" s="89"/>
      <c r="H6507" s="89"/>
    </row>
    <row r="6508" spans="2:8" s="5" customFormat="1" ht="16.5">
      <c r="B6508" s="89"/>
      <c r="C6508" s="89"/>
      <c r="D6508" s="90"/>
      <c r="E6508" s="89"/>
      <c r="F6508" s="91"/>
      <c r="G6508" s="89"/>
      <c r="H6508" s="89"/>
    </row>
    <row r="6509" spans="2:8" s="5" customFormat="1" ht="16.5">
      <c r="B6509" s="89"/>
      <c r="C6509" s="89"/>
      <c r="D6509" s="90"/>
      <c r="E6509" s="89"/>
      <c r="F6509" s="91"/>
      <c r="G6509" s="89"/>
      <c r="H6509" s="89"/>
    </row>
    <row r="6510" spans="2:8" s="5" customFormat="1" ht="16.5">
      <c r="B6510" s="89"/>
      <c r="C6510" s="89"/>
      <c r="D6510" s="90"/>
      <c r="E6510" s="89"/>
      <c r="F6510" s="91"/>
      <c r="G6510" s="89"/>
      <c r="H6510" s="89"/>
    </row>
    <row r="6511" spans="2:8" s="5" customFormat="1" ht="16.5">
      <c r="B6511" s="89"/>
      <c r="C6511" s="89"/>
      <c r="D6511" s="90"/>
      <c r="E6511" s="89"/>
      <c r="F6511" s="91"/>
      <c r="G6511" s="89"/>
      <c r="H6511" s="89"/>
    </row>
    <row r="6512" spans="2:8" s="5" customFormat="1" ht="16.5">
      <c r="B6512" s="89"/>
      <c r="C6512" s="89"/>
      <c r="D6512" s="90"/>
      <c r="E6512" s="89"/>
      <c r="F6512" s="91"/>
      <c r="G6512" s="89"/>
      <c r="H6512" s="89"/>
    </row>
    <row r="6513" spans="2:8" s="5" customFormat="1" ht="16.5">
      <c r="B6513" s="89"/>
      <c r="C6513" s="89"/>
      <c r="D6513" s="90"/>
      <c r="E6513" s="89"/>
      <c r="F6513" s="91"/>
      <c r="G6513" s="89"/>
      <c r="H6513" s="89"/>
    </row>
    <row r="6514" spans="2:8" s="5" customFormat="1" ht="16.5">
      <c r="B6514" s="89"/>
      <c r="C6514" s="89"/>
      <c r="D6514" s="90"/>
      <c r="E6514" s="89"/>
      <c r="F6514" s="91"/>
      <c r="G6514" s="89"/>
      <c r="H6514" s="89"/>
    </row>
    <row r="6515" spans="2:8" s="5" customFormat="1" ht="16.5">
      <c r="B6515" s="89"/>
      <c r="C6515" s="89"/>
      <c r="D6515" s="90"/>
      <c r="E6515" s="89"/>
      <c r="F6515" s="91"/>
      <c r="G6515" s="89"/>
      <c r="H6515" s="89"/>
    </row>
    <row r="6516" spans="2:8" s="5" customFormat="1" ht="16.5">
      <c r="B6516" s="89"/>
      <c r="C6516" s="89"/>
      <c r="D6516" s="90"/>
      <c r="E6516" s="89"/>
      <c r="F6516" s="91"/>
      <c r="G6516" s="89"/>
      <c r="H6516" s="89"/>
    </row>
    <row r="6517" spans="2:8" s="5" customFormat="1" ht="16.5">
      <c r="B6517" s="89"/>
      <c r="C6517" s="89"/>
      <c r="D6517" s="90"/>
      <c r="E6517" s="89"/>
      <c r="F6517" s="91"/>
      <c r="G6517" s="89"/>
      <c r="H6517" s="89"/>
    </row>
    <row r="6518" spans="2:8" s="5" customFormat="1" ht="16.5">
      <c r="B6518" s="89"/>
      <c r="C6518" s="89"/>
      <c r="D6518" s="90"/>
      <c r="E6518" s="89"/>
      <c r="F6518" s="91"/>
      <c r="G6518" s="89"/>
      <c r="H6518" s="89"/>
    </row>
    <row r="6519" spans="2:8" s="5" customFormat="1" ht="16.5">
      <c r="B6519" s="89"/>
      <c r="C6519" s="89"/>
      <c r="D6519" s="90"/>
      <c r="E6519" s="89"/>
      <c r="F6519" s="91"/>
      <c r="G6519" s="89"/>
      <c r="H6519" s="89"/>
    </row>
    <row r="6520" spans="2:8" s="5" customFormat="1" ht="16.5">
      <c r="B6520" s="89"/>
      <c r="C6520" s="89"/>
      <c r="D6520" s="90"/>
      <c r="E6520" s="89"/>
      <c r="F6520" s="91"/>
      <c r="G6520" s="89"/>
      <c r="H6520" s="89"/>
    </row>
    <row r="6521" spans="2:8" s="5" customFormat="1" ht="16.5">
      <c r="B6521" s="89"/>
      <c r="C6521" s="89"/>
      <c r="D6521" s="90"/>
      <c r="E6521" s="89"/>
      <c r="F6521" s="91"/>
      <c r="G6521" s="89"/>
      <c r="H6521" s="89"/>
    </row>
    <row r="6522" spans="2:8" s="5" customFormat="1" ht="16.5">
      <c r="B6522" s="89"/>
      <c r="C6522" s="89"/>
      <c r="D6522" s="90"/>
      <c r="E6522" s="89"/>
      <c r="F6522" s="91"/>
      <c r="G6522" s="89"/>
      <c r="H6522" s="89"/>
    </row>
    <row r="6523" spans="2:8" s="5" customFormat="1" ht="16.5">
      <c r="B6523" s="89"/>
      <c r="C6523" s="89"/>
      <c r="D6523" s="90"/>
      <c r="E6523" s="89"/>
      <c r="F6523" s="91"/>
      <c r="G6523" s="89"/>
      <c r="H6523" s="89"/>
    </row>
    <row r="6524" spans="2:8" s="5" customFormat="1" ht="16.5">
      <c r="B6524" s="89"/>
      <c r="C6524" s="89"/>
      <c r="D6524" s="90"/>
      <c r="E6524" s="89"/>
      <c r="F6524" s="91"/>
      <c r="G6524" s="89"/>
      <c r="H6524" s="89"/>
    </row>
    <row r="6525" spans="2:8" s="5" customFormat="1" ht="16.5">
      <c r="B6525" s="89"/>
      <c r="C6525" s="89"/>
      <c r="D6525" s="90"/>
      <c r="E6525" s="89"/>
      <c r="F6525" s="91"/>
      <c r="G6525" s="89"/>
      <c r="H6525" s="89"/>
    </row>
    <row r="6526" spans="2:8" s="5" customFormat="1" ht="16.5">
      <c r="B6526" s="89"/>
      <c r="C6526" s="89"/>
      <c r="D6526" s="90"/>
      <c r="E6526" s="89"/>
      <c r="F6526" s="91"/>
      <c r="G6526" s="89"/>
      <c r="H6526" s="89"/>
    </row>
    <row r="6527" spans="2:8" s="5" customFormat="1" ht="16.5">
      <c r="B6527" s="89"/>
      <c r="C6527" s="89"/>
      <c r="D6527" s="90"/>
      <c r="E6527" s="89"/>
      <c r="F6527" s="91"/>
      <c r="G6527" s="89"/>
      <c r="H6527" s="89"/>
    </row>
    <row r="6528" spans="2:8" s="5" customFormat="1" ht="16.5">
      <c r="B6528" s="89"/>
      <c r="C6528" s="89"/>
      <c r="D6528" s="90"/>
      <c r="E6528" s="89"/>
      <c r="F6528" s="91"/>
      <c r="G6528" s="89"/>
      <c r="H6528" s="89"/>
    </row>
    <row r="6529" spans="2:8" s="5" customFormat="1" ht="16.5">
      <c r="B6529" s="89"/>
      <c r="C6529" s="89"/>
      <c r="D6529" s="90"/>
      <c r="E6529" s="89"/>
      <c r="F6529" s="91"/>
      <c r="G6529" s="89"/>
      <c r="H6529" s="89"/>
    </row>
    <row r="6530" spans="2:8" s="5" customFormat="1" ht="16.5">
      <c r="B6530" s="89"/>
      <c r="C6530" s="89"/>
      <c r="D6530" s="90"/>
      <c r="E6530" s="89"/>
      <c r="F6530" s="91"/>
      <c r="G6530" s="89"/>
      <c r="H6530" s="89"/>
    </row>
    <row r="6531" spans="2:8" s="5" customFormat="1" ht="16.5">
      <c r="B6531" s="89"/>
      <c r="C6531" s="89"/>
      <c r="D6531" s="90"/>
      <c r="E6531" s="89"/>
      <c r="F6531" s="91"/>
      <c r="G6531" s="89"/>
      <c r="H6531" s="89"/>
    </row>
    <row r="6532" spans="2:8" s="5" customFormat="1" ht="16.5">
      <c r="B6532" s="89"/>
      <c r="C6532" s="89"/>
      <c r="D6532" s="90"/>
      <c r="E6532" s="89"/>
      <c r="F6532" s="91"/>
      <c r="G6532" s="89"/>
      <c r="H6532" s="89"/>
    </row>
    <row r="6533" spans="2:8" s="5" customFormat="1" ht="16.5">
      <c r="B6533" s="89"/>
      <c r="C6533" s="89"/>
      <c r="D6533" s="90"/>
      <c r="E6533" s="89"/>
      <c r="F6533" s="91"/>
      <c r="G6533" s="89"/>
      <c r="H6533" s="89"/>
    </row>
    <row r="6534" spans="2:8" s="5" customFormat="1" ht="16.5">
      <c r="B6534" s="89"/>
      <c r="C6534" s="89"/>
      <c r="D6534" s="90"/>
      <c r="E6534" s="89"/>
      <c r="F6534" s="91"/>
      <c r="G6534" s="89"/>
      <c r="H6534" s="89"/>
    </row>
    <row r="6535" spans="2:8" s="5" customFormat="1" ht="16.5">
      <c r="B6535" s="89"/>
      <c r="C6535" s="89"/>
      <c r="D6535" s="90"/>
      <c r="E6535" s="89"/>
      <c r="F6535" s="91"/>
      <c r="G6535" s="89"/>
      <c r="H6535" s="89"/>
    </row>
    <row r="6536" spans="2:8" s="5" customFormat="1" ht="16.5">
      <c r="B6536" s="89"/>
      <c r="C6536" s="89"/>
      <c r="D6536" s="90"/>
      <c r="E6536" s="89"/>
      <c r="F6536" s="91"/>
      <c r="G6536" s="89"/>
      <c r="H6536" s="89"/>
    </row>
    <row r="6537" spans="2:8" s="5" customFormat="1" ht="16.5">
      <c r="B6537" s="89"/>
      <c r="C6537" s="89"/>
      <c r="D6537" s="90"/>
      <c r="E6537" s="89"/>
      <c r="F6537" s="91"/>
      <c r="G6537" s="89"/>
      <c r="H6537" s="89"/>
    </row>
    <row r="6538" spans="2:8" s="5" customFormat="1" ht="16.5">
      <c r="B6538" s="89"/>
      <c r="C6538" s="89"/>
      <c r="D6538" s="90"/>
      <c r="E6538" s="89"/>
      <c r="F6538" s="91"/>
      <c r="G6538" s="89"/>
      <c r="H6538" s="89"/>
    </row>
    <row r="6539" spans="2:8" s="5" customFormat="1" ht="16.5">
      <c r="B6539" s="89"/>
      <c r="C6539" s="89"/>
      <c r="D6539" s="90"/>
      <c r="E6539" s="89"/>
      <c r="F6539" s="91"/>
      <c r="G6539" s="89"/>
      <c r="H6539" s="89"/>
    </row>
    <row r="6540" spans="2:8" s="5" customFormat="1" ht="16.5">
      <c r="B6540" s="89"/>
      <c r="C6540" s="89"/>
      <c r="D6540" s="90"/>
      <c r="E6540" s="89"/>
      <c r="F6540" s="91"/>
      <c r="G6540" s="89"/>
      <c r="H6540" s="89"/>
    </row>
    <row r="6541" spans="2:8" s="5" customFormat="1" ht="16.5">
      <c r="B6541" s="89"/>
      <c r="C6541" s="89"/>
      <c r="D6541" s="90"/>
      <c r="E6541" s="89"/>
      <c r="F6541" s="91"/>
      <c r="G6541" s="89"/>
      <c r="H6541" s="89"/>
    </row>
    <row r="6542" spans="2:8" s="5" customFormat="1" ht="16.5">
      <c r="B6542" s="89"/>
      <c r="C6542" s="89"/>
      <c r="D6542" s="90"/>
      <c r="E6542" s="89"/>
      <c r="F6542" s="91"/>
      <c r="G6542" s="89"/>
      <c r="H6542" s="89"/>
    </row>
    <row r="6543" spans="2:8" s="5" customFormat="1" ht="16.5">
      <c r="B6543" s="89"/>
      <c r="C6543" s="89"/>
      <c r="D6543" s="90"/>
      <c r="E6543" s="89"/>
      <c r="F6543" s="91"/>
      <c r="G6543" s="89"/>
      <c r="H6543" s="89"/>
    </row>
    <row r="6544" spans="2:8" s="5" customFormat="1" ht="16.5">
      <c r="B6544" s="89"/>
      <c r="C6544" s="89"/>
      <c r="D6544" s="90"/>
      <c r="E6544" s="89"/>
      <c r="F6544" s="91"/>
      <c r="G6544" s="89"/>
      <c r="H6544" s="89"/>
    </row>
    <row r="6545" spans="2:8" s="5" customFormat="1" ht="16.5">
      <c r="B6545" s="89"/>
      <c r="C6545" s="89"/>
      <c r="D6545" s="90"/>
      <c r="E6545" s="89"/>
      <c r="F6545" s="91"/>
      <c r="G6545" s="89"/>
      <c r="H6545" s="89"/>
    </row>
    <row r="6546" spans="2:8" s="5" customFormat="1" ht="16.5">
      <c r="B6546" s="89"/>
      <c r="C6546" s="89"/>
      <c r="D6546" s="90"/>
      <c r="E6546" s="89"/>
      <c r="F6546" s="91"/>
      <c r="G6546" s="89"/>
      <c r="H6546" s="89"/>
    </row>
    <row r="6547" spans="2:8" s="5" customFormat="1" ht="16.5">
      <c r="B6547" s="89"/>
      <c r="C6547" s="89"/>
      <c r="D6547" s="90"/>
      <c r="E6547" s="89"/>
      <c r="F6547" s="91"/>
      <c r="G6547" s="89"/>
      <c r="H6547" s="89"/>
    </row>
    <row r="6548" spans="2:8" s="5" customFormat="1" ht="16.5">
      <c r="B6548" s="89"/>
      <c r="C6548" s="89"/>
      <c r="D6548" s="90"/>
      <c r="E6548" s="89"/>
      <c r="F6548" s="91"/>
      <c r="G6548" s="89"/>
      <c r="H6548" s="89"/>
    </row>
    <row r="6549" spans="2:8" s="5" customFormat="1" ht="16.5">
      <c r="B6549" s="89"/>
      <c r="C6549" s="89"/>
      <c r="D6549" s="90"/>
      <c r="E6549" s="89"/>
      <c r="F6549" s="91"/>
      <c r="G6549" s="89"/>
      <c r="H6549" s="89"/>
    </row>
    <row r="6550" spans="2:8" s="5" customFormat="1" ht="16.5">
      <c r="B6550" s="89"/>
      <c r="C6550" s="89"/>
      <c r="D6550" s="90"/>
      <c r="E6550" s="89"/>
      <c r="F6550" s="91"/>
      <c r="G6550" s="89"/>
      <c r="H6550" s="89"/>
    </row>
    <row r="6551" spans="2:8" s="5" customFormat="1" ht="16.5">
      <c r="B6551" s="89"/>
      <c r="C6551" s="89"/>
      <c r="D6551" s="90"/>
      <c r="E6551" s="89"/>
      <c r="F6551" s="91"/>
      <c r="G6551" s="89"/>
      <c r="H6551" s="89"/>
    </row>
    <row r="6552" spans="2:8" s="5" customFormat="1" ht="16.5">
      <c r="B6552" s="89"/>
      <c r="C6552" s="89"/>
      <c r="D6552" s="90"/>
      <c r="E6552" s="89"/>
      <c r="F6552" s="91"/>
      <c r="G6552" s="89"/>
      <c r="H6552" s="89"/>
    </row>
    <row r="6553" spans="2:8" s="5" customFormat="1" ht="16.5">
      <c r="B6553" s="89"/>
      <c r="C6553" s="89"/>
      <c r="D6553" s="90"/>
      <c r="E6553" s="89"/>
      <c r="F6553" s="91"/>
      <c r="G6553" s="89"/>
      <c r="H6553" s="89"/>
    </row>
    <row r="6554" spans="2:8" s="5" customFormat="1" ht="16.5">
      <c r="B6554" s="89"/>
      <c r="C6554" s="89"/>
      <c r="D6554" s="90"/>
      <c r="E6554" s="89"/>
      <c r="F6554" s="91"/>
      <c r="G6554" s="89"/>
      <c r="H6554" s="89"/>
    </row>
    <row r="6555" spans="2:8" s="5" customFormat="1" ht="16.5">
      <c r="B6555" s="89"/>
      <c r="C6555" s="89"/>
      <c r="D6555" s="90"/>
      <c r="E6555" s="89"/>
      <c r="F6555" s="91"/>
      <c r="G6555" s="89"/>
      <c r="H6555" s="89"/>
    </row>
    <row r="6556" spans="2:8" s="5" customFormat="1" ht="16.5">
      <c r="B6556" s="89"/>
      <c r="C6556" s="89"/>
      <c r="D6556" s="90"/>
      <c r="E6556" s="89"/>
      <c r="F6556" s="91"/>
      <c r="G6556" s="89"/>
      <c r="H6556" s="89"/>
    </row>
    <row r="6557" spans="2:8" s="5" customFormat="1" ht="16.5">
      <c r="B6557" s="89"/>
      <c r="C6557" s="89"/>
      <c r="D6557" s="90"/>
      <c r="E6557" s="89"/>
      <c r="F6557" s="91"/>
      <c r="G6557" s="89"/>
      <c r="H6557" s="89"/>
    </row>
    <row r="6558" spans="2:8" s="5" customFormat="1" ht="16.5">
      <c r="B6558" s="89"/>
      <c r="C6558" s="89"/>
      <c r="D6558" s="90"/>
      <c r="E6558" s="89"/>
      <c r="F6558" s="91"/>
      <c r="G6558" s="89"/>
      <c r="H6558" s="89"/>
    </row>
    <row r="6559" spans="2:8" s="5" customFormat="1" ht="16.5">
      <c r="B6559" s="89"/>
      <c r="C6559" s="89"/>
      <c r="D6559" s="90"/>
      <c r="E6559" s="89"/>
      <c r="F6559" s="91"/>
      <c r="G6559" s="89"/>
      <c r="H6559" s="89"/>
    </row>
    <row r="6560" spans="2:8" s="5" customFormat="1" ht="16.5">
      <c r="B6560" s="89"/>
      <c r="C6560" s="89"/>
      <c r="D6560" s="90"/>
      <c r="E6560" s="89"/>
      <c r="F6560" s="91"/>
      <c r="G6560" s="89"/>
      <c r="H6560" s="89"/>
    </row>
    <row r="6561" spans="2:8" s="5" customFormat="1" ht="16.5">
      <c r="B6561" s="89"/>
      <c r="C6561" s="89"/>
      <c r="D6561" s="90"/>
      <c r="E6561" s="89"/>
      <c r="F6561" s="91"/>
      <c r="G6561" s="89"/>
      <c r="H6561" s="89"/>
    </row>
    <row r="6562" spans="2:8" s="5" customFormat="1" ht="16.5">
      <c r="B6562" s="89"/>
      <c r="C6562" s="89"/>
      <c r="D6562" s="90"/>
      <c r="E6562" s="89"/>
      <c r="F6562" s="91"/>
      <c r="G6562" s="89"/>
      <c r="H6562" s="89"/>
    </row>
    <row r="6563" spans="2:8" s="5" customFormat="1" ht="16.5">
      <c r="B6563" s="89"/>
      <c r="C6563" s="89"/>
      <c r="D6563" s="90"/>
      <c r="E6563" s="89"/>
      <c r="F6563" s="91"/>
      <c r="G6563" s="89"/>
      <c r="H6563" s="89"/>
    </row>
    <row r="6564" spans="2:8" s="5" customFormat="1" ht="16.5">
      <c r="B6564" s="89"/>
      <c r="C6564" s="89"/>
      <c r="D6564" s="90"/>
      <c r="E6564" s="89"/>
      <c r="F6564" s="91"/>
      <c r="G6564" s="89"/>
      <c r="H6564" s="89"/>
    </row>
    <row r="6565" spans="2:8" s="5" customFormat="1" ht="16.5">
      <c r="B6565" s="89"/>
      <c r="C6565" s="89"/>
      <c r="D6565" s="90"/>
      <c r="E6565" s="89"/>
      <c r="F6565" s="91"/>
      <c r="G6565" s="89"/>
      <c r="H6565" s="89"/>
    </row>
    <row r="6566" spans="2:8" s="5" customFormat="1" ht="16.5">
      <c r="B6566" s="89"/>
      <c r="C6566" s="89"/>
      <c r="D6566" s="90"/>
      <c r="E6566" s="89"/>
      <c r="F6566" s="91"/>
      <c r="G6566" s="89"/>
      <c r="H6566" s="89"/>
    </row>
    <row r="6567" spans="2:8" s="5" customFormat="1" ht="16.5">
      <c r="B6567" s="89"/>
      <c r="C6567" s="89"/>
      <c r="D6567" s="90"/>
      <c r="E6567" s="89"/>
      <c r="F6567" s="91"/>
      <c r="G6567" s="89"/>
      <c r="H6567" s="89"/>
    </row>
    <row r="6568" spans="2:8" s="5" customFormat="1" ht="16.5">
      <c r="B6568" s="89"/>
      <c r="C6568" s="89"/>
      <c r="D6568" s="90"/>
      <c r="E6568" s="89"/>
      <c r="F6568" s="91"/>
      <c r="G6568" s="89"/>
      <c r="H6568" s="89"/>
    </row>
    <row r="6569" spans="2:8" s="5" customFormat="1" ht="16.5">
      <c r="B6569" s="89"/>
      <c r="C6569" s="89"/>
      <c r="D6569" s="90"/>
      <c r="E6569" s="89"/>
      <c r="F6569" s="91"/>
      <c r="G6569" s="89"/>
      <c r="H6569" s="89"/>
    </row>
    <row r="6570" spans="2:8" s="5" customFormat="1" ht="16.5">
      <c r="B6570" s="89"/>
      <c r="C6570" s="89"/>
      <c r="D6570" s="90"/>
      <c r="E6570" s="89"/>
      <c r="F6570" s="91"/>
      <c r="G6570" s="89"/>
      <c r="H6570" s="89"/>
    </row>
    <row r="6571" spans="2:8" s="5" customFormat="1" ht="16.5">
      <c r="B6571" s="89"/>
      <c r="C6571" s="89"/>
      <c r="D6571" s="90"/>
      <c r="E6571" s="89"/>
      <c r="F6571" s="91"/>
      <c r="G6571" s="89"/>
      <c r="H6571" s="89"/>
    </row>
    <row r="6572" spans="2:8" s="5" customFormat="1" ht="16.5">
      <c r="B6572" s="89"/>
      <c r="C6572" s="89"/>
      <c r="D6572" s="90"/>
      <c r="E6572" s="89"/>
      <c r="F6572" s="91"/>
      <c r="G6572" s="89"/>
      <c r="H6572" s="89"/>
    </row>
    <row r="6573" spans="2:8" s="5" customFormat="1" ht="16.5">
      <c r="B6573" s="89"/>
      <c r="C6573" s="89"/>
      <c r="D6573" s="90"/>
      <c r="E6573" s="89"/>
      <c r="F6573" s="91"/>
      <c r="G6573" s="89"/>
      <c r="H6573" s="89"/>
    </row>
    <row r="6574" spans="2:8" s="5" customFormat="1" ht="16.5">
      <c r="B6574" s="89"/>
      <c r="C6574" s="89"/>
      <c r="D6574" s="90"/>
      <c r="E6574" s="89"/>
      <c r="F6574" s="91"/>
      <c r="G6574" s="89"/>
      <c r="H6574" s="89"/>
    </row>
    <row r="6575" spans="2:8" s="5" customFormat="1" ht="16.5">
      <c r="B6575" s="89"/>
      <c r="C6575" s="89"/>
      <c r="D6575" s="90"/>
      <c r="E6575" s="89"/>
      <c r="F6575" s="91"/>
      <c r="G6575" s="89"/>
      <c r="H6575" s="89"/>
    </row>
    <row r="6576" spans="2:8" s="5" customFormat="1" ht="16.5">
      <c r="B6576" s="89"/>
      <c r="C6576" s="89"/>
      <c r="D6576" s="90"/>
      <c r="E6576" s="89"/>
      <c r="F6576" s="91"/>
      <c r="G6576" s="89"/>
      <c r="H6576" s="89"/>
    </row>
    <row r="6577" spans="2:8" s="5" customFormat="1" ht="16.5">
      <c r="B6577" s="89"/>
      <c r="C6577" s="89"/>
      <c r="D6577" s="90"/>
      <c r="E6577" s="89"/>
      <c r="F6577" s="91"/>
      <c r="G6577" s="89"/>
      <c r="H6577" s="89"/>
    </row>
    <row r="6578" spans="2:8" s="5" customFormat="1" ht="16.5">
      <c r="B6578" s="89"/>
      <c r="C6578" s="89"/>
      <c r="D6578" s="90"/>
      <c r="E6578" s="89"/>
      <c r="F6578" s="91"/>
      <c r="G6578" s="89"/>
      <c r="H6578" s="89"/>
    </row>
    <row r="6579" spans="2:8" s="5" customFormat="1" ht="16.5">
      <c r="B6579" s="89"/>
      <c r="C6579" s="89"/>
      <c r="D6579" s="90"/>
      <c r="E6579" s="89"/>
      <c r="F6579" s="91"/>
      <c r="G6579" s="89"/>
      <c r="H6579" s="89"/>
    </row>
    <row r="6580" spans="2:8" s="5" customFormat="1" ht="16.5">
      <c r="B6580" s="89"/>
      <c r="C6580" s="89"/>
      <c r="D6580" s="90"/>
      <c r="E6580" s="89"/>
      <c r="F6580" s="91"/>
      <c r="G6580" s="89"/>
      <c r="H6580" s="89"/>
    </row>
    <row r="6581" spans="2:8" s="5" customFormat="1" ht="16.5">
      <c r="B6581" s="89"/>
      <c r="C6581" s="89"/>
      <c r="D6581" s="90"/>
      <c r="E6581" s="89"/>
      <c r="F6581" s="91"/>
      <c r="G6581" s="89"/>
      <c r="H6581" s="89"/>
    </row>
    <row r="6582" spans="2:8" s="5" customFormat="1" ht="16.5">
      <c r="B6582" s="89"/>
      <c r="C6582" s="89"/>
      <c r="D6582" s="90"/>
      <c r="E6582" s="89"/>
      <c r="F6582" s="91"/>
      <c r="G6582" s="89"/>
      <c r="H6582" s="89"/>
    </row>
    <row r="6583" spans="2:8" s="5" customFormat="1" ht="16.5">
      <c r="B6583" s="89"/>
      <c r="C6583" s="89"/>
      <c r="D6583" s="90"/>
      <c r="E6583" s="89"/>
      <c r="F6583" s="91"/>
      <c r="G6583" s="89"/>
      <c r="H6583" s="89"/>
    </row>
    <row r="6584" spans="2:8" s="5" customFormat="1" ht="16.5">
      <c r="B6584" s="89"/>
      <c r="C6584" s="89"/>
      <c r="D6584" s="90"/>
      <c r="E6584" s="89"/>
      <c r="F6584" s="91"/>
      <c r="G6584" s="89"/>
      <c r="H6584" s="89"/>
    </row>
    <row r="6585" spans="2:8" s="5" customFormat="1" ht="16.5">
      <c r="B6585" s="89"/>
      <c r="C6585" s="89"/>
      <c r="D6585" s="90"/>
      <c r="E6585" s="89"/>
      <c r="F6585" s="91"/>
      <c r="G6585" s="89"/>
      <c r="H6585" s="89"/>
    </row>
    <row r="6586" spans="2:8" s="5" customFormat="1" ht="16.5">
      <c r="B6586" s="89"/>
      <c r="C6586" s="89"/>
      <c r="D6586" s="90"/>
      <c r="E6586" s="89"/>
      <c r="F6586" s="91"/>
      <c r="G6586" s="89"/>
      <c r="H6586" s="89"/>
    </row>
    <row r="6587" spans="2:8" s="5" customFormat="1" ht="16.5">
      <c r="B6587" s="89"/>
      <c r="C6587" s="89"/>
      <c r="D6587" s="90"/>
      <c r="E6587" s="89"/>
      <c r="F6587" s="91"/>
      <c r="G6587" s="89"/>
      <c r="H6587" s="89"/>
    </row>
    <row r="6588" spans="2:8" s="5" customFormat="1" ht="16.5">
      <c r="B6588" s="89"/>
      <c r="C6588" s="89"/>
      <c r="D6588" s="90"/>
      <c r="E6588" s="89"/>
      <c r="F6588" s="91"/>
      <c r="G6588" s="89"/>
      <c r="H6588" s="89"/>
    </row>
    <row r="6589" spans="2:8" s="5" customFormat="1" ht="16.5">
      <c r="B6589" s="89"/>
      <c r="C6589" s="89"/>
      <c r="D6589" s="90"/>
      <c r="E6589" s="89"/>
      <c r="F6589" s="91"/>
      <c r="G6589" s="89"/>
      <c r="H6589" s="89"/>
    </row>
    <row r="6590" spans="2:8" s="5" customFormat="1" ht="16.5">
      <c r="B6590" s="89"/>
      <c r="C6590" s="89"/>
      <c r="D6590" s="90"/>
      <c r="E6590" s="89"/>
      <c r="F6590" s="91"/>
      <c r="G6590" s="89"/>
      <c r="H6590" s="89"/>
    </row>
    <row r="6591" spans="2:8" s="5" customFormat="1" ht="16.5">
      <c r="B6591" s="89"/>
      <c r="C6591" s="89"/>
      <c r="D6591" s="90"/>
      <c r="E6591" s="89"/>
      <c r="F6591" s="91"/>
      <c r="G6591" s="89"/>
      <c r="H6591" s="89"/>
    </row>
    <row r="6592" spans="2:8" s="5" customFormat="1" ht="16.5">
      <c r="B6592" s="89"/>
      <c r="C6592" s="89"/>
      <c r="D6592" s="90"/>
      <c r="E6592" s="89"/>
      <c r="F6592" s="91"/>
      <c r="G6592" s="89"/>
      <c r="H6592" s="89"/>
    </row>
    <row r="6593" spans="2:8" s="5" customFormat="1" ht="16.5">
      <c r="B6593" s="89"/>
      <c r="C6593" s="89"/>
      <c r="D6593" s="90"/>
      <c r="E6593" s="89"/>
      <c r="F6593" s="91"/>
      <c r="G6593" s="89"/>
      <c r="H6593" s="89"/>
    </row>
    <row r="6594" spans="2:8" s="5" customFormat="1" ht="16.5">
      <c r="B6594" s="89"/>
      <c r="C6594" s="89"/>
      <c r="D6594" s="90"/>
      <c r="E6594" s="89"/>
      <c r="F6594" s="91"/>
      <c r="G6594" s="89"/>
      <c r="H6594" s="89"/>
    </row>
    <row r="6595" spans="2:8" s="5" customFormat="1" ht="16.5">
      <c r="B6595" s="89"/>
      <c r="C6595" s="89"/>
      <c r="D6595" s="90"/>
      <c r="E6595" s="89"/>
      <c r="F6595" s="91"/>
      <c r="G6595" s="89"/>
      <c r="H6595" s="89"/>
    </row>
    <row r="6596" spans="2:8" s="5" customFormat="1" ht="16.5">
      <c r="B6596" s="89"/>
      <c r="C6596" s="89"/>
      <c r="D6596" s="90"/>
      <c r="E6596" s="89"/>
      <c r="F6596" s="91"/>
      <c r="G6596" s="89"/>
      <c r="H6596" s="89"/>
    </row>
    <row r="6597" spans="2:8" s="5" customFormat="1" ht="16.5">
      <c r="B6597" s="89"/>
      <c r="C6597" s="89"/>
      <c r="D6597" s="90"/>
      <c r="E6597" s="89"/>
      <c r="F6597" s="91"/>
      <c r="G6597" s="89"/>
      <c r="H6597" s="89"/>
    </row>
    <row r="6598" spans="2:8" s="5" customFormat="1" ht="16.5">
      <c r="B6598" s="89"/>
      <c r="C6598" s="89"/>
      <c r="D6598" s="90"/>
      <c r="E6598" s="89"/>
      <c r="F6598" s="91"/>
      <c r="G6598" s="89"/>
      <c r="H6598" s="89"/>
    </row>
    <row r="6599" spans="2:8" s="5" customFormat="1" ht="16.5">
      <c r="B6599" s="89"/>
      <c r="C6599" s="89"/>
      <c r="D6599" s="90"/>
      <c r="E6599" s="89"/>
      <c r="F6599" s="91"/>
      <c r="G6599" s="89"/>
      <c r="H6599" s="89"/>
    </row>
    <row r="6600" spans="2:8" s="5" customFormat="1" ht="16.5">
      <c r="B6600" s="89"/>
      <c r="C6600" s="89"/>
      <c r="D6600" s="90"/>
      <c r="E6600" s="89"/>
      <c r="F6600" s="91"/>
      <c r="G6600" s="89"/>
      <c r="H6600" s="89"/>
    </row>
    <row r="6601" spans="2:8" s="5" customFormat="1" ht="16.5">
      <c r="B6601" s="89"/>
      <c r="C6601" s="89"/>
      <c r="D6601" s="90"/>
      <c r="E6601" s="89"/>
      <c r="F6601" s="91"/>
      <c r="G6601" s="89"/>
      <c r="H6601" s="89"/>
    </row>
    <row r="6602" spans="2:8" s="5" customFormat="1" ht="16.5">
      <c r="B6602" s="89"/>
      <c r="C6602" s="89"/>
      <c r="D6602" s="90"/>
      <c r="E6602" s="89"/>
      <c r="F6602" s="91"/>
      <c r="G6602" s="89"/>
      <c r="H6602" s="89"/>
    </row>
    <row r="6603" spans="2:8" s="5" customFormat="1" ht="16.5">
      <c r="B6603" s="89"/>
      <c r="C6603" s="89"/>
      <c r="D6603" s="90"/>
      <c r="E6603" s="89"/>
      <c r="F6603" s="91"/>
      <c r="G6603" s="89"/>
      <c r="H6603" s="89"/>
    </row>
    <row r="6604" spans="2:8" s="5" customFormat="1" ht="16.5">
      <c r="B6604" s="89"/>
      <c r="C6604" s="89"/>
      <c r="D6604" s="90"/>
      <c r="E6604" s="89"/>
      <c r="F6604" s="91"/>
      <c r="G6604" s="89"/>
      <c r="H6604" s="89"/>
    </row>
    <row r="6605" spans="2:8" s="5" customFormat="1" ht="16.5">
      <c r="B6605" s="89"/>
      <c r="C6605" s="89"/>
      <c r="D6605" s="90"/>
      <c r="E6605" s="89"/>
      <c r="F6605" s="91"/>
      <c r="G6605" s="89"/>
      <c r="H6605" s="89"/>
    </row>
    <row r="6606" spans="2:8" s="5" customFormat="1" ht="16.5">
      <c r="B6606" s="89"/>
      <c r="C6606" s="89"/>
      <c r="D6606" s="90"/>
      <c r="E6606" s="89"/>
      <c r="F6606" s="91"/>
      <c r="G6606" s="89"/>
      <c r="H6606" s="89"/>
    </row>
    <row r="6607" spans="2:8" s="5" customFormat="1" ht="16.5">
      <c r="B6607" s="89"/>
      <c r="C6607" s="89"/>
      <c r="D6607" s="90"/>
      <c r="E6607" s="89"/>
      <c r="F6607" s="91"/>
      <c r="G6607" s="89"/>
      <c r="H6607" s="89"/>
    </row>
    <row r="6608" spans="2:8" s="5" customFormat="1" ht="16.5">
      <c r="B6608" s="89"/>
      <c r="C6608" s="89"/>
      <c r="D6608" s="90"/>
      <c r="E6608" s="89"/>
      <c r="F6608" s="91"/>
      <c r="G6608" s="89"/>
      <c r="H6608" s="89"/>
    </row>
    <row r="6609" spans="2:8" s="5" customFormat="1" ht="16.5">
      <c r="B6609" s="89"/>
      <c r="C6609" s="89"/>
      <c r="D6609" s="90"/>
      <c r="E6609" s="89"/>
      <c r="F6609" s="91"/>
      <c r="G6609" s="89"/>
      <c r="H6609" s="89"/>
    </row>
    <row r="6610" spans="2:8" s="5" customFormat="1" ht="16.5">
      <c r="B6610" s="89"/>
      <c r="C6610" s="89"/>
      <c r="D6610" s="90"/>
      <c r="E6610" s="89"/>
      <c r="F6610" s="91"/>
      <c r="G6610" s="89"/>
      <c r="H6610" s="89"/>
    </row>
    <row r="6611" spans="2:8" s="5" customFormat="1" ht="16.5">
      <c r="B6611" s="89"/>
      <c r="C6611" s="89"/>
      <c r="D6611" s="90"/>
      <c r="E6611" s="89"/>
      <c r="F6611" s="91"/>
      <c r="G6611" s="89"/>
      <c r="H6611" s="89"/>
    </row>
    <row r="6612" spans="2:8" s="5" customFormat="1" ht="16.5">
      <c r="B6612" s="89"/>
      <c r="C6612" s="89"/>
      <c r="D6612" s="90"/>
      <c r="E6612" s="89"/>
      <c r="F6612" s="91"/>
      <c r="G6612" s="89"/>
      <c r="H6612" s="89"/>
    </row>
    <row r="6613" spans="2:8" s="5" customFormat="1" ht="16.5">
      <c r="B6613" s="89"/>
      <c r="C6613" s="89"/>
      <c r="D6613" s="90"/>
      <c r="E6613" s="89"/>
      <c r="F6613" s="91"/>
      <c r="G6613" s="89"/>
      <c r="H6613" s="89"/>
    </row>
    <row r="6614" spans="2:8" s="5" customFormat="1" ht="16.5">
      <c r="B6614" s="89"/>
      <c r="C6614" s="89"/>
      <c r="D6614" s="90"/>
      <c r="E6614" s="89"/>
      <c r="F6614" s="91"/>
      <c r="G6614" s="89"/>
      <c r="H6614" s="89"/>
    </row>
    <row r="6615" spans="2:8" s="5" customFormat="1" ht="16.5">
      <c r="B6615" s="89"/>
      <c r="C6615" s="89"/>
      <c r="D6615" s="90"/>
      <c r="E6615" s="89"/>
      <c r="F6615" s="91"/>
      <c r="G6615" s="89"/>
      <c r="H6615" s="89"/>
    </row>
    <row r="6616" spans="2:8" s="5" customFormat="1" ht="16.5">
      <c r="B6616" s="89"/>
      <c r="C6616" s="89"/>
      <c r="D6616" s="90"/>
      <c r="E6616" s="89"/>
      <c r="F6616" s="91"/>
      <c r="G6616" s="89"/>
      <c r="H6616" s="89"/>
    </row>
    <row r="6617" spans="2:8" s="5" customFormat="1" ht="16.5">
      <c r="B6617" s="89"/>
      <c r="C6617" s="89"/>
      <c r="D6617" s="90"/>
      <c r="E6617" s="89"/>
      <c r="F6617" s="91"/>
      <c r="G6617" s="89"/>
      <c r="H6617" s="89"/>
    </row>
    <row r="6618" spans="2:8" s="5" customFormat="1" ht="16.5">
      <c r="B6618" s="89"/>
      <c r="C6618" s="89"/>
      <c r="D6618" s="90"/>
      <c r="E6618" s="89"/>
      <c r="F6618" s="91"/>
      <c r="G6618" s="89"/>
      <c r="H6618" s="89"/>
    </row>
    <row r="6619" spans="2:8" s="5" customFormat="1" ht="16.5">
      <c r="B6619" s="89"/>
      <c r="C6619" s="89"/>
      <c r="D6619" s="90"/>
      <c r="E6619" s="89"/>
      <c r="F6619" s="91"/>
      <c r="G6619" s="89"/>
      <c r="H6619" s="89"/>
    </row>
    <row r="6620" spans="2:8" s="5" customFormat="1" ht="16.5">
      <c r="B6620" s="89"/>
      <c r="C6620" s="89"/>
      <c r="D6620" s="90"/>
      <c r="E6620" s="89"/>
      <c r="F6620" s="91"/>
      <c r="G6620" s="89"/>
      <c r="H6620" s="89"/>
    </row>
    <row r="6621" spans="2:8" s="5" customFormat="1" ht="16.5">
      <c r="B6621" s="89"/>
      <c r="C6621" s="89"/>
      <c r="D6621" s="90"/>
      <c r="E6621" s="89"/>
      <c r="F6621" s="91"/>
      <c r="G6621" s="89"/>
      <c r="H6621" s="89"/>
    </row>
    <row r="6622" spans="2:8" s="5" customFormat="1" ht="16.5">
      <c r="B6622" s="89"/>
      <c r="C6622" s="89"/>
      <c r="D6622" s="90"/>
      <c r="E6622" s="89"/>
      <c r="F6622" s="91"/>
      <c r="G6622" s="89"/>
      <c r="H6622" s="89"/>
    </row>
    <row r="6623" spans="2:8" s="5" customFormat="1" ht="16.5">
      <c r="B6623" s="89"/>
      <c r="C6623" s="89"/>
      <c r="D6623" s="90"/>
      <c r="E6623" s="89"/>
      <c r="F6623" s="91"/>
      <c r="G6623" s="89"/>
      <c r="H6623" s="89"/>
    </row>
    <row r="6624" spans="2:8" s="5" customFormat="1" ht="16.5">
      <c r="B6624" s="89"/>
      <c r="C6624" s="89"/>
      <c r="D6624" s="90"/>
      <c r="E6624" s="89"/>
      <c r="F6624" s="91"/>
      <c r="G6624" s="89"/>
      <c r="H6624" s="89"/>
    </row>
    <row r="6625" spans="2:8" s="5" customFormat="1" ht="16.5">
      <c r="B6625" s="89"/>
      <c r="C6625" s="89"/>
      <c r="D6625" s="90"/>
      <c r="E6625" s="89"/>
      <c r="F6625" s="91"/>
      <c r="G6625" s="89"/>
      <c r="H6625" s="89"/>
    </row>
    <row r="6626" spans="2:8" s="5" customFormat="1" ht="16.5">
      <c r="B6626" s="89"/>
      <c r="C6626" s="89"/>
      <c r="D6626" s="90"/>
      <c r="E6626" s="89"/>
      <c r="F6626" s="91"/>
      <c r="G6626" s="89"/>
      <c r="H6626" s="89"/>
    </row>
    <row r="6627" spans="2:8" s="5" customFormat="1" ht="16.5">
      <c r="B6627" s="89"/>
      <c r="C6627" s="89"/>
      <c r="D6627" s="90"/>
      <c r="E6627" s="89"/>
      <c r="F6627" s="91"/>
      <c r="G6627" s="89"/>
      <c r="H6627" s="89"/>
    </row>
    <row r="6628" spans="2:8" s="5" customFormat="1" ht="16.5">
      <c r="B6628" s="89"/>
      <c r="C6628" s="89"/>
      <c r="D6628" s="90"/>
      <c r="E6628" s="89"/>
      <c r="F6628" s="91"/>
      <c r="G6628" s="89"/>
      <c r="H6628" s="89"/>
    </row>
    <row r="6629" spans="2:8" s="5" customFormat="1" ht="16.5">
      <c r="B6629" s="89"/>
      <c r="C6629" s="89"/>
      <c r="D6629" s="90"/>
      <c r="E6629" s="89"/>
      <c r="F6629" s="91"/>
      <c r="G6629" s="89"/>
      <c r="H6629" s="89"/>
    </row>
    <row r="6630" spans="2:8" s="5" customFormat="1" ht="16.5">
      <c r="B6630" s="89"/>
      <c r="C6630" s="89"/>
      <c r="D6630" s="90"/>
      <c r="E6630" s="89"/>
      <c r="F6630" s="91"/>
      <c r="G6630" s="89"/>
      <c r="H6630" s="89"/>
    </row>
    <row r="6631" spans="2:8" s="5" customFormat="1" ht="16.5">
      <c r="B6631" s="89"/>
      <c r="C6631" s="89"/>
      <c r="D6631" s="90"/>
      <c r="E6631" s="89"/>
      <c r="F6631" s="91"/>
      <c r="G6631" s="89"/>
      <c r="H6631" s="89"/>
    </row>
    <row r="6632" spans="2:8" s="5" customFormat="1" ht="16.5">
      <c r="B6632" s="89"/>
      <c r="C6632" s="89"/>
      <c r="D6632" s="90"/>
      <c r="E6632" s="89"/>
      <c r="F6632" s="91"/>
      <c r="G6632" s="89"/>
      <c r="H6632" s="89"/>
    </row>
    <row r="6633" spans="2:8" s="5" customFormat="1" ht="16.5">
      <c r="B6633" s="89"/>
      <c r="C6633" s="89"/>
      <c r="D6633" s="90"/>
      <c r="E6633" s="89"/>
      <c r="F6633" s="91"/>
      <c r="G6633" s="89"/>
      <c r="H6633" s="89"/>
    </row>
    <row r="6634" spans="2:8" s="5" customFormat="1" ht="16.5">
      <c r="B6634" s="89"/>
      <c r="C6634" s="89"/>
      <c r="D6634" s="90"/>
      <c r="E6634" s="89"/>
      <c r="F6634" s="91"/>
      <c r="G6634" s="89"/>
      <c r="H6634" s="89"/>
    </row>
    <row r="6635" spans="2:8" s="5" customFormat="1" ht="16.5">
      <c r="B6635" s="89"/>
      <c r="C6635" s="89"/>
      <c r="D6635" s="90"/>
      <c r="E6635" s="89"/>
      <c r="F6635" s="91"/>
      <c r="G6635" s="89"/>
      <c r="H6635" s="89"/>
    </row>
    <row r="6636" spans="2:8" s="5" customFormat="1" ht="16.5">
      <c r="B6636" s="89"/>
      <c r="C6636" s="89"/>
      <c r="D6636" s="90"/>
      <c r="E6636" s="89"/>
      <c r="F6636" s="91"/>
      <c r="G6636" s="89"/>
      <c r="H6636" s="89"/>
    </row>
    <row r="6637" spans="2:8" s="5" customFormat="1" ht="16.5">
      <c r="B6637" s="89"/>
      <c r="C6637" s="89"/>
      <c r="D6637" s="90"/>
      <c r="E6637" s="89"/>
      <c r="F6637" s="91"/>
      <c r="G6637" s="89"/>
      <c r="H6637" s="89"/>
    </row>
    <row r="6638" spans="2:8" s="5" customFormat="1" ht="16.5">
      <c r="B6638" s="89"/>
      <c r="C6638" s="89"/>
      <c r="D6638" s="90"/>
      <c r="E6638" s="89"/>
      <c r="F6638" s="91"/>
      <c r="G6638" s="89"/>
      <c r="H6638" s="89"/>
    </row>
    <row r="6639" spans="2:8" s="5" customFormat="1" ht="16.5">
      <c r="B6639" s="89"/>
      <c r="C6639" s="89"/>
      <c r="D6639" s="90"/>
      <c r="E6639" s="89"/>
      <c r="F6639" s="91"/>
      <c r="G6639" s="89"/>
      <c r="H6639" s="89"/>
    </row>
    <row r="6640" spans="2:8" s="5" customFormat="1" ht="16.5">
      <c r="B6640" s="89"/>
      <c r="C6640" s="89"/>
      <c r="D6640" s="90"/>
      <c r="E6640" s="89"/>
      <c r="F6640" s="91"/>
      <c r="G6640" s="89"/>
      <c r="H6640" s="89"/>
    </row>
    <row r="6641" spans="2:8" s="5" customFormat="1" ht="16.5">
      <c r="B6641" s="89"/>
      <c r="C6641" s="89"/>
      <c r="D6641" s="90"/>
      <c r="E6641" s="89"/>
      <c r="F6641" s="91"/>
      <c r="G6641" s="89"/>
      <c r="H6641" s="89"/>
    </row>
    <row r="6642" spans="2:8" s="5" customFormat="1" ht="16.5">
      <c r="B6642" s="89"/>
      <c r="C6642" s="89"/>
      <c r="D6642" s="90"/>
      <c r="E6642" s="89"/>
      <c r="F6642" s="91"/>
      <c r="G6642" s="89"/>
      <c r="H6642" s="89"/>
    </row>
    <row r="6643" spans="2:8" s="5" customFormat="1" ht="16.5">
      <c r="B6643" s="89"/>
      <c r="C6643" s="89"/>
      <c r="D6643" s="90"/>
      <c r="E6643" s="89"/>
      <c r="F6643" s="91"/>
      <c r="G6643" s="89"/>
      <c r="H6643" s="89"/>
    </row>
    <row r="6644" spans="2:8" s="5" customFormat="1" ht="16.5">
      <c r="B6644" s="89"/>
      <c r="C6644" s="89"/>
      <c r="D6644" s="90"/>
      <c r="E6644" s="89"/>
      <c r="F6644" s="91"/>
      <c r="G6644" s="89"/>
      <c r="H6644" s="89"/>
    </row>
    <row r="6645" spans="2:8" s="5" customFormat="1" ht="16.5">
      <c r="B6645" s="89"/>
      <c r="C6645" s="89"/>
      <c r="D6645" s="90"/>
      <c r="E6645" s="89"/>
      <c r="F6645" s="91"/>
      <c r="G6645" s="89"/>
      <c r="H6645" s="89"/>
    </row>
    <row r="6646" spans="2:8" s="5" customFormat="1" ht="16.5">
      <c r="B6646" s="89"/>
      <c r="C6646" s="89"/>
      <c r="D6646" s="90"/>
      <c r="E6646" s="89"/>
      <c r="F6646" s="91"/>
      <c r="G6646" s="89"/>
      <c r="H6646" s="89"/>
    </row>
    <row r="6647" spans="2:8" s="5" customFormat="1" ht="16.5">
      <c r="B6647" s="89"/>
      <c r="C6647" s="89"/>
      <c r="D6647" s="90"/>
      <c r="E6647" s="89"/>
      <c r="F6647" s="91"/>
      <c r="G6647" s="89"/>
      <c r="H6647" s="89"/>
    </row>
    <row r="6648" spans="2:8" s="5" customFormat="1" ht="16.5">
      <c r="B6648" s="89"/>
      <c r="C6648" s="89"/>
      <c r="D6648" s="90"/>
      <c r="E6648" s="89"/>
      <c r="F6648" s="91"/>
      <c r="G6648" s="89"/>
      <c r="H6648" s="89"/>
    </row>
    <row r="6649" spans="2:8" s="5" customFormat="1" ht="16.5">
      <c r="B6649" s="89"/>
      <c r="C6649" s="89"/>
      <c r="D6649" s="90"/>
      <c r="E6649" s="89"/>
      <c r="F6649" s="91"/>
      <c r="G6649" s="89"/>
      <c r="H6649" s="89"/>
    </row>
    <row r="6650" spans="2:8" s="5" customFormat="1" ht="16.5">
      <c r="B6650" s="89"/>
      <c r="C6650" s="89"/>
      <c r="D6650" s="90"/>
      <c r="E6650" s="89"/>
      <c r="F6650" s="91"/>
      <c r="G6650" s="89"/>
      <c r="H6650" s="89"/>
    </row>
    <row r="6651" spans="2:8" s="5" customFormat="1" ht="16.5">
      <c r="B6651" s="89"/>
      <c r="C6651" s="89"/>
      <c r="D6651" s="90"/>
      <c r="E6651" s="89"/>
      <c r="F6651" s="91"/>
      <c r="G6651" s="89"/>
      <c r="H6651" s="89"/>
    </row>
    <row r="6652" spans="2:8" s="5" customFormat="1" ht="16.5">
      <c r="B6652" s="89"/>
      <c r="C6652" s="89"/>
      <c r="D6652" s="90"/>
      <c r="E6652" s="89"/>
      <c r="F6652" s="91"/>
      <c r="G6652" s="89"/>
      <c r="H6652" s="89"/>
    </row>
    <row r="6653" spans="2:8" s="5" customFormat="1" ht="16.5">
      <c r="B6653" s="89"/>
      <c r="C6653" s="89"/>
      <c r="D6653" s="90"/>
      <c r="E6653" s="89"/>
      <c r="F6653" s="91"/>
      <c r="G6653" s="89"/>
      <c r="H6653" s="89"/>
    </row>
    <row r="6654" spans="2:8" s="5" customFormat="1" ht="16.5">
      <c r="B6654" s="89"/>
      <c r="C6654" s="89"/>
      <c r="D6654" s="90"/>
      <c r="E6654" s="89"/>
      <c r="F6654" s="91"/>
      <c r="G6654" s="89"/>
      <c r="H6654" s="89"/>
    </row>
    <row r="6655" spans="2:8" s="5" customFormat="1" ht="16.5">
      <c r="B6655" s="89"/>
      <c r="C6655" s="89"/>
      <c r="D6655" s="90"/>
      <c r="E6655" s="89"/>
      <c r="F6655" s="91"/>
      <c r="G6655" s="89"/>
      <c r="H6655" s="89"/>
    </row>
    <row r="6656" spans="2:8" s="5" customFormat="1" ht="16.5">
      <c r="B6656" s="89"/>
      <c r="C6656" s="89"/>
      <c r="D6656" s="90"/>
      <c r="E6656" s="89"/>
      <c r="F6656" s="91"/>
      <c r="G6656" s="89"/>
      <c r="H6656" s="89"/>
    </row>
    <row r="6657" spans="2:8" s="5" customFormat="1" ht="16.5">
      <c r="B6657" s="89"/>
      <c r="C6657" s="89"/>
      <c r="D6657" s="90"/>
      <c r="E6657" s="89"/>
      <c r="F6657" s="91"/>
      <c r="G6657" s="89"/>
      <c r="H6657" s="89"/>
    </row>
    <row r="6658" spans="2:8" s="5" customFormat="1" ht="16.5">
      <c r="B6658" s="89"/>
      <c r="C6658" s="89"/>
      <c r="D6658" s="90"/>
      <c r="E6658" s="89"/>
      <c r="F6658" s="91"/>
      <c r="G6658" s="89"/>
      <c r="H6658" s="89"/>
    </row>
    <row r="6659" spans="2:8" s="5" customFormat="1" ht="16.5">
      <c r="B6659" s="89"/>
      <c r="C6659" s="89"/>
      <c r="D6659" s="90"/>
      <c r="E6659" s="89"/>
      <c r="F6659" s="91"/>
      <c r="G6659" s="89"/>
      <c r="H6659" s="89"/>
    </row>
    <row r="6660" spans="2:8" s="5" customFormat="1" ht="16.5">
      <c r="B6660" s="89"/>
      <c r="C6660" s="89"/>
      <c r="D6660" s="90"/>
      <c r="E6660" s="89"/>
      <c r="F6660" s="91"/>
      <c r="G6660" s="89"/>
      <c r="H6660" s="89"/>
    </row>
    <row r="6661" spans="2:8" s="5" customFormat="1" ht="16.5">
      <c r="B6661" s="89"/>
      <c r="C6661" s="89"/>
      <c r="D6661" s="90"/>
      <c r="E6661" s="89"/>
      <c r="F6661" s="91"/>
      <c r="G6661" s="89"/>
      <c r="H6661" s="89"/>
    </row>
    <row r="6662" spans="2:8" s="5" customFormat="1" ht="16.5">
      <c r="B6662" s="89"/>
      <c r="C6662" s="89"/>
      <c r="D6662" s="90"/>
      <c r="E6662" s="89"/>
      <c r="F6662" s="91"/>
      <c r="G6662" s="89"/>
      <c r="H6662" s="89"/>
    </row>
    <row r="6663" spans="2:8" s="5" customFormat="1" ht="16.5">
      <c r="B6663" s="89"/>
      <c r="C6663" s="89"/>
      <c r="D6663" s="90"/>
      <c r="E6663" s="89"/>
      <c r="F6663" s="91"/>
      <c r="G6663" s="89"/>
      <c r="H6663" s="89"/>
    </row>
    <row r="6664" spans="2:8" s="5" customFormat="1" ht="16.5">
      <c r="B6664" s="89"/>
      <c r="C6664" s="89"/>
      <c r="D6664" s="90"/>
      <c r="E6664" s="89"/>
      <c r="F6664" s="91"/>
      <c r="G6664" s="89"/>
      <c r="H6664" s="89"/>
    </row>
    <row r="6665" spans="2:8" s="5" customFormat="1" ht="16.5">
      <c r="B6665" s="89"/>
      <c r="C6665" s="89"/>
      <c r="D6665" s="90"/>
      <c r="E6665" s="89"/>
      <c r="F6665" s="91"/>
      <c r="G6665" s="89"/>
      <c r="H6665" s="89"/>
    </row>
    <row r="6666" spans="2:8" s="5" customFormat="1" ht="16.5">
      <c r="B6666" s="89"/>
      <c r="C6666" s="89"/>
      <c r="D6666" s="90"/>
      <c r="E6666" s="89"/>
      <c r="F6666" s="91"/>
      <c r="G6666" s="89"/>
      <c r="H6666" s="89"/>
    </row>
    <row r="6667" spans="2:8" s="5" customFormat="1" ht="16.5">
      <c r="B6667" s="89"/>
      <c r="C6667" s="89"/>
      <c r="D6667" s="90"/>
      <c r="E6667" s="89"/>
      <c r="F6667" s="91"/>
      <c r="G6667" s="89"/>
      <c r="H6667" s="89"/>
    </row>
    <row r="6668" spans="2:8" s="5" customFormat="1" ht="16.5">
      <c r="B6668" s="89"/>
      <c r="C6668" s="89"/>
      <c r="D6668" s="90"/>
      <c r="E6668" s="89"/>
      <c r="F6668" s="91"/>
      <c r="G6668" s="89"/>
      <c r="H6668" s="89"/>
    </row>
    <row r="6669" spans="2:8" s="5" customFormat="1" ht="16.5">
      <c r="B6669" s="89"/>
      <c r="C6669" s="89"/>
      <c r="D6669" s="90"/>
      <c r="E6669" s="89"/>
      <c r="F6669" s="91"/>
      <c r="G6669" s="89"/>
      <c r="H6669" s="89"/>
    </row>
    <row r="6670" spans="2:8" s="5" customFormat="1" ht="16.5">
      <c r="B6670" s="89"/>
      <c r="C6670" s="89"/>
      <c r="D6670" s="90"/>
      <c r="E6670" s="89"/>
      <c r="F6670" s="91"/>
      <c r="G6670" s="89"/>
      <c r="H6670" s="89"/>
    </row>
    <row r="6671" spans="2:8" s="5" customFormat="1" ht="16.5">
      <c r="B6671" s="89"/>
      <c r="C6671" s="89"/>
      <c r="D6671" s="90"/>
      <c r="E6671" s="89"/>
      <c r="F6671" s="91"/>
      <c r="G6671" s="89"/>
      <c r="H6671" s="89"/>
    </row>
    <row r="6672" spans="2:8" s="5" customFormat="1" ht="16.5">
      <c r="B6672" s="89"/>
      <c r="C6672" s="89"/>
      <c r="D6672" s="90"/>
      <c r="E6672" s="89"/>
      <c r="F6672" s="91"/>
      <c r="G6672" s="89"/>
      <c r="H6672" s="89"/>
    </row>
    <row r="6673" spans="2:8" s="5" customFormat="1" ht="16.5">
      <c r="B6673" s="89"/>
      <c r="C6673" s="89"/>
      <c r="D6673" s="90"/>
      <c r="E6673" s="89"/>
      <c r="F6673" s="91"/>
      <c r="G6673" s="89"/>
      <c r="H6673" s="89"/>
    </row>
    <row r="6674" spans="2:8" s="5" customFormat="1" ht="16.5">
      <c r="B6674" s="89"/>
      <c r="C6674" s="89"/>
      <c r="D6674" s="90"/>
      <c r="E6674" s="89"/>
      <c r="F6674" s="91"/>
      <c r="G6674" s="89"/>
      <c r="H6674" s="89"/>
    </row>
    <row r="6675" spans="2:8" s="5" customFormat="1" ht="16.5">
      <c r="B6675" s="89"/>
      <c r="C6675" s="89"/>
      <c r="D6675" s="90"/>
      <c r="E6675" s="89"/>
      <c r="F6675" s="91"/>
      <c r="G6675" s="89"/>
      <c r="H6675" s="89"/>
    </row>
    <row r="6676" spans="2:8" s="5" customFormat="1" ht="16.5">
      <c r="B6676" s="89"/>
      <c r="C6676" s="89"/>
      <c r="D6676" s="90"/>
      <c r="E6676" s="89"/>
      <c r="F6676" s="91"/>
      <c r="G6676" s="89"/>
      <c r="H6676" s="89"/>
    </row>
    <row r="6677" spans="2:8" s="5" customFormat="1" ht="16.5">
      <c r="B6677" s="89"/>
      <c r="C6677" s="89"/>
      <c r="D6677" s="90"/>
      <c r="E6677" s="89"/>
      <c r="F6677" s="91"/>
      <c r="G6677" s="89"/>
      <c r="H6677" s="89"/>
    </row>
    <row r="6678" spans="2:8" s="5" customFormat="1" ht="16.5">
      <c r="B6678" s="89"/>
      <c r="C6678" s="89"/>
      <c r="D6678" s="90"/>
      <c r="E6678" s="89"/>
      <c r="F6678" s="91"/>
      <c r="G6678" s="89"/>
      <c r="H6678" s="89"/>
    </row>
    <row r="6679" spans="2:8" s="5" customFormat="1" ht="16.5">
      <c r="B6679" s="89"/>
      <c r="C6679" s="89"/>
      <c r="D6679" s="90"/>
      <c r="E6679" s="89"/>
      <c r="F6679" s="91"/>
      <c r="G6679" s="89"/>
      <c r="H6679" s="89"/>
    </row>
    <row r="6680" spans="2:8" s="5" customFormat="1" ht="16.5">
      <c r="B6680" s="89"/>
      <c r="C6680" s="89"/>
      <c r="D6680" s="90"/>
      <c r="E6680" s="89"/>
      <c r="F6680" s="91"/>
      <c r="G6680" s="89"/>
      <c r="H6680" s="89"/>
    </row>
    <row r="6681" spans="2:8" s="5" customFormat="1" ht="16.5">
      <c r="B6681" s="89"/>
      <c r="C6681" s="89"/>
      <c r="D6681" s="90"/>
      <c r="E6681" s="89"/>
      <c r="F6681" s="91"/>
      <c r="G6681" s="89"/>
      <c r="H6681" s="89"/>
    </row>
    <row r="6682" spans="2:8" s="5" customFormat="1" ht="16.5">
      <c r="B6682" s="89"/>
      <c r="C6682" s="89"/>
      <c r="D6682" s="90"/>
      <c r="E6682" s="89"/>
      <c r="F6682" s="91"/>
      <c r="G6682" s="89"/>
      <c r="H6682" s="89"/>
    </row>
    <row r="6683" spans="2:8" s="5" customFormat="1" ht="16.5">
      <c r="B6683" s="89"/>
      <c r="C6683" s="89"/>
      <c r="D6683" s="90"/>
      <c r="E6683" s="89"/>
      <c r="F6683" s="91"/>
      <c r="G6683" s="89"/>
      <c r="H6683" s="89"/>
    </row>
    <row r="6684" spans="2:8" s="5" customFormat="1" ht="16.5">
      <c r="B6684" s="89"/>
      <c r="C6684" s="89"/>
      <c r="D6684" s="90"/>
      <c r="E6684" s="89"/>
      <c r="F6684" s="91"/>
      <c r="G6684" s="89"/>
      <c r="H6684" s="89"/>
    </row>
    <row r="6685" spans="2:8" s="5" customFormat="1" ht="16.5">
      <c r="B6685" s="89"/>
      <c r="C6685" s="89"/>
      <c r="D6685" s="90"/>
      <c r="E6685" s="89"/>
      <c r="F6685" s="91"/>
      <c r="G6685" s="89"/>
      <c r="H6685" s="89"/>
    </row>
    <row r="6686" spans="2:8" s="5" customFormat="1" ht="16.5">
      <c r="B6686" s="89"/>
      <c r="C6686" s="89"/>
      <c r="D6686" s="90"/>
      <c r="E6686" s="89"/>
      <c r="F6686" s="91"/>
      <c r="G6686" s="89"/>
      <c r="H6686" s="89"/>
    </row>
    <row r="6687" spans="2:8" s="5" customFormat="1" ht="16.5">
      <c r="B6687" s="89"/>
      <c r="C6687" s="89"/>
      <c r="D6687" s="90"/>
      <c r="E6687" s="89"/>
      <c r="F6687" s="91"/>
      <c r="G6687" s="89"/>
      <c r="H6687" s="89"/>
    </row>
    <row r="6688" spans="2:8" s="5" customFormat="1" ht="16.5">
      <c r="B6688" s="89"/>
      <c r="C6688" s="89"/>
      <c r="D6688" s="90"/>
      <c r="E6688" s="89"/>
      <c r="F6688" s="91"/>
      <c r="G6688" s="89"/>
      <c r="H6688" s="89"/>
    </row>
    <row r="6689" spans="2:8" s="5" customFormat="1" ht="16.5">
      <c r="B6689" s="89"/>
      <c r="C6689" s="89"/>
      <c r="D6689" s="90"/>
      <c r="E6689" s="89"/>
      <c r="F6689" s="91"/>
      <c r="G6689" s="89"/>
      <c r="H6689" s="89"/>
    </row>
    <row r="6690" spans="2:8" s="5" customFormat="1" ht="16.5">
      <c r="B6690" s="89"/>
      <c r="C6690" s="89"/>
      <c r="D6690" s="90"/>
      <c r="E6690" s="89"/>
      <c r="F6690" s="91"/>
      <c r="G6690" s="89"/>
      <c r="H6690" s="89"/>
    </row>
    <row r="6691" spans="2:8" s="5" customFormat="1" ht="16.5">
      <c r="B6691" s="89"/>
      <c r="C6691" s="89"/>
      <c r="D6691" s="90"/>
      <c r="E6691" s="89"/>
      <c r="F6691" s="91"/>
      <c r="G6691" s="89"/>
      <c r="H6691" s="89"/>
    </row>
    <row r="6692" spans="2:8" s="5" customFormat="1" ht="16.5">
      <c r="B6692" s="89"/>
      <c r="C6692" s="89"/>
      <c r="D6692" s="90"/>
      <c r="E6692" s="89"/>
      <c r="F6692" s="91"/>
      <c r="G6692" s="89"/>
      <c r="H6692" s="89"/>
    </row>
    <row r="6693" spans="2:8" s="5" customFormat="1" ht="16.5">
      <c r="B6693" s="89"/>
      <c r="C6693" s="89"/>
      <c r="D6693" s="90"/>
      <c r="E6693" s="89"/>
      <c r="F6693" s="91"/>
      <c r="G6693" s="89"/>
      <c r="H6693" s="89"/>
    </row>
    <row r="6694" spans="2:8" s="5" customFormat="1" ht="16.5">
      <c r="B6694" s="89"/>
      <c r="C6694" s="89"/>
      <c r="D6694" s="90"/>
      <c r="E6694" s="89"/>
      <c r="F6694" s="91"/>
      <c r="G6694" s="89"/>
      <c r="H6694" s="89"/>
    </row>
    <row r="6695" spans="2:8" s="5" customFormat="1" ht="16.5">
      <c r="B6695" s="89"/>
      <c r="C6695" s="89"/>
      <c r="D6695" s="90"/>
      <c r="E6695" s="89"/>
      <c r="F6695" s="91"/>
      <c r="G6695" s="89"/>
      <c r="H6695" s="89"/>
    </row>
    <row r="6696" spans="2:8" s="5" customFormat="1" ht="16.5">
      <c r="B6696" s="89"/>
      <c r="C6696" s="89"/>
      <c r="D6696" s="90"/>
      <c r="E6696" s="89"/>
      <c r="F6696" s="91"/>
      <c r="G6696" s="89"/>
      <c r="H6696" s="89"/>
    </row>
    <row r="6697" spans="2:8" s="5" customFormat="1" ht="16.5">
      <c r="B6697" s="89"/>
      <c r="C6697" s="89"/>
      <c r="D6697" s="90"/>
      <c r="E6697" s="89"/>
      <c r="F6697" s="91"/>
      <c r="G6697" s="89"/>
      <c r="H6697" s="89"/>
    </row>
    <row r="6698" spans="2:8" s="5" customFormat="1" ht="16.5">
      <c r="B6698" s="89"/>
      <c r="C6698" s="89"/>
      <c r="D6698" s="90"/>
      <c r="E6698" s="89"/>
      <c r="F6698" s="91"/>
      <c r="G6698" s="89"/>
      <c r="H6698" s="89"/>
    </row>
    <row r="6699" spans="2:8" s="5" customFormat="1" ht="16.5">
      <c r="B6699" s="89"/>
      <c r="C6699" s="89"/>
      <c r="D6699" s="90"/>
      <c r="E6699" s="89"/>
      <c r="F6699" s="91"/>
      <c r="G6699" s="89"/>
      <c r="H6699" s="89"/>
    </row>
    <row r="6700" spans="2:8" s="5" customFormat="1" ht="16.5">
      <c r="B6700" s="89"/>
      <c r="C6700" s="89"/>
      <c r="D6700" s="90"/>
      <c r="E6700" s="89"/>
      <c r="F6700" s="91"/>
      <c r="G6700" s="89"/>
      <c r="H6700" s="89"/>
    </row>
    <row r="6701" spans="2:8" s="5" customFormat="1" ht="16.5">
      <c r="B6701" s="89"/>
      <c r="C6701" s="89"/>
      <c r="D6701" s="90"/>
      <c r="E6701" s="89"/>
      <c r="F6701" s="91"/>
      <c r="G6701" s="89"/>
      <c r="H6701" s="89"/>
    </row>
    <row r="6702" spans="2:8" s="5" customFormat="1" ht="16.5">
      <c r="B6702" s="89"/>
      <c r="C6702" s="89"/>
      <c r="D6702" s="90"/>
      <c r="E6702" s="89"/>
      <c r="F6702" s="91"/>
      <c r="G6702" s="89"/>
      <c r="H6702" s="89"/>
    </row>
    <row r="6703" spans="2:8" s="5" customFormat="1" ht="16.5">
      <c r="B6703" s="89"/>
      <c r="C6703" s="89"/>
      <c r="D6703" s="90"/>
      <c r="E6703" s="89"/>
      <c r="F6703" s="91"/>
      <c r="G6703" s="89"/>
      <c r="H6703" s="89"/>
    </row>
    <row r="6704" spans="2:8" s="5" customFormat="1" ht="16.5">
      <c r="B6704" s="89"/>
      <c r="C6704" s="89"/>
      <c r="D6704" s="90"/>
      <c r="E6704" s="89"/>
      <c r="F6704" s="91"/>
      <c r="G6704" s="89"/>
      <c r="H6704" s="89"/>
    </row>
    <row r="6705" spans="2:8" s="5" customFormat="1" ht="16.5">
      <c r="B6705" s="89"/>
      <c r="C6705" s="89"/>
      <c r="D6705" s="90"/>
      <c r="E6705" s="89"/>
      <c r="F6705" s="91"/>
      <c r="G6705" s="89"/>
      <c r="H6705" s="89"/>
    </row>
    <row r="6706" spans="2:8" s="5" customFormat="1" ht="16.5">
      <c r="B6706" s="89"/>
      <c r="C6706" s="89"/>
      <c r="D6706" s="90"/>
      <c r="E6706" s="89"/>
      <c r="F6706" s="91"/>
      <c r="G6706" s="89"/>
      <c r="H6706" s="89"/>
    </row>
    <row r="6707" spans="2:8" s="5" customFormat="1" ht="16.5">
      <c r="B6707" s="89"/>
      <c r="C6707" s="89"/>
      <c r="D6707" s="90"/>
      <c r="E6707" s="89"/>
      <c r="F6707" s="91"/>
      <c r="G6707" s="89"/>
      <c r="H6707" s="89"/>
    </row>
    <row r="6708" spans="2:8" s="5" customFormat="1" ht="16.5">
      <c r="B6708" s="89"/>
      <c r="C6708" s="89"/>
      <c r="D6708" s="90"/>
      <c r="E6708" s="89"/>
      <c r="F6708" s="91"/>
      <c r="G6708" s="89"/>
      <c r="H6708" s="89"/>
    </row>
    <row r="6709" spans="2:8" s="5" customFormat="1" ht="16.5">
      <c r="B6709" s="89"/>
      <c r="C6709" s="89"/>
      <c r="D6709" s="90"/>
      <c r="E6709" s="89"/>
      <c r="F6709" s="91"/>
      <c r="G6709" s="89"/>
      <c r="H6709" s="89"/>
    </row>
    <row r="6710" spans="2:8" s="5" customFormat="1" ht="16.5">
      <c r="B6710" s="89"/>
      <c r="C6710" s="89"/>
      <c r="D6710" s="90"/>
      <c r="E6710" s="89"/>
      <c r="F6710" s="91"/>
      <c r="G6710" s="89"/>
      <c r="H6710" s="89"/>
    </row>
    <row r="6711" spans="2:8" s="5" customFormat="1" ht="16.5">
      <c r="B6711" s="89"/>
      <c r="C6711" s="89"/>
      <c r="D6711" s="90"/>
      <c r="E6711" s="89"/>
      <c r="F6711" s="91"/>
      <c r="G6711" s="89"/>
      <c r="H6711" s="89"/>
    </row>
    <row r="6712" spans="2:8" s="5" customFormat="1" ht="16.5">
      <c r="B6712" s="89"/>
      <c r="C6712" s="89"/>
      <c r="D6712" s="90"/>
      <c r="E6712" s="89"/>
      <c r="F6712" s="91"/>
      <c r="G6712" s="89"/>
      <c r="H6712" s="89"/>
    </row>
    <row r="6713" spans="2:8" s="5" customFormat="1" ht="16.5">
      <c r="B6713" s="89"/>
      <c r="C6713" s="89"/>
      <c r="D6713" s="90"/>
      <c r="E6713" s="89"/>
      <c r="F6713" s="91"/>
      <c r="G6713" s="89"/>
      <c r="H6713" s="89"/>
    </row>
    <row r="6714" spans="2:8" s="5" customFormat="1" ht="16.5">
      <c r="B6714" s="89"/>
      <c r="C6714" s="89"/>
      <c r="D6714" s="90"/>
      <c r="E6714" s="89"/>
      <c r="F6714" s="91"/>
      <c r="G6714" s="89"/>
      <c r="H6714" s="89"/>
    </row>
    <row r="6715" spans="2:8" s="5" customFormat="1" ht="16.5">
      <c r="B6715" s="89"/>
      <c r="C6715" s="89"/>
      <c r="D6715" s="90"/>
      <c r="E6715" s="89"/>
      <c r="F6715" s="91"/>
      <c r="G6715" s="89"/>
      <c r="H6715" s="89"/>
    </row>
    <row r="6716" spans="2:8" s="5" customFormat="1" ht="16.5">
      <c r="B6716" s="89"/>
      <c r="C6716" s="89"/>
      <c r="D6716" s="90"/>
      <c r="E6716" s="89"/>
      <c r="F6716" s="91"/>
      <c r="G6716" s="89"/>
      <c r="H6716" s="89"/>
    </row>
    <row r="6717" spans="2:8" s="5" customFormat="1" ht="16.5">
      <c r="B6717" s="89"/>
      <c r="C6717" s="89"/>
      <c r="D6717" s="90"/>
      <c r="E6717" s="89"/>
      <c r="F6717" s="91"/>
      <c r="G6717" s="89"/>
      <c r="H6717" s="89"/>
    </row>
    <row r="6718" spans="2:8" s="5" customFormat="1" ht="16.5">
      <c r="B6718" s="89"/>
      <c r="C6718" s="89"/>
      <c r="D6718" s="90"/>
      <c r="E6718" s="89"/>
      <c r="F6718" s="91"/>
      <c r="G6718" s="89"/>
      <c r="H6718" s="89"/>
    </row>
    <row r="6719" spans="2:8" s="5" customFormat="1" ht="16.5">
      <c r="B6719" s="89"/>
      <c r="C6719" s="89"/>
      <c r="D6719" s="90"/>
      <c r="E6719" s="89"/>
      <c r="F6719" s="91"/>
      <c r="G6719" s="89"/>
      <c r="H6719" s="89"/>
    </row>
    <row r="6720" spans="2:8" s="5" customFormat="1" ht="16.5">
      <c r="B6720" s="89"/>
      <c r="C6720" s="89"/>
      <c r="D6720" s="90"/>
      <c r="E6720" s="89"/>
      <c r="F6720" s="91"/>
      <c r="G6720" s="89"/>
      <c r="H6720" s="89"/>
    </row>
    <row r="6721" spans="2:8" s="5" customFormat="1" ht="16.5">
      <c r="B6721" s="89"/>
      <c r="C6721" s="89"/>
      <c r="D6721" s="90"/>
      <c r="E6721" s="89"/>
      <c r="F6721" s="91"/>
      <c r="G6721" s="89"/>
      <c r="H6721" s="89"/>
    </row>
    <row r="6722" spans="2:8" s="5" customFormat="1" ht="16.5">
      <c r="B6722" s="89"/>
      <c r="C6722" s="89"/>
      <c r="D6722" s="90"/>
      <c r="E6722" s="89"/>
      <c r="F6722" s="91"/>
      <c r="G6722" s="89"/>
      <c r="H6722" s="89"/>
    </row>
    <row r="6723" spans="2:8" s="5" customFormat="1" ht="16.5">
      <c r="B6723" s="89"/>
      <c r="C6723" s="89"/>
      <c r="D6723" s="90"/>
      <c r="E6723" s="89"/>
      <c r="F6723" s="91"/>
      <c r="G6723" s="89"/>
      <c r="H6723" s="89"/>
    </row>
    <row r="6724" spans="2:8" s="5" customFormat="1" ht="16.5">
      <c r="B6724" s="89"/>
      <c r="C6724" s="89"/>
      <c r="D6724" s="90"/>
      <c r="E6724" s="89"/>
      <c r="F6724" s="91"/>
      <c r="G6724" s="89"/>
      <c r="H6724" s="89"/>
    </row>
    <row r="6725" spans="2:8" s="5" customFormat="1" ht="16.5">
      <c r="B6725" s="89"/>
      <c r="C6725" s="89"/>
      <c r="D6725" s="90"/>
      <c r="E6725" s="89"/>
      <c r="F6725" s="91"/>
      <c r="G6725" s="89"/>
      <c r="H6725" s="89"/>
    </row>
    <row r="6726" spans="2:8" s="5" customFormat="1" ht="16.5">
      <c r="B6726" s="89"/>
      <c r="C6726" s="89"/>
      <c r="D6726" s="90"/>
      <c r="E6726" s="89"/>
      <c r="F6726" s="91"/>
      <c r="G6726" s="89"/>
      <c r="H6726" s="89"/>
    </row>
    <row r="6727" spans="2:8" s="5" customFormat="1" ht="16.5">
      <c r="B6727" s="89"/>
      <c r="C6727" s="89"/>
      <c r="D6727" s="90"/>
      <c r="E6727" s="89"/>
      <c r="F6727" s="91"/>
      <c r="G6727" s="89"/>
      <c r="H6727" s="89"/>
    </row>
    <row r="6728" spans="2:8" s="5" customFormat="1" ht="16.5">
      <c r="B6728" s="89"/>
      <c r="C6728" s="89"/>
      <c r="D6728" s="90"/>
      <c r="E6728" s="89"/>
      <c r="F6728" s="91"/>
      <c r="G6728" s="89"/>
      <c r="H6728" s="89"/>
    </row>
    <row r="6729" spans="2:8" s="5" customFormat="1" ht="16.5">
      <c r="B6729" s="89"/>
      <c r="C6729" s="89"/>
      <c r="D6729" s="90"/>
      <c r="E6729" s="89"/>
      <c r="F6729" s="91"/>
      <c r="G6729" s="89"/>
      <c r="H6729" s="89"/>
    </row>
    <row r="6730" spans="2:8" s="5" customFormat="1" ht="16.5">
      <c r="B6730" s="89"/>
      <c r="C6730" s="89"/>
      <c r="D6730" s="90"/>
      <c r="E6730" s="89"/>
      <c r="F6730" s="91"/>
      <c r="G6730" s="89"/>
      <c r="H6730" s="89"/>
    </row>
    <row r="6731" spans="2:8" s="5" customFormat="1" ht="16.5">
      <c r="B6731" s="89"/>
      <c r="C6731" s="89"/>
      <c r="D6731" s="90"/>
      <c r="E6731" s="89"/>
      <c r="F6731" s="91"/>
      <c r="G6731" s="89"/>
      <c r="H6731" s="89"/>
    </row>
    <row r="6732" spans="2:8" s="5" customFormat="1" ht="16.5">
      <c r="B6732" s="89"/>
      <c r="C6732" s="89"/>
      <c r="D6732" s="90"/>
      <c r="E6732" s="89"/>
      <c r="F6732" s="91"/>
      <c r="G6732" s="89"/>
      <c r="H6732" s="89"/>
    </row>
    <row r="6733" spans="2:8" s="5" customFormat="1" ht="16.5">
      <c r="B6733" s="89"/>
      <c r="C6733" s="89"/>
      <c r="D6733" s="90"/>
      <c r="E6733" s="89"/>
      <c r="F6733" s="91"/>
      <c r="G6733" s="89"/>
      <c r="H6733" s="89"/>
    </row>
    <row r="6734" spans="2:8" s="5" customFormat="1" ht="16.5">
      <c r="B6734" s="89"/>
      <c r="C6734" s="89"/>
      <c r="D6734" s="90"/>
      <c r="E6734" s="89"/>
      <c r="F6734" s="91"/>
      <c r="G6734" s="89"/>
      <c r="H6734" s="89"/>
    </row>
    <row r="6735" spans="2:8" s="5" customFormat="1" ht="16.5">
      <c r="B6735" s="89"/>
      <c r="C6735" s="89"/>
      <c r="D6735" s="90"/>
      <c r="E6735" s="89"/>
      <c r="F6735" s="91"/>
      <c r="G6735" s="89"/>
      <c r="H6735" s="89"/>
    </row>
    <row r="6736" spans="2:8" s="5" customFormat="1" ht="16.5">
      <c r="B6736" s="89"/>
      <c r="C6736" s="89"/>
      <c r="D6736" s="90"/>
      <c r="E6736" s="89"/>
      <c r="F6736" s="91"/>
      <c r="G6736" s="89"/>
      <c r="H6736" s="89"/>
    </row>
    <row r="6737" spans="2:8" s="5" customFormat="1" ht="16.5">
      <c r="B6737" s="89"/>
      <c r="C6737" s="89"/>
      <c r="D6737" s="90"/>
      <c r="E6737" s="89"/>
      <c r="F6737" s="91"/>
      <c r="G6737" s="89"/>
      <c r="H6737" s="89"/>
    </row>
    <row r="6738" spans="2:8" s="5" customFormat="1" ht="16.5">
      <c r="B6738" s="89"/>
      <c r="C6738" s="89"/>
      <c r="D6738" s="90"/>
      <c r="E6738" s="89"/>
      <c r="F6738" s="91"/>
      <c r="G6738" s="89"/>
      <c r="H6738" s="89"/>
    </row>
    <row r="6739" spans="2:8" s="5" customFormat="1" ht="16.5">
      <c r="B6739" s="89"/>
      <c r="C6739" s="89"/>
      <c r="D6739" s="90"/>
      <c r="E6739" s="89"/>
      <c r="F6739" s="91"/>
      <c r="G6739" s="89"/>
      <c r="H6739" s="89"/>
    </row>
    <row r="6740" spans="2:8" s="5" customFormat="1" ht="16.5">
      <c r="B6740" s="89"/>
      <c r="C6740" s="89"/>
      <c r="D6740" s="90"/>
      <c r="E6740" s="89"/>
      <c r="F6740" s="91"/>
      <c r="G6740" s="89"/>
      <c r="H6740" s="89"/>
    </row>
    <row r="6741" spans="2:8" s="5" customFormat="1" ht="16.5">
      <c r="B6741" s="89"/>
      <c r="C6741" s="89"/>
      <c r="D6741" s="90"/>
      <c r="E6741" s="89"/>
      <c r="F6741" s="91"/>
      <c r="G6741" s="89"/>
      <c r="H6741" s="89"/>
    </row>
    <row r="6742" spans="2:8" s="5" customFormat="1" ht="16.5">
      <c r="B6742" s="89"/>
      <c r="C6742" s="89"/>
      <c r="D6742" s="90"/>
      <c r="E6742" s="89"/>
      <c r="F6742" s="91"/>
      <c r="G6742" s="89"/>
      <c r="H6742" s="89"/>
    </row>
    <row r="6743" spans="2:8" s="5" customFormat="1" ht="16.5">
      <c r="B6743" s="89"/>
      <c r="C6743" s="89"/>
      <c r="D6743" s="90"/>
      <c r="E6743" s="89"/>
      <c r="F6743" s="91"/>
      <c r="G6743" s="89"/>
      <c r="H6743" s="89"/>
    </row>
    <row r="6744" spans="2:8" s="5" customFormat="1" ht="16.5">
      <c r="B6744" s="89"/>
      <c r="C6744" s="89"/>
      <c r="D6744" s="90"/>
      <c r="E6744" s="89"/>
      <c r="F6744" s="91"/>
      <c r="G6744" s="89"/>
      <c r="H6744" s="89"/>
    </row>
    <row r="6745" spans="2:8" s="5" customFormat="1" ht="16.5">
      <c r="B6745" s="89"/>
      <c r="C6745" s="89"/>
      <c r="D6745" s="90"/>
      <c r="E6745" s="89"/>
      <c r="F6745" s="91"/>
      <c r="G6745" s="89"/>
      <c r="H6745" s="89"/>
    </row>
    <row r="6746" spans="2:8" s="5" customFormat="1" ht="16.5">
      <c r="B6746" s="89"/>
      <c r="C6746" s="89"/>
      <c r="D6746" s="90"/>
      <c r="E6746" s="89"/>
      <c r="F6746" s="91"/>
      <c r="G6746" s="89"/>
      <c r="H6746" s="89"/>
    </row>
    <row r="6747" spans="2:8" s="5" customFormat="1" ht="16.5">
      <c r="B6747" s="89"/>
      <c r="C6747" s="89"/>
      <c r="D6747" s="90"/>
      <c r="E6747" s="89"/>
      <c r="F6747" s="91"/>
      <c r="G6747" s="89"/>
      <c r="H6747" s="89"/>
    </row>
    <row r="6748" spans="2:8" s="5" customFormat="1" ht="16.5">
      <c r="B6748" s="89"/>
      <c r="C6748" s="89"/>
      <c r="D6748" s="90"/>
      <c r="E6748" s="89"/>
      <c r="F6748" s="91"/>
      <c r="G6748" s="89"/>
      <c r="H6748" s="89"/>
    </row>
    <row r="6749" spans="2:8" s="5" customFormat="1" ht="16.5">
      <c r="B6749" s="89"/>
      <c r="C6749" s="89"/>
      <c r="D6749" s="90"/>
      <c r="E6749" s="89"/>
      <c r="F6749" s="91"/>
      <c r="G6749" s="89"/>
      <c r="H6749" s="89"/>
    </row>
    <row r="6750" spans="2:8" s="5" customFormat="1" ht="16.5">
      <c r="B6750" s="89"/>
      <c r="C6750" s="89"/>
      <c r="D6750" s="90"/>
      <c r="E6750" s="89"/>
      <c r="F6750" s="91"/>
      <c r="G6750" s="89"/>
      <c r="H6750" s="89"/>
    </row>
    <row r="6751" spans="2:8" s="5" customFormat="1" ht="16.5">
      <c r="B6751" s="89"/>
      <c r="C6751" s="89"/>
      <c r="D6751" s="90"/>
      <c r="E6751" s="89"/>
      <c r="F6751" s="91"/>
      <c r="G6751" s="89"/>
      <c r="H6751" s="89"/>
    </row>
    <row r="6752" spans="2:8" s="5" customFormat="1" ht="16.5">
      <c r="B6752" s="89"/>
      <c r="C6752" s="89"/>
      <c r="D6752" s="90"/>
      <c r="E6752" s="89"/>
      <c r="F6752" s="91"/>
      <c r="G6752" s="89"/>
      <c r="H6752" s="89"/>
    </row>
    <row r="6753" spans="2:8" s="5" customFormat="1" ht="16.5">
      <c r="B6753" s="89"/>
      <c r="C6753" s="89"/>
      <c r="D6753" s="90"/>
      <c r="E6753" s="89"/>
      <c r="F6753" s="91"/>
      <c r="G6753" s="89"/>
      <c r="H6753" s="89"/>
    </row>
    <row r="6754" spans="2:8" s="5" customFormat="1" ht="16.5">
      <c r="B6754" s="89"/>
      <c r="C6754" s="89"/>
      <c r="D6754" s="90"/>
      <c r="E6754" s="89"/>
      <c r="F6754" s="91"/>
      <c r="G6754" s="89"/>
      <c r="H6754" s="89"/>
    </row>
    <row r="6755" spans="2:8" s="5" customFormat="1" ht="16.5">
      <c r="B6755" s="89"/>
      <c r="C6755" s="89"/>
      <c r="D6755" s="90"/>
      <c r="E6755" s="89"/>
      <c r="F6755" s="91"/>
      <c r="G6755" s="89"/>
      <c r="H6755" s="89"/>
    </row>
    <row r="6756" spans="2:8" s="5" customFormat="1" ht="16.5">
      <c r="B6756" s="89"/>
      <c r="C6756" s="89"/>
      <c r="D6756" s="90"/>
      <c r="E6756" s="89"/>
      <c r="F6756" s="91"/>
      <c r="G6756" s="89"/>
      <c r="H6756" s="89"/>
    </row>
    <row r="6757" spans="2:8" s="5" customFormat="1" ht="16.5">
      <c r="B6757" s="89"/>
      <c r="C6757" s="89"/>
      <c r="D6757" s="90"/>
      <c r="E6757" s="89"/>
      <c r="F6757" s="91"/>
      <c r="G6757" s="89"/>
      <c r="H6757" s="89"/>
    </row>
    <row r="6758" spans="2:8" s="5" customFormat="1" ht="16.5">
      <c r="B6758" s="89"/>
      <c r="C6758" s="89"/>
      <c r="D6758" s="90"/>
      <c r="E6758" s="89"/>
      <c r="F6758" s="91"/>
      <c r="G6758" s="89"/>
      <c r="H6758" s="89"/>
    </row>
    <row r="6759" spans="2:8" s="5" customFormat="1" ht="16.5">
      <c r="B6759" s="89"/>
      <c r="C6759" s="89"/>
      <c r="D6759" s="90"/>
      <c r="E6759" s="89"/>
      <c r="F6759" s="91"/>
      <c r="G6759" s="89"/>
      <c r="H6759" s="89"/>
    </row>
    <row r="6760" spans="2:8" s="5" customFormat="1" ht="16.5">
      <c r="B6760" s="89"/>
      <c r="C6760" s="89"/>
      <c r="D6760" s="90"/>
      <c r="E6760" s="89"/>
      <c r="F6760" s="91"/>
      <c r="G6760" s="89"/>
      <c r="H6760" s="89"/>
    </row>
    <row r="6761" spans="2:8" s="5" customFormat="1" ht="16.5">
      <c r="B6761" s="89"/>
      <c r="C6761" s="89"/>
      <c r="D6761" s="90"/>
      <c r="E6761" s="89"/>
      <c r="F6761" s="91"/>
      <c r="G6761" s="89"/>
      <c r="H6761" s="89"/>
    </row>
    <row r="6762" spans="2:8" s="5" customFormat="1" ht="16.5">
      <c r="B6762" s="89"/>
      <c r="C6762" s="89"/>
      <c r="D6762" s="90"/>
      <c r="E6762" s="89"/>
      <c r="F6762" s="91"/>
      <c r="G6762" s="89"/>
      <c r="H6762" s="89"/>
    </row>
    <row r="6763" spans="2:8" s="5" customFormat="1" ht="16.5">
      <c r="B6763" s="89"/>
      <c r="C6763" s="89"/>
      <c r="D6763" s="90"/>
      <c r="E6763" s="89"/>
      <c r="F6763" s="91"/>
      <c r="G6763" s="89"/>
      <c r="H6763" s="89"/>
    </row>
    <row r="6764" spans="2:8" s="5" customFormat="1" ht="16.5">
      <c r="B6764" s="89"/>
      <c r="C6764" s="89"/>
      <c r="D6764" s="90"/>
      <c r="E6764" s="89"/>
      <c r="F6764" s="91"/>
      <c r="G6764" s="89"/>
      <c r="H6764" s="89"/>
    </row>
    <row r="6765" spans="2:8" s="5" customFormat="1" ht="16.5">
      <c r="B6765" s="89"/>
      <c r="C6765" s="89"/>
      <c r="D6765" s="90"/>
      <c r="E6765" s="89"/>
      <c r="F6765" s="91"/>
      <c r="G6765" s="89"/>
      <c r="H6765" s="89"/>
    </row>
    <row r="6766" spans="2:8" s="5" customFormat="1" ht="16.5">
      <c r="B6766" s="89"/>
      <c r="C6766" s="89"/>
      <c r="D6766" s="90"/>
      <c r="E6766" s="89"/>
      <c r="F6766" s="91"/>
      <c r="G6766" s="89"/>
      <c r="H6766" s="89"/>
    </row>
    <row r="6767" spans="2:8" s="5" customFormat="1" ht="16.5">
      <c r="B6767" s="89"/>
      <c r="C6767" s="89"/>
      <c r="D6767" s="90"/>
      <c r="E6767" s="89"/>
      <c r="F6767" s="91"/>
      <c r="G6767" s="89"/>
      <c r="H6767" s="89"/>
    </row>
    <row r="6768" spans="2:8" s="5" customFormat="1" ht="16.5">
      <c r="B6768" s="89"/>
      <c r="C6768" s="89"/>
      <c r="D6768" s="90"/>
      <c r="E6768" s="89"/>
      <c r="F6768" s="91"/>
      <c r="G6768" s="89"/>
      <c r="H6768" s="89"/>
    </row>
    <row r="6769" spans="2:8" s="5" customFormat="1" ht="16.5">
      <c r="B6769" s="89"/>
      <c r="C6769" s="89"/>
      <c r="D6769" s="90"/>
      <c r="E6769" s="89"/>
      <c r="F6769" s="91"/>
      <c r="G6769" s="89"/>
      <c r="H6769" s="89"/>
    </row>
    <row r="6770" spans="2:8" s="5" customFormat="1" ht="16.5">
      <c r="B6770" s="89"/>
      <c r="C6770" s="89"/>
      <c r="D6770" s="90"/>
      <c r="E6770" s="89"/>
      <c r="F6770" s="91"/>
      <c r="G6770" s="89"/>
      <c r="H6770" s="89"/>
    </row>
    <row r="6771" spans="2:8" s="5" customFormat="1" ht="16.5">
      <c r="B6771" s="89"/>
      <c r="C6771" s="89"/>
      <c r="D6771" s="90"/>
      <c r="E6771" s="89"/>
      <c r="F6771" s="91"/>
      <c r="G6771" s="89"/>
      <c r="H6771" s="89"/>
    </row>
    <row r="6772" spans="2:8" s="5" customFormat="1" ht="16.5">
      <c r="B6772" s="89"/>
      <c r="C6772" s="89"/>
      <c r="D6772" s="90"/>
      <c r="E6772" s="89"/>
      <c r="F6772" s="91"/>
      <c r="G6772" s="89"/>
      <c r="H6772" s="89"/>
    </row>
    <row r="6773" spans="2:8" s="5" customFormat="1" ht="16.5">
      <c r="B6773" s="89"/>
      <c r="C6773" s="89"/>
      <c r="D6773" s="90"/>
      <c r="E6773" s="89"/>
      <c r="F6773" s="91"/>
      <c r="G6773" s="89"/>
      <c r="H6773" s="89"/>
    </row>
    <row r="6774" spans="2:8" s="5" customFormat="1" ht="16.5">
      <c r="B6774" s="89"/>
      <c r="C6774" s="89"/>
      <c r="D6774" s="90"/>
      <c r="E6774" s="89"/>
      <c r="F6774" s="91"/>
      <c r="G6774" s="89"/>
      <c r="H6774" s="89"/>
    </row>
    <row r="6775" spans="2:8" s="5" customFormat="1" ht="16.5">
      <c r="B6775" s="89"/>
      <c r="C6775" s="89"/>
      <c r="D6775" s="90"/>
      <c r="E6775" s="89"/>
      <c r="F6775" s="91"/>
      <c r="G6775" s="89"/>
      <c r="H6775" s="89"/>
    </row>
    <row r="6776" spans="2:8" s="5" customFormat="1" ht="16.5">
      <c r="B6776" s="89"/>
      <c r="C6776" s="89"/>
      <c r="D6776" s="90"/>
      <c r="E6776" s="89"/>
      <c r="F6776" s="91"/>
      <c r="G6776" s="89"/>
      <c r="H6776" s="89"/>
    </row>
    <row r="6777" spans="2:8" s="5" customFormat="1" ht="16.5">
      <c r="B6777" s="89"/>
      <c r="C6777" s="89"/>
      <c r="D6777" s="90"/>
      <c r="E6777" s="89"/>
      <c r="F6777" s="91"/>
      <c r="G6777" s="89"/>
      <c r="H6777" s="89"/>
    </row>
    <row r="6778" spans="2:8" s="5" customFormat="1" ht="16.5">
      <c r="B6778" s="89"/>
      <c r="C6778" s="89"/>
      <c r="D6778" s="90"/>
      <c r="E6778" s="89"/>
      <c r="F6778" s="91"/>
      <c r="G6778" s="89"/>
      <c r="H6778" s="89"/>
    </row>
    <row r="6779" spans="2:8" s="5" customFormat="1" ht="16.5">
      <c r="B6779" s="89"/>
      <c r="C6779" s="89"/>
      <c r="D6779" s="90"/>
      <c r="E6779" s="89"/>
      <c r="F6779" s="91"/>
      <c r="G6779" s="89"/>
      <c r="H6779" s="89"/>
    </row>
    <row r="6780" spans="2:8" s="5" customFormat="1" ht="16.5">
      <c r="B6780" s="89"/>
      <c r="C6780" s="89"/>
      <c r="D6780" s="90"/>
      <c r="E6780" s="89"/>
      <c r="F6780" s="91"/>
      <c r="G6780" s="89"/>
      <c r="H6780" s="89"/>
    </row>
    <row r="6781" spans="2:8" s="5" customFormat="1" ht="16.5">
      <c r="B6781" s="89"/>
      <c r="C6781" s="89"/>
      <c r="D6781" s="90"/>
      <c r="E6781" s="89"/>
      <c r="F6781" s="91"/>
      <c r="G6781" s="89"/>
      <c r="H6781" s="89"/>
    </row>
    <row r="6782" spans="2:8" s="5" customFormat="1" ht="16.5">
      <c r="B6782" s="89"/>
      <c r="C6782" s="89"/>
      <c r="D6782" s="90"/>
      <c r="E6782" s="89"/>
      <c r="F6782" s="91"/>
      <c r="G6782" s="89"/>
      <c r="H6782" s="89"/>
    </row>
    <row r="6783" spans="2:8" s="5" customFormat="1" ht="16.5">
      <c r="B6783" s="89"/>
      <c r="C6783" s="89"/>
      <c r="D6783" s="90"/>
      <c r="E6783" s="89"/>
      <c r="F6783" s="91"/>
      <c r="G6783" s="89"/>
      <c r="H6783" s="89"/>
    </row>
    <row r="6784" spans="2:8" s="5" customFormat="1" ht="16.5">
      <c r="B6784" s="89"/>
      <c r="C6784" s="89"/>
      <c r="D6784" s="90"/>
      <c r="E6784" s="89"/>
      <c r="F6784" s="91"/>
      <c r="G6784" s="89"/>
      <c r="H6784" s="89"/>
    </row>
    <row r="6785" spans="2:8" s="5" customFormat="1" ht="16.5">
      <c r="B6785" s="89"/>
      <c r="C6785" s="89"/>
      <c r="D6785" s="90"/>
      <c r="E6785" s="89"/>
      <c r="F6785" s="91"/>
      <c r="G6785" s="89"/>
      <c r="H6785" s="89"/>
    </row>
    <row r="6786" spans="2:8" s="5" customFormat="1" ht="16.5">
      <c r="B6786" s="89"/>
      <c r="C6786" s="89"/>
      <c r="D6786" s="90"/>
      <c r="E6786" s="89"/>
      <c r="F6786" s="91"/>
      <c r="G6786" s="89"/>
      <c r="H6786" s="89"/>
    </row>
    <row r="6787" spans="2:8" s="5" customFormat="1" ht="16.5">
      <c r="B6787" s="89"/>
      <c r="C6787" s="89"/>
      <c r="D6787" s="90"/>
      <c r="E6787" s="89"/>
      <c r="F6787" s="91"/>
      <c r="G6787" s="89"/>
      <c r="H6787" s="89"/>
    </row>
    <row r="6788" spans="2:8" s="5" customFormat="1" ht="16.5">
      <c r="B6788" s="89"/>
      <c r="C6788" s="89"/>
      <c r="D6788" s="90"/>
      <c r="E6788" s="89"/>
      <c r="F6788" s="91"/>
      <c r="G6788" s="89"/>
      <c r="H6788" s="89"/>
    </row>
    <row r="6789" spans="2:8" s="5" customFormat="1" ht="16.5">
      <c r="B6789" s="89"/>
      <c r="C6789" s="89"/>
      <c r="D6789" s="90"/>
      <c r="E6789" s="89"/>
      <c r="F6789" s="91"/>
      <c r="G6789" s="89"/>
      <c r="H6789" s="89"/>
    </row>
    <row r="6790" spans="2:8" s="5" customFormat="1" ht="16.5">
      <c r="B6790" s="89"/>
      <c r="C6790" s="89"/>
      <c r="D6790" s="90"/>
      <c r="E6790" s="89"/>
      <c r="F6790" s="91"/>
      <c r="G6790" s="89"/>
      <c r="H6790" s="89"/>
    </row>
    <row r="6791" spans="2:8" s="5" customFormat="1" ht="16.5">
      <c r="B6791" s="89"/>
      <c r="C6791" s="89"/>
      <c r="D6791" s="90"/>
      <c r="E6791" s="89"/>
      <c r="F6791" s="91"/>
      <c r="G6791" s="89"/>
      <c r="H6791" s="89"/>
    </row>
    <row r="6792" spans="2:8" s="5" customFormat="1" ht="16.5">
      <c r="B6792" s="89"/>
      <c r="C6792" s="89"/>
      <c r="D6792" s="90"/>
      <c r="E6792" s="89"/>
      <c r="F6792" s="91"/>
      <c r="G6792" s="89"/>
      <c r="H6792" s="89"/>
    </row>
    <row r="6793" spans="2:8" s="5" customFormat="1" ht="16.5">
      <c r="B6793" s="89"/>
      <c r="C6793" s="89"/>
      <c r="D6793" s="90"/>
      <c r="E6793" s="89"/>
      <c r="F6793" s="91"/>
      <c r="G6793" s="89"/>
      <c r="H6793" s="89"/>
    </row>
    <row r="6794" spans="2:8" s="5" customFormat="1" ht="16.5">
      <c r="B6794" s="89"/>
      <c r="C6794" s="89"/>
      <c r="D6794" s="90"/>
      <c r="E6794" s="89"/>
      <c r="F6794" s="91"/>
      <c r="G6794" s="89"/>
      <c r="H6794" s="89"/>
    </row>
    <row r="6795" spans="2:8" s="5" customFormat="1" ht="16.5">
      <c r="B6795" s="89"/>
      <c r="C6795" s="89"/>
      <c r="D6795" s="90"/>
      <c r="E6795" s="89"/>
      <c r="F6795" s="91"/>
      <c r="G6795" s="89"/>
      <c r="H6795" s="89"/>
    </row>
    <row r="6796" spans="2:8" s="5" customFormat="1" ht="16.5">
      <c r="B6796" s="89"/>
      <c r="C6796" s="89"/>
      <c r="D6796" s="90"/>
      <c r="E6796" s="89"/>
      <c r="F6796" s="91"/>
      <c r="G6796" s="89"/>
      <c r="H6796" s="89"/>
    </row>
    <row r="6797" spans="2:8" s="5" customFormat="1" ht="16.5">
      <c r="B6797" s="89"/>
      <c r="C6797" s="89"/>
      <c r="D6797" s="90"/>
      <c r="E6797" s="89"/>
      <c r="F6797" s="91"/>
      <c r="G6797" s="89"/>
      <c r="H6797" s="89"/>
    </row>
    <row r="6798" spans="2:8" s="5" customFormat="1" ht="16.5">
      <c r="B6798" s="89"/>
      <c r="C6798" s="89"/>
      <c r="D6798" s="90"/>
      <c r="E6798" s="89"/>
      <c r="F6798" s="91"/>
      <c r="G6798" s="89"/>
      <c r="H6798" s="89"/>
    </row>
    <row r="6799" spans="2:8" s="5" customFormat="1" ht="16.5">
      <c r="B6799" s="89"/>
      <c r="C6799" s="89"/>
      <c r="D6799" s="90"/>
      <c r="E6799" s="89"/>
      <c r="F6799" s="91"/>
      <c r="G6799" s="89"/>
      <c r="H6799" s="89"/>
    </row>
    <row r="6800" spans="2:8" s="5" customFormat="1" ht="16.5">
      <c r="B6800" s="89"/>
      <c r="C6800" s="89"/>
      <c r="D6800" s="90"/>
      <c r="E6800" s="89"/>
      <c r="F6800" s="91"/>
      <c r="G6800" s="89"/>
      <c r="H6800" s="89"/>
    </row>
    <row r="6801" spans="2:8" s="5" customFormat="1" ht="16.5">
      <c r="B6801" s="89"/>
      <c r="C6801" s="89"/>
      <c r="D6801" s="90"/>
      <c r="E6801" s="89"/>
      <c r="F6801" s="91"/>
      <c r="G6801" s="89"/>
      <c r="H6801" s="89"/>
    </row>
    <row r="6802" spans="2:8" s="5" customFormat="1" ht="16.5">
      <c r="B6802" s="89"/>
      <c r="C6802" s="89"/>
      <c r="D6802" s="90"/>
      <c r="E6802" s="89"/>
      <c r="F6802" s="91"/>
      <c r="G6802" s="89"/>
      <c r="H6802" s="89"/>
    </row>
    <row r="6803" spans="2:8" s="5" customFormat="1" ht="16.5">
      <c r="B6803" s="89"/>
      <c r="C6803" s="89"/>
      <c r="D6803" s="90"/>
      <c r="E6803" s="89"/>
      <c r="F6803" s="91"/>
      <c r="G6803" s="89"/>
      <c r="H6803" s="89"/>
    </row>
    <row r="6804" spans="2:8" s="5" customFormat="1" ht="16.5">
      <c r="B6804" s="89"/>
      <c r="C6804" s="89"/>
      <c r="D6804" s="90"/>
      <c r="E6804" s="89"/>
      <c r="F6804" s="91"/>
      <c r="G6804" s="89"/>
      <c r="H6804" s="89"/>
    </row>
    <row r="6805" spans="2:8" s="5" customFormat="1" ht="16.5">
      <c r="B6805" s="89"/>
      <c r="C6805" s="89"/>
      <c r="D6805" s="90"/>
      <c r="E6805" s="89"/>
      <c r="F6805" s="91"/>
      <c r="G6805" s="89"/>
      <c r="H6805" s="89"/>
    </row>
    <row r="6806" spans="2:8" s="5" customFormat="1" ht="16.5">
      <c r="B6806" s="89"/>
      <c r="C6806" s="89"/>
      <c r="D6806" s="90"/>
      <c r="E6806" s="89"/>
      <c r="F6806" s="91"/>
      <c r="G6806" s="89"/>
      <c r="H6806" s="89"/>
    </row>
    <row r="6807" spans="2:8" s="5" customFormat="1" ht="16.5">
      <c r="B6807" s="89"/>
      <c r="C6807" s="89"/>
      <c r="D6807" s="90"/>
      <c r="E6807" s="89"/>
      <c r="F6807" s="91"/>
      <c r="G6807" s="89"/>
      <c r="H6807" s="89"/>
    </row>
    <row r="6808" spans="2:8" s="5" customFormat="1" ht="16.5">
      <c r="B6808" s="89"/>
      <c r="C6808" s="89"/>
      <c r="D6808" s="90"/>
      <c r="E6808" s="89"/>
      <c r="F6808" s="91"/>
      <c r="G6808" s="89"/>
      <c r="H6808" s="89"/>
    </row>
    <row r="6809" spans="2:8" s="5" customFormat="1" ht="16.5">
      <c r="B6809" s="89"/>
      <c r="C6809" s="89"/>
      <c r="D6809" s="90"/>
      <c r="E6809" s="89"/>
      <c r="F6809" s="91"/>
      <c r="G6809" s="89"/>
      <c r="H6809" s="89"/>
    </row>
    <row r="6810" spans="2:8" s="5" customFormat="1" ht="16.5">
      <c r="B6810" s="89"/>
      <c r="C6810" s="89"/>
      <c r="D6810" s="90"/>
      <c r="E6810" s="89"/>
      <c r="F6810" s="91"/>
      <c r="G6810" s="89"/>
      <c r="H6810" s="89"/>
    </row>
    <row r="6811" spans="2:8" s="5" customFormat="1" ht="16.5">
      <c r="B6811" s="89"/>
      <c r="C6811" s="89"/>
      <c r="D6811" s="90"/>
      <c r="E6811" s="89"/>
      <c r="F6811" s="91"/>
      <c r="G6811" s="89"/>
      <c r="H6811" s="89"/>
    </row>
    <row r="6812" spans="2:8" s="5" customFormat="1" ht="16.5">
      <c r="B6812" s="89"/>
      <c r="C6812" s="89"/>
      <c r="D6812" s="90"/>
      <c r="E6812" s="89"/>
      <c r="F6812" s="91"/>
      <c r="G6812" s="89"/>
      <c r="H6812" s="89"/>
    </row>
    <row r="6813" spans="2:8" s="5" customFormat="1" ht="16.5">
      <c r="B6813" s="89"/>
      <c r="C6813" s="89"/>
      <c r="D6813" s="90"/>
      <c r="E6813" s="89"/>
      <c r="F6813" s="91"/>
      <c r="G6813" s="89"/>
      <c r="H6813" s="89"/>
    </row>
    <row r="6814" spans="2:8" s="5" customFormat="1" ht="16.5">
      <c r="B6814" s="89"/>
      <c r="C6814" s="89"/>
      <c r="D6814" s="90"/>
      <c r="E6814" s="89"/>
      <c r="F6814" s="91"/>
      <c r="G6814" s="89"/>
      <c r="H6814" s="89"/>
    </row>
    <row r="6815" spans="2:8" s="5" customFormat="1" ht="16.5">
      <c r="B6815" s="89"/>
      <c r="C6815" s="89"/>
      <c r="D6815" s="90"/>
      <c r="E6815" s="89"/>
      <c r="F6815" s="91"/>
      <c r="G6815" s="89"/>
      <c r="H6815" s="89"/>
    </row>
    <row r="6816" spans="2:8" s="5" customFormat="1" ht="16.5">
      <c r="B6816" s="89"/>
      <c r="C6816" s="89"/>
      <c r="D6816" s="90"/>
      <c r="E6816" s="89"/>
      <c r="F6816" s="91"/>
      <c r="G6816" s="89"/>
      <c r="H6816" s="89"/>
    </row>
    <row r="6817" spans="2:8" s="5" customFormat="1" ht="16.5">
      <c r="B6817" s="89"/>
      <c r="C6817" s="89"/>
      <c r="D6817" s="90"/>
      <c r="E6817" s="89"/>
      <c r="F6817" s="91"/>
      <c r="G6817" s="89"/>
      <c r="H6817" s="89"/>
    </row>
    <row r="6818" spans="2:8" s="5" customFormat="1" ht="16.5">
      <c r="B6818" s="89"/>
      <c r="C6818" s="89"/>
      <c r="D6818" s="90"/>
      <c r="E6818" s="89"/>
      <c r="F6818" s="91"/>
      <c r="G6818" s="89"/>
      <c r="H6818" s="89"/>
    </row>
    <row r="6819" spans="2:8" s="5" customFormat="1" ht="16.5">
      <c r="B6819" s="89"/>
      <c r="C6819" s="89"/>
      <c r="D6819" s="90"/>
      <c r="E6819" s="89"/>
      <c r="F6819" s="91"/>
      <c r="G6819" s="89"/>
      <c r="H6819" s="89"/>
    </row>
    <row r="6820" spans="2:8" s="5" customFormat="1" ht="16.5">
      <c r="B6820" s="89"/>
      <c r="C6820" s="89"/>
      <c r="D6820" s="90"/>
      <c r="E6820" s="89"/>
      <c r="F6820" s="91"/>
      <c r="G6820" s="89"/>
      <c r="H6820" s="89"/>
    </row>
    <row r="6821" spans="2:8" s="5" customFormat="1" ht="16.5">
      <c r="B6821" s="89"/>
      <c r="C6821" s="89"/>
      <c r="D6821" s="90"/>
      <c r="E6821" s="89"/>
      <c r="F6821" s="91"/>
      <c r="G6821" s="89"/>
      <c r="H6821" s="89"/>
    </row>
    <row r="6822" spans="2:8" s="5" customFormat="1" ht="16.5">
      <c r="B6822" s="89"/>
      <c r="C6822" s="89"/>
      <c r="D6822" s="90"/>
      <c r="E6822" s="89"/>
      <c r="F6822" s="91"/>
      <c r="G6822" s="89"/>
      <c r="H6822" s="89"/>
    </row>
    <row r="6823" spans="2:8" s="5" customFormat="1" ht="16.5">
      <c r="B6823" s="89"/>
      <c r="C6823" s="89"/>
      <c r="D6823" s="90"/>
      <c r="E6823" s="89"/>
      <c r="F6823" s="91"/>
      <c r="G6823" s="89"/>
      <c r="H6823" s="89"/>
    </row>
    <row r="6824" spans="2:8" s="5" customFormat="1" ht="16.5">
      <c r="B6824" s="89"/>
      <c r="C6824" s="89"/>
      <c r="D6824" s="90"/>
      <c r="E6824" s="89"/>
      <c r="F6824" s="91"/>
      <c r="G6824" s="89"/>
      <c r="H6824" s="89"/>
    </row>
    <row r="6825" spans="2:8" s="5" customFormat="1" ht="16.5">
      <c r="B6825" s="89"/>
      <c r="C6825" s="89"/>
      <c r="D6825" s="90"/>
      <c r="E6825" s="89"/>
      <c r="F6825" s="91"/>
      <c r="G6825" s="89"/>
      <c r="H6825" s="89"/>
    </row>
    <row r="6826" spans="2:8" s="5" customFormat="1" ht="16.5">
      <c r="B6826" s="89"/>
      <c r="C6826" s="89"/>
      <c r="D6826" s="90"/>
      <c r="E6826" s="89"/>
      <c r="F6826" s="91"/>
      <c r="G6826" s="89"/>
      <c r="H6826" s="89"/>
    </row>
    <row r="6827" spans="2:8" s="5" customFormat="1" ht="16.5">
      <c r="B6827" s="89"/>
      <c r="C6827" s="89"/>
      <c r="D6827" s="90"/>
      <c r="E6827" s="89"/>
      <c r="F6827" s="91"/>
      <c r="G6827" s="89"/>
      <c r="H6827" s="89"/>
    </row>
    <row r="6828" spans="2:8" s="5" customFormat="1" ht="16.5">
      <c r="B6828" s="89"/>
      <c r="C6828" s="89"/>
      <c r="D6828" s="90"/>
      <c r="E6828" s="89"/>
      <c r="F6828" s="91"/>
      <c r="G6828" s="89"/>
      <c r="H6828" s="89"/>
    </row>
    <row r="6829" spans="2:8" s="5" customFormat="1" ht="16.5">
      <c r="B6829" s="89"/>
      <c r="C6829" s="89"/>
      <c r="D6829" s="90"/>
      <c r="E6829" s="89"/>
      <c r="F6829" s="91"/>
      <c r="G6829" s="89"/>
      <c r="H6829" s="89"/>
    </row>
    <row r="6830" spans="2:8" s="5" customFormat="1" ht="16.5">
      <c r="B6830" s="89"/>
      <c r="C6830" s="89"/>
      <c r="D6830" s="90"/>
      <c r="E6830" s="89"/>
      <c r="F6830" s="91"/>
      <c r="G6830" s="89"/>
      <c r="H6830" s="89"/>
    </row>
    <row r="6831" spans="2:8" s="5" customFormat="1" ht="16.5">
      <c r="B6831" s="89"/>
      <c r="C6831" s="89"/>
      <c r="D6831" s="90"/>
      <c r="E6831" s="89"/>
      <c r="F6831" s="91"/>
      <c r="G6831" s="89"/>
      <c r="H6831" s="89"/>
    </row>
    <row r="6832" spans="2:8" s="5" customFormat="1" ht="16.5">
      <c r="B6832" s="89"/>
      <c r="C6832" s="89"/>
      <c r="D6832" s="90"/>
      <c r="E6832" s="89"/>
      <c r="F6832" s="91"/>
      <c r="G6832" s="89"/>
      <c r="H6832" s="89"/>
    </row>
    <row r="6833" spans="2:8" s="5" customFormat="1" ht="16.5">
      <c r="B6833" s="89"/>
      <c r="C6833" s="89"/>
      <c r="D6833" s="90"/>
      <c r="E6833" s="89"/>
      <c r="F6833" s="91"/>
      <c r="G6833" s="89"/>
      <c r="H6833" s="89"/>
    </row>
    <row r="6834" spans="2:8" s="5" customFormat="1" ht="16.5">
      <c r="B6834" s="89"/>
      <c r="C6834" s="89"/>
      <c r="D6834" s="90"/>
      <c r="E6834" s="89"/>
      <c r="F6834" s="91"/>
      <c r="G6834" s="89"/>
      <c r="H6834" s="89"/>
    </row>
    <row r="6835" spans="2:8" s="5" customFormat="1" ht="16.5">
      <c r="B6835" s="89"/>
      <c r="C6835" s="89"/>
      <c r="D6835" s="90"/>
      <c r="E6835" s="89"/>
      <c r="F6835" s="91"/>
      <c r="G6835" s="89"/>
      <c r="H6835" s="89"/>
    </row>
    <row r="6836" spans="2:8" s="5" customFormat="1" ht="16.5">
      <c r="B6836" s="89"/>
      <c r="C6836" s="89"/>
      <c r="D6836" s="90"/>
      <c r="E6836" s="89"/>
      <c r="F6836" s="91"/>
      <c r="G6836" s="89"/>
      <c r="H6836" s="89"/>
    </row>
    <row r="6837" spans="2:8" s="5" customFormat="1" ht="16.5">
      <c r="B6837" s="89"/>
      <c r="C6837" s="89"/>
      <c r="D6837" s="90"/>
      <c r="E6837" s="89"/>
      <c r="F6837" s="91"/>
      <c r="G6837" s="89"/>
      <c r="H6837" s="89"/>
    </row>
    <row r="6838" spans="2:8" s="5" customFormat="1" ht="16.5">
      <c r="B6838" s="89"/>
      <c r="C6838" s="89"/>
      <c r="D6838" s="90"/>
      <c r="E6838" s="89"/>
      <c r="F6838" s="91"/>
      <c r="G6838" s="89"/>
      <c r="H6838" s="89"/>
    </row>
    <row r="6839" spans="2:8" s="5" customFormat="1" ht="16.5">
      <c r="B6839" s="89"/>
      <c r="C6839" s="89"/>
      <c r="D6839" s="90"/>
      <c r="E6839" s="89"/>
      <c r="F6839" s="91"/>
      <c r="G6839" s="89"/>
      <c r="H6839" s="89"/>
    </row>
    <row r="6840" spans="2:8" s="5" customFormat="1" ht="16.5">
      <c r="B6840" s="89"/>
      <c r="C6840" s="89"/>
      <c r="D6840" s="90"/>
      <c r="E6840" s="89"/>
      <c r="F6840" s="91"/>
      <c r="G6840" s="89"/>
      <c r="H6840" s="89"/>
    </row>
    <row r="6841" spans="2:8" s="5" customFormat="1" ht="16.5">
      <c r="B6841" s="89"/>
      <c r="C6841" s="89"/>
      <c r="D6841" s="90"/>
      <c r="E6841" s="89"/>
      <c r="F6841" s="91"/>
      <c r="G6841" s="89"/>
      <c r="H6841" s="89"/>
    </row>
    <row r="6842" spans="2:8" s="5" customFormat="1" ht="16.5">
      <c r="B6842" s="89"/>
      <c r="C6842" s="89"/>
      <c r="D6842" s="90"/>
      <c r="E6842" s="89"/>
      <c r="F6842" s="91"/>
      <c r="G6842" s="89"/>
      <c r="H6842" s="89"/>
    </row>
    <row r="6843" spans="2:8" s="5" customFormat="1" ht="16.5">
      <c r="B6843" s="89"/>
      <c r="C6843" s="89"/>
      <c r="D6843" s="90"/>
      <c r="E6843" s="89"/>
      <c r="F6843" s="91"/>
      <c r="G6843" s="89"/>
      <c r="H6843" s="89"/>
    </row>
    <row r="6844" spans="2:8" s="5" customFormat="1" ht="16.5">
      <c r="B6844" s="89"/>
      <c r="C6844" s="89"/>
      <c r="D6844" s="90"/>
      <c r="E6844" s="89"/>
      <c r="F6844" s="91"/>
      <c r="G6844" s="89"/>
      <c r="H6844" s="89"/>
    </row>
    <row r="6845" spans="2:8" s="5" customFormat="1" ht="16.5">
      <c r="B6845" s="89"/>
      <c r="C6845" s="89"/>
      <c r="D6845" s="90"/>
      <c r="E6845" s="89"/>
      <c r="F6845" s="91"/>
      <c r="G6845" s="89"/>
      <c r="H6845" s="89"/>
    </row>
    <row r="6846" spans="2:8" s="5" customFormat="1" ht="16.5">
      <c r="B6846" s="89"/>
      <c r="C6846" s="89"/>
      <c r="D6846" s="90"/>
      <c r="E6846" s="89"/>
      <c r="F6846" s="91"/>
      <c r="G6846" s="89"/>
      <c r="H6846" s="89"/>
    </row>
    <row r="6847" spans="2:8" s="5" customFormat="1" ht="16.5">
      <c r="B6847" s="89"/>
      <c r="C6847" s="89"/>
      <c r="D6847" s="90"/>
      <c r="E6847" s="89"/>
      <c r="F6847" s="91"/>
      <c r="G6847" s="89"/>
      <c r="H6847" s="89"/>
    </row>
    <row r="6848" spans="2:8" s="5" customFormat="1" ht="16.5">
      <c r="B6848" s="89"/>
      <c r="C6848" s="89"/>
      <c r="D6848" s="90"/>
      <c r="E6848" s="89"/>
      <c r="F6848" s="91"/>
      <c r="G6848" s="89"/>
      <c r="H6848" s="89"/>
    </row>
    <row r="6849" spans="2:8" s="5" customFormat="1" ht="16.5">
      <c r="B6849" s="89"/>
      <c r="C6849" s="89"/>
      <c r="D6849" s="90"/>
      <c r="E6849" s="89"/>
      <c r="F6849" s="91"/>
      <c r="G6849" s="89"/>
      <c r="H6849" s="89"/>
    </row>
    <row r="6850" spans="2:8" s="5" customFormat="1" ht="16.5">
      <c r="B6850" s="89"/>
      <c r="C6850" s="89"/>
      <c r="D6850" s="90"/>
      <c r="E6850" s="89"/>
      <c r="F6850" s="91"/>
      <c r="G6850" s="89"/>
      <c r="H6850" s="89"/>
    </row>
    <row r="6851" spans="2:8" s="5" customFormat="1" ht="16.5">
      <c r="B6851" s="89"/>
      <c r="C6851" s="89"/>
      <c r="D6851" s="90"/>
      <c r="E6851" s="89"/>
      <c r="F6851" s="91"/>
      <c r="G6851" s="89"/>
      <c r="H6851" s="89"/>
    </row>
    <row r="6852" spans="2:8" s="5" customFormat="1" ht="16.5">
      <c r="B6852" s="89"/>
      <c r="C6852" s="89"/>
      <c r="D6852" s="90"/>
      <c r="E6852" s="89"/>
      <c r="F6852" s="91"/>
      <c r="G6852" s="89"/>
      <c r="H6852" s="89"/>
    </row>
    <row r="6853" spans="2:8" s="5" customFormat="1" ht="16.5">
      <c r="B6853" s="89"/>
      <c r="C6853" s="89"/>
      <c r="D6853" s="90"/>
      <c r="E6853" s="89"/>
      <c r="F6853" s="91"/>
      <c r="G6853" s="89"/>
      <c r="H6853" s="89"/>
    </row>
    <row r="6854" spans="2:8" s="5" customFormat="1" ht="16.5">
      <c r="B6854" s="89"/>
      <c r="C6854" s="89"/>
      <c r="D6854" s="90"/>
      <c r="E6854" s="89"/>
      <c r="F6854" s="91"/>
      <c r="G6854" s="89"/>
      <c r="H6854" s="89"/>
    </row>
    <row r="6855" spans="2:8" s="5" customFormat="1" ht="16.5">
      <c r="B6855" s="89"/>
      <c r="C6855" s="89"/>
      <c r="D6855" s="90"/>
      <c r="E6855" s="89"/>
      <c r="F6855" s="91"/>
      <c r="G6855" s="89"/>
      <c r="H6855" s="89"/>
    </row>
    <row r="6856" spans="2:8" s="5" customFormat="1" ht="16.5">
      <c r="B6856" s="89"/>
      <c r="C6856" s="89"/>
      <c r="D6856" s="90"/>
      <c r="E6856" s="89"/>
      <c r="F6856" s="91"/>
      <c r="G6856" s="89"/>
      <c r="H6856" s="89"/>
    </row>
    <row r="6857" spans="2:8" s="5" customFormat="1" ht="16.5">
      <c r="B6857" s="89"/>
      <c r="C6857" s="89"/>
      <c r="D6857" s="90"/>
      <c r="E6857" s="89"/>
      <c r="F6857" s="91"/>
      <c r="G6857" s="89"/>
      <c r="H6857" s="89"/>
    </row>
    <row r="6858" spans="2:8" s="5" customFormat="1" ht="16.5">
      <c r="B6858" s="89"/>
      <c r="C6858" s="89"/>
      <c r="D6858" s="90"/>
      <c r="E6858" s="89"/>
      <c r="F6858" s="91"/>
      <c r="G6858" s="89"/>
      <c r="H6858" s="89"/>
    </row>
    <row r="6859" spans="2:8" s="5" customFormat="1" ht="16.5">
      <c r="B6859" s="89"/>
      <c r="C6859" s="89"/>
      <c r="D6859" s="90"/>
      <c r="E6859" s="89"/>
      <c r="F6859" s="91"/>
      <c r="G6859" s="89"/>
      <c r="H6859" s="89"/>
    </row>
    <row r="6860" spans="2:8" s="5" customFormat="1" ht="16.5">
      <c r="B6860" s="89"/>
      <c r="C6860" s="89"/>
      <c r="D6860" s="90"/>
      <c r="E6860" s="89"/>
      <c r="F6860" s="91"/>
      <c r="G6860" s="89"/>
      <c r="H6860" s="89"/>
    </row>
    <row r="6861" spans="2:8" s="5" customFormat="1" ht="16.5">
      <c r="B6861" s="89"/>
      <c r="C6861" s="89"/>
      <c r="D6861" s="90"/>
      <c r="E6861" s="89"/>
      <c r="F6861" s="91"/>
      <c r="G6861" s="89"/>
      <c r="H6861" s="89"/>
    </row>
    <row r="6862" spans="2:8" s="5" customFormat="1" ht="16.5">
      <c r="B6862" s="89"/>
      <c r="C6862" s="89"/>
      <c r="D6862" s="90"/>
      <c r="E6862" s="89"/>
      <c r="F6862" s="91"/>
      <c r="G6862" s="89"/>
      <c r="H6862" s="89"/>
    </row>
    <row r="6863" spans="2:8" s="5" customFormat="1" ht="16.5">
      <c r="B6863" s="89"/>
      <c r="C6863" s="89"/>
      <c r="D6863" s="90"/>
      <c r="E6863" s="89"/>
      <c r="F6863" s="91"/>
      <c r="G6863" s="89"/>
      <c r="H6863" s="89"/>
    </row>
    <row r="6864" spans="2:8" s="5" customFormat="1" ht="16.5">
      <c r="B6864" s="89"/>
      <c r="C6864" s="89"/>
      <c r="D6864" s="90"/>
      <c r="E6864" s="89"/>
      <c r="F6864" s="91"/>
      <c r="G6864" s="89"/>
      <c r="H6864" s="89"/>
    </row>
    <row r="6865" spans="2:8" s="5" customFormat="1" ht="16.5">
      <c r="B6865" s="89"/>
      <c r="C6865" s="89"/>
      <c r="D6865" s="90"/>
      <c r="E6865" s="89"/>
      <c r="F6865" s="91"/>
      <c r="G6865" s="89"/>
      <c r="H6865" s="89"/>
    </row>
    <row r="6866" spans="2:8" s="5" customFormat="1" ht="16.5">
      <c r="B6866" s="89"/>
      <c r="C6866" s="89"/>
      <c r="D6866" s="90"/>
      <c r="E6866" s="89"/>
      <c r="F6866" s="91"/>
      <c r="G6866" s="89"/>
      <c r="H6866" s="89"/>
    </row>
    <row r="6867" spans="2:8" s="5" customFormat="1" ht="16.5">
      <c r="B6867" s="89"/>
      <c r="C6867" s="89"/>
      <c r="D6867" s="90"/>
      <c r="E6867" s="89"/>
      <c r="F6867" s="91"/>
      <c r="G6867" s="89"/>
      <c r="H6867" s="89"/>
    </row>
    <row r="6868" spans="2:8" s="5" customFormat="1" ht="16.5">
      <c r="B6868" s="89"/>
      <c r="C6868" s="89"/>
      <c r="D6868" s="90"/>
      <c r="E6868" s="89"/>
      <c r="F6868" s="91"/>
      <c r="G6868" s="89"/>
      <c r="H6868" s="89"/>
    </row>
    <row r="6869" spans="2:8" s="5" customFormat="1" ht="16.5">
      <c r="B6869" s="89"/>
      <c r="C6869" s="89"/>
      <c r="D6869" s="90"/>
      <c r="E6869" s="89"/>
      <c r="F6869" s="91"/>
      <c r="G6869" s="89"/>
      <c r="H6869" s="89"/>
    </row>
    <row r="6870" spans="2:8" s="5" customFormat="1" ht="16.5">
      <c r="B6870" s="89"/>
      <c r="C6870" s="89"/>
      <c r="D6870" s="90"/>
      <c r="E6870" s="89"/>
      <c r="F6870" s="91"/>
      <c r="G6870" s="89"/>
      <c r="H6870" s="89"/>
    </row>
    <row r="6871" spans="2:8" s="5" customFormat="1" ht="16.5">
      <c r="B6871" s="89"/>
      <c r="C6871" s="89"/>
      <c r="D6871" s="90"/>
      <c r="E6871" s="89"/>
      <c r="F6871" s="91"/>
      <c r="G6871" s="89"/>
      <c r="H6871" s="89"/>
    </row>
    <row r="6872" spans="2:8" s="5" customFormat="1" ht="16.5">
      <c r="B6872" s="89"/>
      <c r="C6872" s="89"/>
      <c r="D6872" s="90"/>
      <c r="E6872" s="89"/>
      <c r="F6872" s="91"/>
      <c r="G6872" s="89"/>
      <c r="H6872" s="89"/>
    </row>
    <row r="6873" spans="2:8" s="5" customFormat="1" ht="16.5">
      <c r="B6873" s="89"/>
      <c r="C6873" s="89"/>
      <c r="D6873" s="90"/>
      <c r="E6873" s="89"/>
      <c r="F6873" s="91"/>
      <c r="G6873" s="89"/>
      <c r="H6873" s="89"/>
    </row>
    <row r="6874" spans="2:8" s="5" customFormat="1" ht="16.5">
      <c r="B6874" s="89"/>
      <c r="C6874" s="89"/>
      <c r="D6874" s="90"/>
      <c r="E6874" s="89"/>
      <c r="F6874" s="91"/>
      <c r="G6874" s="89"/>
      <c r="H6874" s="89"/>
    </row>
    <row r="6875" spans="2:8" s="5" customFormat="1" ht="16.5">
      <c r="B6875" s="89"/>
      <c r="C6875" s="89"/>
      <c r="D6875" s="90"/>
      <c r="E6875" s="89"/>
      <c r="F6875" s="91"/>
      <c r="G6875" s="89"/>
      <c r="H6875" s="89"/>
    </row>
    <row r="6876" spans="2:8" s="5" customFormat="1" ht="16.5">
      <c r="B6876" s="89"/>
      <c r="C6876" s="89"/>
      <c r="D6876" s="90"/>
      <c r="E6876" s="89"/>
      <c r="F6876" s="91"/>
      <c r="G6876" s="89"/>
      <c r="H6876" s="89"/>
    </row>
    <row r="6877" spans="2:8" s="5" customFormat="1" ht="16.5">
      <c r="B6877" s="89"/>
      <c r="C6877" s="89"/>
      <c r="D6877" s="90"/>
      <c r="E6877" s="89"/>
      <c r="F6877" s="91"/>
      <c r="G6877" s="89"/>
      <c r="H6877" s="89"/>
    </row>
    <row r="6878" spans="2:8" s="5" customFormat="1" ht="16.5">
      <c r="B6878" s="89"/>
      <c r="C6878" s="89"/>
      <c r="D6878" s="90"/>
      <c r="E6878" s="89"/>
      <c r="F6878" s="91"/>
      <c r="G6878" s="89"/>
      <c r="H6878" s="89"/>
    </row>
    <row r="6879" spans="2:8" s="5" customFormat="1" ht="16.5">
      <c r="B6879" s="89"/>
      <c r="C6879" s="89"/>
      <c r="D6879" s="90"/>
      <c r="E6879" s="89"/>
      <c r="F6879" s="91"/>
      <c r="G6879" s="89"/>
      <c r="H6879" s="89"/>
    </row>
    <row r="6880" spans="2:8" s="5" customFormat="1" ht="16.5">
      <c r="B6880" s="89"/>
      <c r="C6880" s="89"/>
      <c r="D6880" s="90"/>
      <c r="E6880" s="89"/>
      <c r="F6880" s="91"/>
      <c r="G6880" s="89"/>
      <c r="H6880" s="89"/>
    </row>
    <row r="6881" spans="2:8" s="5" customFormat="1" ht="16.5">
      <c r="B6881" s="89"/>
      <c r="C6881" s="89"/>
      <c r="D6881" s="90"/>
      <c r="E6881" s="89"/>
      <c r="F6881" s="91"/>
      <c r="G6881" s="89"/>
      <c r="H6881" s="89"/>
    </row>
    <row r="6882" spans="2:8" s="5" customFormat="1" ht="16.5">
      <c r="B6882" s="89"/>
      <c r="C6882" s="89"/>
      <c r="D6882" s="90"/>
      <c r="E6882" s="89"/>
      <c r="F6882" s="91"/>
      <c r="G6882" s="89"/>
      <c r="H6882" s="89"/>
    </row>
    <row r="6883" spans="2:8" s="5" customFormat="1" ht="16.5">
      <c r="B6883" s="89"/>
      <c r="C6883" s="89"/>
      <c r="D6883" s="90"/>
      <c r="E6883" s="89"/>
      <c r="F6883" s="91"/>
      <c r="G6883" s="89"/>
      <c r="H6883" s="89"/>
    </row>
    <row r="6884" spans="2:8" s="5" customFormat="1" ht="16.5">
      <c r="B6884" s="89"/>
      <c r="C6884" s="89"/>
      <c r="D6884" s="90"/>
      <c r="E6884" s="89"/>
      <c r="F6884" s="91"/>
      <c r="G6884" s="89"/>
      <c r="H6884" s="89"/>
    </row>
    <row r="6885" spans="2:8" s="5" customFormat="1" ht="16.5">
      <c r="B6885" s="89"/>
      <c r="C6885" s="89"/>
      <c r="D6885" s="90"/>
      <c r="E6885" s="89"/>
      <c r="F6885" s="91"/>
      <c r="G6885" s="89"/>
      <c r="H6885" s="89"/>
    </row>
    <row r="6886" spans="2:8" s="5" customFormat="1" ht="16.5">
      <c r="B6886" s="89"/>
      <c r="C6886" s="89"/>
      <c r="D6886" s="90"/>
      <c r="E6886" s="89"/>
      <c r="F6886" s="91"/>
      <c r="G6886" s="89"/>
      <c r="H6886" s="89"/>
    </row>
    <row r="6887" spans="2:8" s="5" customFormat="1" ht="16.5">
      <c r="B6887" s="89"/>
      <c r="C6887" s="89"/>
      <c r="D6887" s="90"/>
      <c r="E6887" s="89"/>
      <c r="F6887" s="91"/>
      <c r="G6887" s="89"/>
      <c r="H6887" s="89"/>
    </row>
    <row r="6888" spans="2:8" s="5" customFormat="1" ht="16.5">
      <c r="B6888" s="89"/>
      <c r="C6888" s="89"/>
      <c r="D6888" s="90"/>
      <c r="E6888" s="89"/>
      <c r="F6888" s="91"/>
      <c r="G6888" s="89"/>
      <c r="H6888" s="89"/>
    </row>
    <row r="6889" spans="2:8" s="5" customFormat="1" ht="16.5">
      <c r="B6889" s="89"/>
      <c r="C6889" s="89"/>
      <c r="D6889" s="90"/>
      <c r="E6889" s="89"/>
      <c r="F6889" s="91"/>
      <c r="G6889" s="89"/>
      <c r="H6889" s="89"/>
    </row>
    <row r="6890" spans="2:8" s="5" customFormat="1" ht="16.5">
      <c r="B6890" s="89"/>
      <c r="C6890" s="89"/>
      <c r="D6890" s="90"/>
      <c r="E6890" s="89"/>
      <c r="F6890" s="91"/>
      <c r="G6890" s="89"/>
      <c r="H6890" s="89"/>
    </row>
    <row r="6891" spans="2:8" s="5" customFormat="1" ht="16.5">
      <c r="B6891" s="89"/>
      <c r="C6891" s="89"/>
      <c r="D6891" s="90"/>
      <c r="E6891" s="89"/>
      <c r="F6891" s="91"/>
      <c r="G6891" s="89"/>
      <c r="H6891" s="89"/>
    </row>
    <row r="6892" spans="2:8" s="5" customFormat="1" ht="16.5">
      <c r="B6892" s="89"/>
      <c r="C6892" s="89"/>
      <c r="D6892" s="90"/>
      <c r="E6892" s="89"/>
      <c r="F6892" s="91"/>
      <c r="G6892" s="89"/>
      <c r="H6892" s="89"/>
    </row>
    <row r="6893" spans="2:8" s="5" customFormat="1" ht="16.5">
      <c r="B6893" s="89"/>
      <c r="C6893" s="89"/>
      <c r="D6893" s="90"/>
      <c r="E6893" s="89"/>
      <c r="F6893" s="91"/>
      <c r="G6893" s="89"/>
      <c r="H6893" s="89"/>
    </row>
    <row r="6894" spans="2:8" s="5" customFormat="1" ht="16.5">
      <c r="B6894" s="89"/>
      <c r="C6894" s="89"/>
      <c r="D6894" s="90"/>
      <c r="E6894" s="89"/>
      <c r="F6894" s="91"/>
      <c r="G6894" s="89"/>
      <c r="H6894" s="89"/>
    </row>
    <row r="6895" spans="2:8" s="5" customFormat="1" ht="16.5">
      <c r="B6895" s="89"/>
      <c r="C6895" s="89"/>
      <c r="D6895" s="90"/>
      <c r="E6895" s="89"/>
      <c r="F6895" s="91"/>
      <c r="G6895" s="89"/>
      <c r="H6895" s="89"/>
    </row>
    <row r="6896" spans="2:8" s="5" customFormat="1" ht="16.5">
      <c r="B6896" s="89"/>
      <c r="C6896" s="89"/>
      <c r="D6896" s="90"/>
      <c r="E6896" s="89"/>
      <c r="F6896" s="91"/>
      <c r="G6896" s="89"/>
      <c r="H6896" s="89"/>
    </row>
    <row r="6897" spans="2:8" s="5" customFormat="1" ht="16.5">
      <c r="B6897" s="89"/>
      <c r="C6897" s="89"/>
      <c r="D6897" s="90"/>
      <c r="E6897" s="89"/>
      <c r="F6897" s="91"/>
      <c r="G6897" s="89"/>
      <c r="H6897" s="89"/>
    </row>
    <row r="6898" spans="2:8" s="5" customFormat="1" ht="16.5">
      <c r="B6898" s="89"/>
      <c r="C6898" s="89"/>
      <c r="D6898" s="90"/>
      <c r="E6898" s="89"/>
      <c r="F6898" s="91"/>
      <c r="G6898" s="89"/>
      <c r="H6898" s="89"/>
    </row>
    <row r="6899" spans="2:8" s="5" customFormat="1" ht="16.5">
      <c r="B6899" s="89"/>
      <c r="C6899" s="89"/>
      <c r="D6899" s="90"/>
      <c r="E6899" s="89"/>
      <c r="F6899" s="91"/>
      <c r="G6899" s="89"/>
      <c r="H6899" s="89"/>
    </row>
    <row r="6900" spans="2:8" s="5" customFormat="1" ht="16.5">
      <c r="B6900" s="89"/>
      <c r="C6900" s="89"/>
      <c r="D6900" s="90"/>
      <c r="E6900" s="89"/>
      <c r="F6900" s="91"/>
      <c r="G6900" s="89"/>
      <c r="H6900" s="89"/>
    </row>
    <row r="6901" spans="2:8" s="5" customFormat="1" ht="16.5">
      <c r="B6901" s="89"/>
      <c r="C6901" s="89"/>
      <c r="D6901" s="90"/>
      <c r="E6901" s="89"/>
      <c r="F6901" s="91"/>
      <c r="G6901" s="89"/>
      <c r="H6901" s="89"/>
    </row>
    <row r="6902" spans="2:8" s="5" customFormat="1" ht="16.5">
      <c r="B6902" s="89"/>
      <c r="C6902" s="89"/>
      <c r="D6902" s="90"/>
      <c r="E6902" s="89"/>
      <c r="F6902" s="91"/>
      <c r="G6902" s="89"/>
      <c r="H6902" s="89"/>
    </row>
    <row r="6903" spans="2:8" s="5" customFormat="1" ht="16.5">
      <c r="B6903" s="89"/>
      <c r="C6903" s="89"/>
      <c r="D6903" s="90"/>
      <c r="E6903" s="89"/>
      <c r="F6903" s="91"/>
      <c r="G6903" s="89"/>
      <c r="H6903" s="89"/>
    </row>
    <row r="6904" spans="2:8" s="5" customFormat="1" ht="16.5">
      <c r="B6904" s="89"/>
      <c r="C6904" s="89"/>
      <c r="D6904" s="90"/>
      <c r="E6904" s="89"/>
      <c r="F6904" s="91"/>
      <c r="G6904" s="89"/>
      <c r="H6904" s="89"/>
    </row>
    <row r="6905" spans="2:8" s="5" customFormat="1" ht="16.5">
      <c r="B6905" s="89"/>
      <c r="C6905" s="89"/>
      <c r="D6905" s="90"/>
      <c r="E6905" s="89"/>
      <c r="F6905" s="91"/>
      <c r="G6905" s="89"/>
      <c r="H6905" s="89"/>
    </row>
    <row r="6906" spans="2:8" s="5" customFormat="1" ht="16.5">
      <c r="B6906" s="89"/>
      <c r="C6906" s="89"/>
      <c r="D6906" s="90"/>
      <c r="E6906" s="89"/>
      <c r="F6906" s="91"/>
      <c r="G6906" s="89"/>
      <c r="H6906" s="89"/>
    </row>
    <row r="6907" spans="2:8" s="5" customFormat="1" ht="16.5">
      <c r="B6907" s="89"/>
      <c r="C6907" s="89"/>
      <c r="D6907" s="90"/>
      <c r="E6907" s="89"/>
      <c r="F6907" s="91"/>
      <c r="G6907" s="89"/>
      <c r="H6907" s="89"/>
    </row>
    <row r="6908" spans="2:8" s="5" customFormat="1" ht="16.5">
      <c r="B6908" s="89"/>
      <c r="C6908" s="89"/>
      <c r="D6908" s="90"/>
      <c r="E6908" s="89"/>
      <c r="F6908" s="91"/>
      <c r="G6908" s="89"/>
      <c r="H6908" s="89"/>
    </row>
    <row r="6909" spans="2:8" s="5" customFormat="1" ht="16.5">
      <c r="B6909" s="89"/>
      <c r="C6909" s="89"/>
      <c r="D6909" s="90"/>
      <c r="E6909" s="89"/>
      <c r="F6909" s="91"/>
      <c r="G6909" s="89"/>
      <c r="H6909" s="89"/>
    </row>
    <row r="6910" spans="2:8" s="5" customFormat="1" ht="16.5">
      <c r="B6910" s="89"/>
      <c r="C6910" s="89"/>
      <c r="D6910" s="90"/>
      <c r="E6910" s="89"/>
      <c r="F6910" s="91"/>
      <c r="G6910" s="89"/>
      <c r="H6910" s="89"/>
    </row>
    <row r="6911" spans="2:8" s="5" customFormat="1" ht="16.5">
      <c r="B6911" s="89"/>
      <c r="C6911" s="89"/>
      <c r="D6911" s="90"/>
      <c r="E6911" s="89"/>
      <c r="F6911" s="91"/>
      <c r="G6911" s="89"/>
      <c r="H6911" s="89"/>
    </row>
    <row r="6912" spans="2:8" s="5" customFormat="1" ht="16.5">
      <c r="B6912" s="89"/>
      <c r="C6912" s="89"/>
      <c r="D6912" s="90"/>
      <c r="E6912" s="89"/>
      <c r="F6912" s="91"/>
      <c r="G6912" s="89"/>
      <c r="H6912" s="89"/>
    </row>
    <row r="6913" spans="2:8" s="5" customFormat="1" ht="16.5">
      <c r="B6913" s="89"/>
      <c r="C6913" s="89"/>
      <c r="D6913" s="90"/>
      <c r="E6913" s="89"/>
      <c r="F6913" s="91"/>
      <c r="G6913" s="89"/>
      <c r="H6913" s="89"/>
    </row>
    <row r="6914" spans="2:8" s="5" customFormat="1" ht="16.5">
      <c r="B6914" s="89"/>
      <c r="C6914" s="89"/>
      <c r="D6914" s="90"/>
      <c r="E6914" s="89"/>
      <c r="F6914" s="91"/>
      <c r="G6914" s="89"/>
      <c r="H6914" s="89"/>
    </row>
    <row r="6915" spans="2:8" s="5" customFormat="1" ht="16.5">
      <c r="B6915" s="89"/>
      <c r="C6915" s="89"/>
      <c r="D6915" s="90"/>
      <c r="E6915" s="89"/>
      <c r="F6915" s="91"/>
      <c r="G6915" s="89"/>
      <c r="H6915" s="89"/>
    </row>
    <row r="6916" spans="2:8" s="5" customFormat="1" ht="16.5">
      <c r="B6916" s="89"/>
      <c r="C6916" s="89"/>
      <c r="D6916" s="90"/>
      <c r="E6916" s="89"/>
      <c r="F6916" s="91"/>
      <c r="G6916" s="89"/>
      <c r="H6916" s="89"/>
    </row>
    <row r="6917" spans="2:8" s="5" customFormat="1" ht="16.5">
      <c r="B6917" s="89"/>
      <c r="C6917" s="89"/>
      <c r="D6917" s="90"/>
      <c r="E6917" s="89"/>
      <c r="F6917" s="91"/>
      <c r="G6917" s="89"/>
      <c r="H6917" s="89"/>
    </row>
    <row r="6918" spans="2:8" s="5" customFormat="1" ht="16.5">
      <c r="B6918" s="89"/>
      <c r="C6918" s="89"/>
      <c r="D6918" s="90"/>
      <c r="E6918" s="89"/>
      <c r="F6918" s="91"/>
      <c r="G6918" s="89"/>
      <c r="H6918" s="89"/>
    </row>
    <row r="6919" spans="2:8" s="5" customFormat="1" ht="16.5">
      <c r="B6919" s="89"/>
      <c r="C6919" s="89"/>
      <c r="D6919" s="90"/>
      <c r="E6919" s="89"/>
      <c r="F6919" s="91"/>
      <c r="G6919" s="89"/>
      <c r="H6919" s="89"/>
    </row>
    <row r="6920" spans="2:8" s="5" customFormat="1" ht="16.5">
      <c r="B6920" s="89"/>
      <c r="C6920" s="89"/>
      <c r="D6920" s="90"/>
      <c r="E6920" s="89"/>
      <c r="F6920" s="91"/>
      <c r="G6920" s="89"/>
      <c r="H6920" s="89"/>
    </row>
    <row r="6921" spans="2:8" s="5" customFormat="1" ht="16.5">
      <c r="B6921" s="89"/>
      <c r="C6921" s="89"/>
      <c r="D6921" s="90"/>
      <c r="E6921" s="89"/>
      <c r="F6921" s="91"/>
      <c r="G6921" s="89"/>
      <c r="H6921" s="89"/>
    </row>
    <row r="6922" spans="2:8" s="5" customFormat="1" ht="16.5">
      <c r="B6922" s="89"/>
      <c r="C6922" s="89"/>
      <c r="D6922" s="90"/>
      <c r="E6922" s="89"/>
      <c r="F6922" s="91"/>
      <c r="G6922" s="89"/>
      <c r="H6922" s="89"/>
    </row>
    <row r="6923" spans="2:8" s="5" customFormat="1" ht="16.5">
      <c r="B6923" s="89"/>
      <c r="C6923" s="89"/>
      <c r="D6923" s="90"/>
      <c r="E6923" s="89"/>
      <c r="F6923" s="91"/>
      <c r="G6923" s="89"/>
      <c r="H6923" s="89"/>
    </row>
    <row r="6924" spans="2:8" s="5" customFormat="1" ht="16.5">
      <c r="B6924" s="89"/>
      <c r="C6924" s="89"/>
      <c r="D6924" s="90"/>
      <c r="E6924" s="89"/>
      <c r="F6924" s="91"/>
      <c r="G6924" s="89"/>
      <c r="H6924" s="89"/>
    </row>
    <row r="6925" spans="2:8" s="5" customFormat="1" ht="16.5">
      <c r="B6925" s="89"/>
      <c r="C6925" s="89"/>
      <c r="D6925" s="90"/>
      <c r="E6925" s="89"/>
      <c r="F6925" s="91"/>
      <c r="G6925" s="89"/>
      <c r="H6925" s="89"/>
    </row>
    <row r="6926" spans="2:8" s="5" customFormat="1" ht="16.5">
      <c r="B6926" s="89"/>
      <c r="C6926" s="89"/>
      <c r="D6926" s="90"/>
      <c r="E6926" s="89"/>
      <c r="F6926" s="91"/>
      <c r="G6926" s="89"/>
      <c r="H6926" s="89"/>
    </row>
    <row r="6927" spans="2:8" s="5" customFormat="1" ht="16.5">
      <c r="B6927" s="89"/>
      <c r="C6927" s="89"/>
      <c r="D6927" s="90"/>
      <c r="E6927" s="89"/>
      <c r="F6927" s="91"/>
      <c r="G6927" s="89"/>
      <c r="H6927" s="89"/>
    </row>
    <row r="6928" spans="2:8" s="5" customFormat="1" ht="16.5">
      <c r="B6928" s="89"/>
      <c r="C6928" s="89"/>
      <c r="D6928" s="90"/>
      <c r="E6928" s="89"/>
      <c r="F6928" s="91"/>
      <c r="G6928" s="89"/>
      <c r="H6928" s="89"/>
    </row>
    <row r="6929" spans="2:8" s="5" customFormat="1" ht="16.5">
      <c r="B6929" s="89"/>
      <c r="C6929" s="89"/>
      <c r="D6929" s="90"/>
      <c r="E6929" s="89"/>
      <c r="F6929" s="91"/>
      <c r="G6929" s="89"/>
      <c r="H6929" s="89"/>
    </row>
    <row r="6930" spans="2:8" s="5" customFormat="1" ht="16.5">
      <c r="B6930" s="89"/>
      <c r="C6930" s="89"/>
      <c r="D6930" s="90"/>
      <c r="E6930" s="89"/>
      <c r="F6930" s="91"/>
      <c r="G6930" s="89"/>
      <c r="H6930" s="89"/>
    </row>
    <row r="6931" spans="2:8" s="5" customFormat="1" ht="16.5">
      <c r="B6931" s="89"/>
      <c r="C6931" s="89"/>
      <c r="D6931" s="90"/>
      <c r="E6931" s="89"/>
      <c r="F6931" s="91"/>
      <c r="G6931" s="89"/>
      <c r="H6931" s="89"/>
    </row>
    <row r="6932" spans="2:8" s="5" customFormat="1" ht="16.5">
      <c r="B6932" s="89"/>
      <c r="C6932" s="89"/>
      <c r="D6932" s="90"/>
      <c r="E6932" s="89"/>
      <c r="F6932" s="91"/>
      <c r="G6932" s="89"/>
      <c r="H6932" s="89"/>
    </row>
    <row r="6933" spans="2:8" s="5" customFormat="1" ht="16.5">
      <c r="B6933" s="89"/>
      <c r="C6933" s="89"/>
      <c r="D6933" s="90"/>
      <c r="E6933" s="89"/>
      <c r="F6933" s="91"/>
      <c r="G6933" s="89"/>
      <c r="H6933" s="89"/>
    </row>
    <row r="6934" spans="2:8" s="5" customFormat="1" ht="16.5">
      <c r="B6934" s="89"/>
      <c r="C6934" s="89"/>
      <c r="D6934" s="90"/>
      <c r="E6934" s="89"/>
      <c r="F6934" s="91"/>
      <c r="G6934" s="89"/>
      <c r="H6934" s="89"/>
    </row>
    <row r="6935" spans="2:8" s="5" customFormat="1" ht="16.5">
      <c r="B6935" s="89"/>
      <c r="C6935" s="89"/>
      <c r="D6935" s="90"/>
      <c r="E6935" s="89"/>
      <c r="F6935" s="91"/>
      <c r="G6935" s="89"/>
      <c r="H6935" s="89"/>
    </row>
    <row r="6936" spans="2:8" s="5" customFormat="1" ht="16.5">
      <c r="B6936" s="89"/>
      <c r="C6936" s="89"/>
      <c r="D6936" s="90"/>
      <c r="E6936" s="89"/>
      <c r="F6936" s="91"/>
      <c r="G6936" s="89"/>
      <c r="H6936" s="89"/>
    </row>
    <row r="6937" spans="2:8" s="5" customFormat="1" ht="16.5">
      <c r="B6937" s="89"/>
      <c r="C6937" s="89"/>
      <c r="D6937" s="90"/>
      <c r="E6937" s="89"/>
      <c r="F6937" s="91"/>
      <c r="G6937" s="89"/>
      <c r="H6937" s="89"/>
    </row>
    <row r="6938" spans="2:8" s="5" customFormat="1" ht="16.5">
      <c r="B6938" s="89"/>
      <c r="C6938" s="89"/>
      <c r="D6938" s="90"/>
      <c r="E6938" s="89"/>
      <c r="F6938" s="91"/>
      <c r="G6938" s="89"/>
      <c r="H6938" s="89"/>
    </row>
    <row r="6939" spans="2:8" s="5" customFormat="1" ht="16.5">
      <c r="B6939" s="89"/>
      <c r="C6939" s="89"/>
      <c r="D6939" s="90"/>
      <c r="E6939" s="89"/>
      <c r="F6939" s="91"/>
      <c r="G6939" s="89"/>
      <c r="H6939" s="89"/>
    </row>
    <row r="6940" spans="2:8" s="5" customFormat="1" ht="16.5">
      <c r="B6940" s="89"/>
      <c r="C6940" s="89"/>
      <c r="D6940" s="90"/>
      <c r="E6940" s="89"/>
      <c r="F6940" s="91"/>
      <c r="G6940" s="89"/>
      <c r="H6940" s="89"/>
    </row>
    <row r="6941" spans="2:8" s="5" customFormat="1" ht="16.5">
      <c r="B6941" s="89"/>
      <c r="C6941" s="89"/>
      <c r="D6941" s="90"/>
      <c r="E6941" s="89"/>
      <c r="F6941" s="91"/>
      <c r="G6941" s="89"/>
      <c r="H6941" s="89"/>
    </row>
    <row r="6942" spans="2:8" s="5" customFormat="1" ht="16.5">
      <c r="B6942" s="89"/>
      <c r="C6942" s="89"/>
      <c r="D6942" s="90"/>
      <c r="E6942" s="89"/>
      <c r="F6942" s="91"/>
      <c r="G6942" s="89"/>
      <c r="H6942" s="89"/>
    </row>
    <row r="6943" spans="2:8" s="5" customFormat="1" ht="16.5">
      <c r="B6943" s="89"/>
      <c r="C6943" s="89"/>
      <c r="D6943" s="90"/>
      <c r="E6943" s="89"/>
      <c r="F6943" s="91"/>
      <c r="G6943" s="89"/>
      <c r="H6943" s="89"/>
    </row>
    <row r="6944" spans="2:8" s="5" customFormat="1" ht="16.5">
      <c r="B6944" s="89"/>
      <c r="C6944" s="89"/>
      <c r="D6944" s="90"/>
      <c r="E6944" s="89"/>
      <c r="F6944" s="91"/>
      <c r="G6944" s="89"/>
      <c r="H6944" s="89"/>
    </row>
    <row r="6945" spans="2:8" s="5" customFormat="1" ht="16.5">
      <c r="B6945" s="89"/>
      <c r="C6945" s="89"/>
      <c r="D6945" s="90"/>
      <c r="E6945" s="89"/>
      <c r="F6945" s="91"/>
      <c r="G6945" s="89"/>
      <c r="H6945" s="89"/>
    </row>
    <row r="6946" spans="2:8" s="5" customFormat="1" ht="16.5">
      <c r="B6946" s="89"/>
      <c r="C6946" s="89"/>
      <c r="D6946" s="90"/>
      <c r="E6946" s="89"/>
      <c r="F6946" s="91"/>
      <c r="G6946" s="89"/>
      <c r="H6946" s="89"/>
    </row>
    <row r="6947" spans="2:8" s="5" customFormat="1" ht="16.5">
      <c r="B6947" s="89"/>
      <c r="C6947" s="89"/>
      <c r="D6947" s="90"/>
      <c r="E6947" s="89"/>
      <c r="F6947" s="91"/>
      <c r="G6947" s="89"/>
      <c r="H6947" s="89"/>
    </row>
    <row r="6948" spans="2:8" s="5" customFormat="1" ht="16.5">
      <c r="B6948" s="89"/>
      <c r="C6948" s="89"/>
      <c r="D6948" s="90"/>
      <c r="E6948" s="89"/>
      <c r="F6948" s="91"/>
      <c r="G6948" s="89"/>
      <c r="H6948" s="89"/>
    </row>
    <row r="6949" spans="2:8" s="5" customFormat="1" ht="16.5">
      <c r="B6949" s="89"/>
      <c r="C6949" s="89"/>
      <c r="D6949" s="90"/>
      <c r="E6949" s="89"/>
      <c r="F6949" s="91"/>
      <c r="G6949" s="89"/>
      <c r="H6949" s="89"/>
    </row>
    <row r="6950" spans="2:8" s="5" customFormat="1" ht="16.5">
      <c r="B6950" s="89"/>
      <c r="C6950" s="89"/>
      <c r="D6950" s="90"/>
      <c r="E6950" s="89"/>
      <c r="F6950" s="91"/>
      <c r="G6950" s="89"/>
      <c r="H6950" s="89"/>
    </row>
    <row r="6951" spans="2:8" s="5" customFormat="1" ht="16.5">
      <c r="B6951" s="89"/>
      <c r="C6951" s="89"/>
      <c r="D6951" s="90"/>
      <c r="E6951" s="89"/>
      <c r="F6951" s="91"/>
      <c r="G6951" s="89"/>
      <c r="H6951" s="89"/>
    </row>
    <row r="6952" spans="2:8" s="5" customFormat="1" ht="16.5">
      <c r="B6952" s="89"/>
      <c r="C6952" s="89"/>
      <c r="D6952" s="90"/>
      <c r="E6952" s="89"/>
      <c r="F6952" s="91"/>
      <c r="G6952" s="89"/>
      <c r="H6952" s="89"/>
    </row>
    <row r="6953" spans="2:8" s="5" customFormat="1" ht="16.5">
      <c r="B6953" s="89"/>
      <c r="C6953" s="89"/>
      <c r="D6953" s="90"/>
      <c r="E6953" s="89"/>
      <c r="F6953" s="91"/>
      <c r="G6953" s="89"/>
      <c r="H6953" s="89"/>
    </row>
    <row r="6954" spans="2:8" s="5" customFormat="1" ht="16.5">
      <c r="B6954" s="89"/>
      <c r="C6954" s="89"/>
      <c r="D6954" s="90"/>
      <c r="E6954" s="89"/>
      <c r="F6954" s="91"/>
      <c r="G6954" s="89"/>
      <c r="H6954" s="89"/>
    </row>
    <row r="6955" spans="2:8" s="5" customFormat="1" ht="16.5">
      <c r="B6955" s="89"/>
      <c r="C6955" s="89"/>
      <c r="D6955" s="90"/>
      <c r="E6955" s="89"/>
      <c r="F6955" s="91"/>
      <c r="G6955" s="89"/>
      <c r="H6955" s="89"/>
    </row>
    <row r="6956" spans="2:8" s="5" customFormat="1" ht="16.5">
      <c r="B6956" s="89"/>
      <c r="C6956" s="89"/>
      <c r="D6956" s="90"/>
      <c r="E6956" s="89"/>
      <c r="F6956" s="91"/>
      <c r="G6956" s="89"/>
      <c r="H6956" s="89"/>
    </row>
    <row r="6957" spans="2:8" s="5" customFormat="1" ht="16.5">
      <c r="B6957" s="89"/>
      <c r="C6957" s="89"/>
      <c r="D6957" s="90"/>
      <c r="E6957" s="89"/>
      <c r="F6957" s="91"/>
      <c r="G6957" s="89"/>
      <c r="H6957" s="89"/>
    </row>
    <row r="6958" spans="2:8" s="5" customFormat="1" ht="16.5">
      <c r="B6958" s="89"/>
      <c r="C6958" s="89"/>
      <c r="D6958" s="90"/>
      <c r="E6958" s="89"/>
      <c r="F6958" s="91"/>
      <c r="G6958" s="89"/>
      <c r="H6958" s="89"/>
    </row>
    <row r="6959" spans="2:8" s="5" customFormat="1" ht="16.5">
      <c r="B6959" s="89"/>
      <c r="C6959" s="89"/>
      <c r="D6959" s="90"/>
      <c r="E6959" s="89"/>
      <c r="F6959" s="91"/>
      <c r="G6959" s="89"/>
      <c r="H6959" s="89"/>
    </row>
    <row r="6960" spans="2:8" s="5" customFormat="1" ht="16.5">
      <c r="B6960" s="89"/>
      <c r="C6960" s="89"/>
      <c r="D6960" s="90"/>
      <c r="E6960" s="89"/>
      <c r="F6960" s="91"/>
      <c r="G6960" s="89"/>
      <c r="H6960" s="89"/>
    </row>
    <row r="6961" spans="2:8" s="5" customFormat="1" ht="16.5">
      <c r="B6961" s="89"/>
      <c r="C6961" s="89"/>
      <c r="D6961" s="90"/>
      <c r="E6961" s="89"/>
      <c r="F6961" s="91"/>
      <c r="G6961" s="89"/>
      <c r="H6961" s="89"/>
    </row>
    <row r="6962" spans="2:8" s="5" customFormat="1" ht="16.5">
      <c r="B6962" s="89"/>
      <c r="C6962" s="89"/>
      <c r="D6962" s="90"/>
      <c r="E6962" s="89"/>
      <c r="F6962" s="91"/>
      <c r="G6962" s="89"/>
      <c r="H6962" s="89"/>
    </row>
    <row r="6963" spans="2:8" s="5" customFormat="1" ht="16.5">
      <c r="B6963" s="89"/>
      <c r="C6963" s="89"/>
      <c r="D6963" s="90"/>
      <c r="E6963" s="89"/>
      <c r="F6963" s="91"/>
      <c r="G6963" s="89"/>
      <c r="H6963" s="89"/>
    </row>
    <row r="6964" spans="2:8" s="5" customFormat="1" ht="16.5">
      <c r="B6964" s="89"/>
      <c r="C6964" s="89"/>
      <c r="D6964" s="90"/>
      <c r="E6964" s="89"/>
      <c r="F6964" s="91"/>
      <c r="G6964" s="89"/>
      <c r="H6964" s="89"/>
    </row>
    <row r="6965" spans="2:8" s="5" customFormat="1" ht="16.5">
      <c r="B6965" s="89"/>
      <c r="C6965" s="89"/>
      <c r="D6965" s="90"/>
      <c r="E6965" s="89"/>
      <c r="F6965" s="91"/>
      <c r="G6965" s="89"/>
      <c r="H6965" s="89"/>
    </row>
    <row r="6966" spans="2:8" s="5" customFormat="1" ht="16.5">
      <c r="B6966" s="89"/>
      <c r="C6966" s="89"/>
      <c r="D6966" s="90"/>
      <c r="E6966" s="89"/>
      <c r="F6966" s="91"/>
      <c r="G6966" s="89"/>
      <c r="H6966" s="89"/>
    </row>
    <row r="6967" spans="2:8" s="5" customFormat="1" ht="16.5">
      <c r="B6967" s="89"/>
      <c r="C6967" s="89"/>
      <c r="D6967" s="90"/>
      <c r="E6967" s="89"/>
      <c r="F6967" s="91"/>
      <c r="G6967" s="89"/>
      <c r="H6967" s="89"/>
    </row>
    <row r="6968" spans="2:8" s="5" customFormat="1" ht="16.5">
      <c r="B6968" s="89"/>
      <c r="C6968" s="89"/>
      <c r="D6968" s="90"/>
      <c r="E6968" s="89"/>
      <c r="F6968" s="91"/>
      <c r="G6968" s="89"/>
      <c r="H6968" s="89"/>
    </row>
    <row r="6969" spans="2:8" s="5" customFormat="1" ht="16.5">
      <c r="B6969" s="89"/>
      <c r="C6969" s="89"/>
      <c r="D6969" s="90"/>
      <c r="E6969" s="89"/>
      <c r="F6969" s="91"/>
      <c r="G6969" s="89"/>
      <c r="H6969" s="89"/>
    </row>
    <row r="6970" spans="2:8" s="5" customFormat="1" ht="16.5">
      <c r="B6970" s="89"/>
      <c r="C6970" s="89"/>
      <c r="D6970" s="90"/>
      <c r="E6970" s="89"/>
      <c r="F6970" s="91"/>
      <c r="G6970" s="89"/>
      <c r="H6970" s="89"/>
    </row>
    <row r="6971" spans="2:8" s="5" customFormat="1" ht="16.5">
      <c r="B6971" s="89"/>
      <c r="C6971" s="89"/>
      <c r="D6971" s="90"/>
      <c r="E6971" s="89"/>
      <c r="F6971" s="91"/>
      <c r="G6971" s="89"/>
      <c r="H6971" s="89"/>
    </row>
    <row r="6972" spans="2:8" s="5" customFormat="1" ht="16.5">
      <c r="B6972" s="89"/>
      <c r="C6972" s="89"/>
      <c r="D6972" s="90"/>
      <c r="E6972" s="89"/>
      <c r="F6972" s="91"/>
      <c r="G6972" s="89"/>
      <c r="H6972" s="89"/>
    </row>
    <row r="6973" spans="2:8" s="5" customFormat="1" ht="16.5">
      <c r="B6973" s="89"/>
      <c r="C6973" s="89"/>
      <c r="D6973" s="90"/>
      <c r="E6973" s="89"/>
      <c r="F6973" s="91"/>
      <c r="G6973" s="89"/>
      <c r="H6973" s="89"/>
    </row>
    <row r="6974" spans="2:8" s="5" customFormat="1" ht="16.5">
      <c r="B6974" s="89"/>
      <c r="C6974" s="89"/>
      <c r="D6974" s="90"/>
      <c r="E6974" s="89"/>
      <c r="F6974" s="91"/>
      <c r="G6974" s="89"/>
      <c r="H6974" s="89"/>
    </row>
    <row r="6975" spans="2:8" s="5" customFormat="1" ht="16.5">
      <c r="B6975" s="89"/>
      <c r="C6975" s="89"/>
      <c r="D6975" s="90"/>
      <c r="E6975" s="89"/>
      <c r="F6975" s="91"/>
      <c r="G6975" s="89"/>
      <c r="H6975" s="89"/>
    </row>
    <row r="6976" spans="2:8" s="5" customFormat="1" ht="16.5">
      <c r="B6976" s="89"/>
      <c r="C6976" s="89"/>
      <c r="D6976" s="90"/>
      <c r="E6976" s="89"/>
      <c r="F6976" s="91"/>
      <c r="G6976" s="89"/>
      <c r="H6976" s="89"/>
    </row>
    <row r="6977" spans="2:8" s="5" customFormat="1" ht="16.5">
      <c r="B6977" s="89"/>
      <c r="C6977" s="89"/>
      <c r="D6977" s="90"/>
      <c r="E6977" s="89"/>
      <c r="F6977" s="91"/>
      <c r="G6977" s="89"/>
      <c r="H6977" s="89"/>
    </row>
    <row r="6978" spans="2:8" s="5" customFormat="1" ht="16.5">
      <c r="B6978" s="89"/>
      <c r="C6978" s="89"/>
      <c r="D6978" s="90"/>
      <c r="E6978" s="89"/>
      <c r="F6978" s="91"/>
      <c r="G6978" s="89"/>
      <c r="H6978" s="89"/>
    </row>
    <row r="6979" spans="2:8" s="5" customFormat="1" ht="16.5">
      <c r="B6979" s="89"/>
      <c r="C6979" s="89"/>
      <c r="D6979" s="90"/>
      <c r="E6979" s="89"/>
      <c r="F6979" s="91"/>
      <c r="G6979" s="89"/>
      <c r="H6979" s="89"/>
    </row>
    <row r="6980" spans="2:8" s="5" customFormat="1" ht="16.5">
      <c r="B6980" s="89"/>
      <c r="C6980" s="89"/>
      <c r="D6980" s="90"/>
      <c r="E6980" s="89"/>
      <c r="F6980" s="91"/>
      <c r="G6980" s="89"/>
      <c r="H6980" s="89"/>
    </row>
    <row r="6981" spans="2:8" s="5" customFormat="1" ht="16.5">
      <c r="B6981" s="89"/>
      <c r="C6981" s="89"/>
      <c r="D6981" s="90"/>
      <c r="E6981" s="89"/>
      <c r="F6981" s="91"/>
      <c r="G6981" s="89"/>
      <c r="H6981" s="89"/>
    </row>
    <row r="6982" spans="2:8" s="5" customFormat="1" ht="16.5">
      <c r="B6982" s="89"/>
      <c r="C6982" s="89"/>
      <c r="D6982" s="90"/>
      <c r="E6982" s="89"/>
      <c r="F6982" s="91"/>
      <c r="G6982" s="89"/>
      <c r="H6982" s="89"/>
    </row>
    <row r="6983" spans="2:8" s="5" customFormat="1" ht="16.5">
      <c r="B6983" s="89"/>
      <c r="C6983" s="89"/>
      <c r="D6983" s="90"/>
      <c r="E6983" s="89"/>
      <c r="F6983" s="91"/>
      <c r="G6983" s="89"/>
      <c r="H6983" s="89"/>
    </row>
    <row r="6984" spans="2:8" s="5" customFormat="1" ht="16.5">
      <c r="B6984" s="89"/>
      <c r="C6984" s="89"/>
      <c r="D6984" s="90"/>
      <c r="E6984" s="89"/>
      <c r="F6984" s="91"/>
      <c r="G6984" s="89"/>
      <c r="H6984" s="89"/>
    </row>
    <row r="6985" spans="2:8" s="5" customFormat="1" ht="16.5">
      <c r="B6985" s="89"/>
      <c r="C6985" s="89"/>
      <c r="D6985" s="90"/>
      <c r="E6985" s="89"/>
      <c r="F6985" s="91"/>
      <c r="G6985" s="89"/>
      <c r="H6985" s="89"/>
    </row>
    <row r="6986" spans="2:8" s="5" customFormat="1" ht="16.5">
      <c r="B6986" s="89"/>
      <c r="C6986" s="89"/>
      <c r="D6986" s="90"/>
      <c r="E6986" s="89"/>
      <c r="F6986" s="91"/>
      <c r="G6986" s="89"/>
      <c r="H6986" s="89"/>
    </row>
    <row r="6987" spans="2:8" s="5" customFormat="1" ht="16.5">
      <c r="B6987" s="89"/>
      <c r="C6987" s="89"/>
      <c r="D6987" s="90"/>
      <c r="E6987" s="89"/>
      <c r="F6987" s="91"/>
      <c r="G6987" s="89"/>
      <c r="H6987" s="89"/>
    </row>
    <row r="6988" spans="2:8" s="5" customFormat="1" ht="16.5">
      <c r="B6988" s="89"/>
      <c r="C6988" s="89"/>
      <c r="D6988" s="90"/>
      <c r="E6988" s="89"/>
      <c r="F6988" s="91"/>
      <c r="G6988" s="89"/>
      <c r="H6988" s="89"/>
    </row>
    <row r="6989" spans="2:8" s="5" customFormat="1" ht="16.5">
      <c r="B6989" s="89"/>
      <c r="C6989" s="89"/>
      <c r="D6989" s="90"/>
      <c r="E6989" s="89"/>
      <c r="F6989" s="91"/>
      <c r="G6989" s="89"/>
      <c r="H6989" s="89"/>
    </row>
    <row r="6990" spans="2:8" s="5" customFormat="1" ht="16.5">
      <c r="B6990" s="89"/>
      <c r="C6990" s="89"/>
      <c r="D6990" s="90"/>
      <c r="E6990" s="89"/>
      <c r="F6990" s="91"/>
      <c r="G6990" s="89"/>
      <c r="H6990" s="89"/>
    </row>
    <row r="6991" spans="2:8" s="5" customFormat="1" ht="16.5">
      <c r="B6991" s="89"/>
      <c r="C6991" s="89"/>
      <c r="D6991" s="90"/>
      <c r="E6991" s="89"/>
      <c r="F6991" s="91"/>
      <c r="G6991" s="89"/>
      <c r="H6991" s="89"/>
    </row>
    <row r="6992" spans="2:8" s="5" customFormat="1" ht="16.5">
      <c r="B6992" s="89"/>
      <c r="C6992" s="89"/>
      <c r="D6992" s="90"/>
      <c r="E6992" s="89"/>
      <c r="F6992" s="91"/>
      <c r="G6992" s="89"/>
      <c r="H6992" s="89"/>
    </row>
    <row r="6993" spans="2:8" s="5" customFormat="1" ht="16.5">
      <c r="B6993" s="89"/>
      <c r="C6993" s="89"/>
      <c r="D6993" s="90"/>
      <c r="E6993" s="89"/>
      <c r="F6993" s="91"/>
      <c r="G6993" s="89"/>
      <c r="H6993" s="89"/>
    </row>
    <row r="6994" spans="2:8" s="5" customFormat="1" ht="16.5">
      <c r="B6994" s="89"/>
      <c r="C6994" s="89"/>
      <c r="D6994" s="90"/>
      <c r="E6994" s="89"/>
      <c r="F6994" s="91"/>
      <c r="G6994" s="89"/>
      <c r="H6994" s="89"/>
    </row>
    <row r="6995" spans="2:8" s="5" customFormat="1" ht="16.5">
      <c r="B6995" s="89"/>
      <c r="C6995" s="89"/>
      <c r="D6995" s="90"/>
      <c r="E6995" s="89"/>
      <c r="F6995" s="91"/>
      <c r="G6995" s="89"/>
      <c r="H6995" s="89"/>
    </row>
    <row r="6996" spans="2:8" s="5" customFormat="1" ht="16.5">
      <c r="B6996" s="89"/>
      <c r="C6996" s="89"/>
      <c r="D6996" s="90"/>
      <c r="E6996" s="89"/>
      <c r="F6996" s="91"/>
      <c r="G6996" s="89"/>
      <c r="H6996" s="89"/>
    </row>
    <row r="6997" spans="2:8" s="5" customFormat="1" ht="16.5">
      <c r="B6997" s="89"/>
      <c r="C6997" s="89"/>
      <c r="D6997" s="90"/>
      <c r="E6997" s="89"/>
      <c r="F6997" s="91"/>
      <c r="G6997" s="89"/>
      <c r="H6997" s="89"/>
    </row>
    <row r="6998" spans="2:8" s="5" customFormat="1" ht="16.5">
      <c r="B6998" s="89"/>
      <c r="C6998" s="89"/>
      <c r="D6998" s="90"/>
      <c r="E6998" s="89"/>
      <c r="F6998" s="91"/>
      <c r="G6998" s="89"/>
      <c r="H6998" s="89"/>
    </row>
    <row r="6999" spans="2:8" s="5" customFormat="1" ht="16.5">
      <c r="B6999" s="89"/>
      <c r="C6999" s="89"/>
      <c r="D6999" s="90"/>
      <c r="E6999" s="89"/>
      <c r="F6999" s="91"/>
      <c r="G6999" s="89"/>
      <c r="H6999" s="89"/>
    </row>
    <row r="7000" spans="2:8" s="5" customFormat="1" ht="16.5">
      <c r="B7000" s="89"/>
      <c r="C7000" s="89"/>
      <c r="D7000" s="90"/>
      <c r="E7000" s="89"/>
      <c r="F7000" s="91"/>
      <c r="G7000" s="89"/>
      <c r="H7000" s="89"/>
    </row>
    <row r="7001" spans="2:8" s="5" customFormat="1" ht="16.5">
      <c r="B7001" s="89"/>
      <c r="C7001" s="89"/>
      <c r="D7001" s="90"/>
      <c r="E7001" s="89"/>
      <c r="F7001" s="91"/>
      <c r="G7001" s="89"/>
      <c r="H7001" s="89"/>
    </row>
    <row r="7002" spans="2:8" s="5" customFormat="1" ht="16.5">
      <c r="B7002" s="89"/>
      <c r="C7002" s="89"/>
      <c r="D7002" s="90"/>
      <c r="E7002" s="89"/>
      <c r="F7002" s="91"/>
      <c r="G7002" s="89"/>
      <c r="H7002" s="89"/>
    </row>
    <row r="7003" spans="2:8" s="5" customFormat="1" ht="16.5">
      <c r="B7003" s="89"/>
      <c r="C7003" s="89"/>
      <c r="D7003" s="90"/>
      <c r="E7003" s="89"/>
      <c r="F7003" s="91"/>
      <c r="G7003" s="89"/>
      <c r="H7003" s="89"/>
    </row>
    <row r="7004" spans="2:8" s="5" customFormat="1" ht="16.5">
      <c r="B7004" s="89"/>
      <c r="C7004" s="89"/>
      <c r="D7004" s="90"/>
      <c r="E7004" s="89"/>
      <c r="F7004" s="91"/>
      <c r="G7004" s="89"/>
      <c r="H7004" s="89"/>
    </row>
    <row r="7005" spans="2:8" s="5" customFormat="1" ht="16.5">
      <c r="B7005" s="89"/>
      <c r="C7005" s="89"/>
      <c r="D7005" s="90"/>
      <c r="E7005" s="89"/>
      <c r="F7005" s="91"/>
      <c r="G7005" s="89"/>
      <c r="H7005" s="89"/>
    </row>
    <row r="7006" spans="2:8" s="5" customFormat="1" ht="16.5">
      <c r="B7006" s="89"/>
      <c r="C7006" s="89"/>
      <c r="D7006" s="90"/>
      <c r="E7006" s="89"/>
      <c r="F7006" s="91"/>
      <c r="G7006" s="89"/>
      <c r="H7006" s="89"/>
    </row>
    <row r="7007" spans="2:8" s="5" customFormat="1" ht="16.5">
      <c r="B7007" s="89"/>
      <c r="C7007" s="89"/>
      <c r="D7007" s="90"/>
      <c r="E7007" s="89"/>
      <c r="F7007" s="91"/>
      <c r="G7007" s="89"/>
      <c r="H7007" s="89"/>
    </row>
    <row r="7008" spans="2:8" s="5" customFormat="1" ht="16.5">
      <c r="B7008" s="89"/>
      <c r="C7008" s="89"/>
      <c r="D7008" s="90"/>
      <c r="E7008" s="89"/>
      <c r="F7008" s="91"/>
      <c r="G7008" s="89"/>
      <c r="H7008" s="89"/>
    </row>
    <row r="7009" spans="2:8" s="5" customFormat="1" ht="16.5">
      <c r="B7009" s="89"/>
      <c r="C7009" s="89"/>
      <c r="D7009" s="90"/>
      <c r="E7009" s="89"/>
      <c r="F7009" s="91"/>
      <c r="G7009" s="89"/>
      <c r="H7009" s="89"/>
    </row>
    <row r="7010" spans="2:8" s="5" customFormat="1" ht="16.5">
      <c r="B7010" s="89"/>
      <c r="C7010" s="89"/>
      <c r="D7010" s="90"/>
      <c r="E7010" s="89"/>
      <c r="F7010" s="91"/>
      <c r="G7010" s="89"/>
      <c r="H7010" s="89"/>
    </row>
    <row r="7011" spans="2:8" s="5" customFormat="1" ht="16.5">
      <c r="B7011" s="89"/>
      <c r="C7011" s="89"/>
      <c r="D7011" s="90"/>
      <c r="E7011" s="89"/>
      <c r="F7011" s="91"/>
      <c r="G7011" s="89"/>
      <c r="H7011" s="89"/>
    </row>
    <row r="7012" spans="2:8" s="5" customFormat="1" ht="16.5">
      <c r="B7012" s="89"/>
      <c r="C7012" s="89"/>
      <c r="D7012" s="90"/>
      <c r="E7012" s="89"/>
      <c r="F7012" s="91"/>
      <c r="G7012" s="89"/>
      <c r="H7012" s="89"/>
    </row>
    <row r="7013" spans="2:8" s="5" customFormat="1" ht="16.5">
      <c r="B7013" s="89"/>
      <c r="C7013" s="89"/>
      <c r="D7013" s="90"/>
      <c r="E7013" s="89"/>
      <c r="F7013" s="91"/>
      <c r="G7013" s="89"/>
      <c r="H7013" s="89"/>
    </row>
    <row r="7014" spans="2:8" s="5" customFormat="1" ht="16.5">
      <c r="B7014" s="89"/>
      <c r="C7014" s="89"/>
      <c r="D7014" s="90"/>
      <c r="E7014" s="89"/>
      <c r="F7014" s="91"/>
      <c r="G7014" s="89"/>
      <c r="H7014" s="89"/>
    </row>
    <row r="7015" spans="2:8" s="5" customFormat="1" ht="16.5">
      <c r="B7015" s="89"/>
      <c r="C7015" s="89"/>
      <c r="D7015" s="90"/>
      <c r="E7015" s="89"/>
      <c r="F7015" s="91"/>
      <c r="G7015" s="89"/>
      <c r="H7015" s="89"/>
    </row>
    <row r="7016" spans="2:8" s="5" customFormat="1" ht="16.5">
      <c r="B7016" s="89"/>
      <c r="C7016" s="89"/>
      <c r="D7016" s="90"/>
      <c r="E7016" s="89"/>
      <c r="F7016" s="91"/>
      <c r="G7016" s="89"/>
      <c r="H7016" s="89"/>
    </row>
    <row r="7017" spans="2:8" s="5" customFormat="1" ht="16.5">
      <c r="B7017" s="89"/>
      <c r="C7017" s="89"/>
      <c r="D7017" s="90"/>
      <c r="E7017" s="89"/>
      <c r="F7017" s="91"/>
      <c r="G7017" s="89"/>
      <c r="H7017" s="89"/>
    </row>
    <row r="7018" spans="2:8" s="5" customFormat="1" ht="16.5">
      <c r="B7018" s="89"/>
      <c r="C7018" s="89"/>
      <c r="D7018" s="90"/>
      <c r="E7018" s="89"/>
      <c r="F7018" s="91"/>
      <c r="G7018" s="89"/>
      <c r="H7018" s="89"/>
    </row>
    <row r="7019" spans="2:8" s="5" customFormat="1" ht="16.5">
      <c r="B7019" s="89"/>
      <c r="C7019" s="89"/>
      <c r="D7019" s="90"/>
      <c r="E7019" s="89"/>
      <c r="F7019" s="91"/>
      <c r="G7019" s="89"/>
      <c r="H7019" s="89"/>
    </row>
    <row r="7020" spans="2:8" s="5" customFormat="1" ht="16.5">
      <c r="B7020" s="89"/>
      <c r="C7020" s="89"/>
      <c r="D7020" s="90"/>
      <c r="E7020" s="89"/>
      <c r="F7020" s="91"/>
      <c r="G7020" s="89"/>
      <c r="H7020" s="89"/>
    </row>
    <row r="7021" spans="2:8" s="5" customFormat="1" ht="16.5">
      <c r="B7021" s="89"/>
      <c r="C7021" s="89"/>
      <c r="D7021" s="90"/>
      <c r="E7021" s="89"/>
      <c r="F7021" s="91"/>
      <c r="G7021" s="89"/>
      <c r="H7021" s="89"/>
    </row>
    <row r="7022" spans="2:8" s="5" customFormat="1" ht="16.5">
      <c r="B7022" s="89"/>
      <c r="C7022" s="89"/>
      <c r="D7022" s="90"/>
      <c r="E7022" s="89"/>
      <c r="F7022" s="91"/>
      <c r="G7022" s="89"/>
      <c r="H7022" s="89"/>
    </row>
    <row r="7023" spans="2:8" s="5" customFormat="1" ht="16.5">
      <c r="B7023" s="89"/>
      <c r="C7023" s="89"/>
      <c r="D7023" s="90"/>
      <c r="E7023" s="89"/>
      <c r="F7023" s="91"/>
      <c r="G7023" s="89"/>
      <c r="H7023" s="89"/>
    </row>
    <row r="7024" spans="2:8" s="5" customFormat="1" ht="16.5">
      <c r="B7024" s="89"/>
      <c r="C7024" s="89"/>
      <c r="D7024" s="90"/>
      <c r="E7024" s="89"/>
      <c r="F7024" s="91"/>
      <c r="G7024" s="89"/>
      <c r="H7024" s="89"/>
    </row>
    <row r="7025" spans="2:8" s="5" customFormat="1" ht="16.5">
      <c r="B7025" s="89"/>
      <c r="C7025" s="89"/>
      <c r="D7025" s="90"/>
      <c r="E7025" s="89"/>
      <c r="F7025" s="91"/>
      <c r="G7025" s="89"/>
      <c r="H7025" s="89"/>
    </row>
    <row r="7026" spans="2:8" s="5" customFormat="1" ht="16.5">
      <c r="B7026" s="89"/>
      <c r="C7026" s="89"/>
      <c r="D7026" s="90"/>
      <c r="E7026" s="89"/>
      <c r="F7026" s="91"/>
      <c r="G7026" s="89"/>
      <c r="H7026" s="89"/>
    </row>
    <row r="7027" spans="2:8" s="5" customFormat="1" ht="16.5">
      <c r="B7027" s="89"/>
      <c r="C7027" s="89"/>
      <c r="D7027" s="90"/>
      <c r="E7027" s="89"/>
      <c r="F7027" s="91"/>
      <c r="G7027" s="89"/>
      <c r="H7027" s="89"/>
    </row>
    <row r="7028" spans="2:8" s="5" customFormat="1" ht="16.5">
      <c r="B7028" s="89"/>
      <c r="C7028" s="89"/>
      <c r="D7028" s="90"/>
      <c r="E7028" s="89"/>
      <c r="F7028" s="91"/>
      <c r="G7028" s="89"/>
      <c r="H7028" s="89"/>
    </row>
    <row r="7029" spans="2:8" s="5" customFormat="1" ht="16.5">
      <c r="B7029" s="89"/>
      <c r="C7029" s="89"/>
      <c r="D7029" s="90"/>
      <c r="E7029" s="89"/>
      <c r="F7029" s="91"/>
      <c r="G7029" s="89"/>
      <c r="H7029" s="89"/>
    </row>
    <row r="7030" spans="2:8" s="5" customFormat="1" ht="16.5">
      <c r="B7030" s="89"/>
      <c r="C7030" s="89"/>
      <c r="D7030" s="90"/>
      <c r="E7030" s="89"/>
      <c r="F7030" s="91"/>
      <c r="G7030" s="89"/>
      <c r="H7030" s="89"/>
    </row>
    <row r="7031" spans="2:8" s="5" customFormat="1" ht="16.5">
      <c r="B7031" s="89"/>
      <c r="C7031" s="89"/>
      <c r="D7031" s="90"/>
      <c r="E7031" s="89"/>
      <c r="F7031" s="91"/>
      <c r="G7031" s="89"/>
      <c r="H7031" s="89"/>
    </row>
    <row r="7032" spans="2:8" s="5" customFormat="1" ht="16.5">
      <c r="B7032" s="89"/>
      <c r="C7032" s="89"/>
      <c r="D7032" s="90"/>
      <c r="E7032" s="89"/>
      <c r="F7032" s="91"/>
      <c r="G7032" s="89"/>
      <c r="H7032" s="89"/>
    </row>
    <row r="7033" spans="2:8" s="5" customFormat="1" ht="16.5">
      <c r="B7033" s="89"/>
      <c r="C7033" s="89"/>
      <c r="D7033" s="90"/>
      <c r="E7033" s="89"/>
      <c r="F7033" s="91"/>
      <c r="G7033" s="89"/>
      <c r="H7033" s="89"/>
    </row>
    <row r="7034" spans="2:8" s="5" customFormat="1" ht="16.5">
      <c r="B7034" s="89"/>
      <c r="C7034" s="89"/>
      <c r="D7034" s="90"/>
      <c r="E7034" s="89"/>
      <c r="F7034" s="91"/>
      <c r="G7034" s="89"/>
      <c r="H7034" s="89"/>
    </row>
    <row r="7035" spans="2:8" s="5" customFormat="1" ht="16.5">
      <c r="B7035" s="89"/>
      <c r="C7035" s="89"/>
      <c r="D7035" s="90"/>
      <c r="E7035" s="89"/>
      <c r="F7035" s="91"/>
      <c r="G7035" s="89"/>
      <c r="H7035" s="89"/>
    </row>
    <row r="7036" spans="2:8" s="5" customFormat="1" ht="16.5">
      <c r="B7036" s="89"/>
      <c r="C7036" s="89"/>
      <c r="D7036" s="90"/>
      <c r="E7036" s="89"/>
      <c r="F7036" s="91"/>
      <c r="G7036" s="89"/>
      <c r="H7036" s="89"/>
    </row>
    <row r="7037" spans="2:8" s="5" customFormat="1" ht="16.5">
      <c r="B7037" s="89"/>
      <c r="C7037" s="89"/>
      <c r="D7037" s="90"/>
      <c r="E7037" s="89"/>
      <c r="F7037" s="91"/>
      <c r="G7037" s="89"/>
      <c r="H7037" s="89"/>
    </row>
    <row r="7038" spans="2:8" s="5" customFormat="1" ht="16.5">
      <c r="B7038" s="89"/>
      <c r="C7038" s="89"/>
      <c r="D7038" s="90"/>
      <c r="E7038" s="89"/>
      <c r="F7038" s="91"/>
      <c r="G7038" s="89"/>
      <c r="H7038" s="89"/>
    </row>
    <row r="7039" spans="2:8" s="5" customFormat="1" ht="16.5">
      <c r="B7039" s="89"/>
      <c r="C7039" s="89"/>
      <c r="D7039" s="90"/>
      <c r="E7039" s="89"/>
      <c r="F7039" s="91"/>
      <c r="G7039" s="89"/>
      <c r="H7039" s="89"/>
    </row>
    <row r="7040" spans="2:8" s="5" customFormat="1" ht="16.5">
      <c r="B7040" s="89"/>
      <c r="C7040" s="89"/>
      <c r="D7040" s="90"/>
      <c r="E7040" s="89"/>
      <c r="F7040" s="91"/>
      <c r="G7040" s="89"/>
      <c r="H7040" s="89"/>
    </row>
    <row r="7041" spans="2:8" s="5" customFormat="1" ht="16.5">
      <c r="B7041" s="89"/>
      <c r="C7041" s="89"/>
      <c r="D7041" s="90"/>
      <c r="E7041" s="89"/>
      <c r="F7041" s="91"/>
      <c r="G7041" s="89"/>
      <c r="H7041" s="89"/>
    </row>
    <row r="7042" spans="2:8" s="5" customFormat="1" ht="16.5">
      <c r="B7042" s="89"/>
      <c r="C7042" s="89"/>
      <c r="D7042" s="90"/>
      <c r="E7042" s="89"/>
      <c r="F7042" s="91"/>
      <c r="G7042" s="89"/>
      <c r="H7042" s="89"/>
    </row>
    <row r="7043" spans="2:8" s="5" customFormat="1" ht="16.5">
      <c r="B7043" s="89"/>
      <c r="C7043" s="89"/>
      <c r="D7043" s="90"/>
      <c r="E7043" s="89"/>
      <c r="F7043" s="91"/>
      <c r="G7043" s="89"/>
      <c r="H7043" s="89"/>
    </row>
    <row r="7044" spans="2:8" s="5" customFormat="1" ht="16.5">
      <c r="B7044" s="89"/>
      <c r="C7044" s="89"/>
      <c r="D7044" s="90"/>
      <c r="E7044" s="89"/>
      <c r="F7044" s="91"/>
      <c r="G7044" s="89"/>
      <c r="H7044" s="89"/>
    </row>
    <row r="7045" spans="2:8" s="5" customFormat="1" ht="16.5">
      <c r="B7045" s="89"/>
      <c r="C7045" s="89"/>
      <c r="D7045" s="90"/>
      <c r="E7045" s="89"/>
      <c r="F7045" s="91"/>
      <c r="G7045" s="89"/>
      <c r="H7045" s="89"/>
    </row>
    <row r="7046" spans="2:8" s="5" customFormat="1" ht="16.5">
      <c r="B7046" s="89"/>
      <c r="C7046" s="89"/>
      <c r="D7046" s="90"/>
      <c r="E7046" s="89"/>
      <c r="F7046" s="91"/>
      <c r="G7046" s="89"/>
      <c r="H7046" s="89"/>
    </row>
    <row r="7047" spans="2:8" s="5" customFormat="1" ht="16.5">
      <c r="B7047" s="89"/>
      <c r="C7047" s="89"/>
      <c r="D7047" s="90"/>
      <c r="E7047" s="89"/>
      <c r="F7047" s="91"/>
      <c r="G7047" s="89"/>
      <c r="H7047" s="89"/>
    </row>
    <row r="7048" spans="2:8" s="5" customFormat="1" ht="16.5">
      <c r="B7048" s="89"/>
      <c r="C7048" s="89"/>
      <c r="D7048" s="90"/>
      <c r="E7048" s="89"/>
      <c r="F7048" s="91"/>
      <c r="G7048" s="89"/>
      <c r="H7048" s="89"/>
    </row>
    <row r="7049" spans="2:8" s="5" customFormat="1" ht="16.5">
      <c r="B7049" s="89"/>
      <c r="C7049" s="89"/>
      <c r="D7049" s="90"/>
      <c r="E7049" s="89"/>
      <c r="F7049" s="91"/>
      <c r="G7049" s="89"/>
      <c r="H7049" s="89"/>
    </row>
    <row r="7050" spans="2:8" s="5" customFormat="1" ht="16.5">
      <c r="B7050" s="89"/>
      <c r="C7050" s="89"/>
      <c r="D7050" s="90"/>
      <c r="E7050" s="89"/>
      <c r="F7050" s="91"/>
      <c r="G7050" s="89"/>
      <c r="H7050" s="89"/>
    </row>
    <row r="7051" spans="2:8" s="5" customFormat="1" ht="16.5">
      <c r="B7051" s="89"/>
      <c r="C7051" s="89"/>
      <c r="D7051" s="90"/>
      <c r="E7051" s="89"/>
      <c r="F7051" s="91"/>
      <c r="G7051" s="89"/>
      <c r="H7051" s="89"/>
    </row>
    <row r="7052" spans="2:8" s="5" customFormat="1" ht="16.5">
      <c r="B7052" s="89"/>
      <c r="C7052" s="89"/>
      <c r="D7052" s="90"/>
      <c r="E7052" s="89"/>
      <c r="F7052" s="91"/>
      <c r="G7052" s="89"/>
      <c r="H7052" s="89"/>
    </row>
    <row r="7053" spans="2:8" s="5" customFormat="1" ht="16.5">
      <c r="B7053" s="89"/>
      <c r="C7053" s="89"/>
      <c r="D7053" s="90"/>
      <c r="E7053" s="89"/>
      <c r="F7053" s="91"/>
      <c r="G7053" s="89"/>
      <c r="H7053" s="89"/>
    </row>
    <row r="7054" spans="2:8" s="5" customFormat="1" ht="16.5">
      <c r="B7054" s="89"/>
      <c r="C7054" s="89"/>
      <c r="D7054" s="90"/>
      <c r="E7054" s="89"/>
      <c r="F7054" s="91"/>
      <c r="G7054" s="89"/>
      <c r="H7054" s="89"/>
    </row>
    <row r="7055" spans="2:8" s="5" customFormat="1" ht="16.5">
      <c r="B7055" s="89"/>
      <c r="C7055" s="89"/>
      <c r="D7055" s="90"/>
      <c r="E7055" s="89"/>
      <c r="F7055" s="91"/>
      <c r="G7055" s="89"/>
      <c r="H7055" s="89"/>
    </row>
    <row r="7056" spans="2:8" s="5" customFormat="1" ht="16.5">
      <c r="B7056" s="89"/>
      <c r="C7056" s="89"/>
      <c r="D7056" s="90"/>
      <c r="E7056" s="89"/>
      <c r="F7056" s="91"/>
      <c r="G7056" s="89"/>
      <c r="H7056" s="89"/>
    </row>
    <row r="7057" spans="2:8" s="5" customFormat="1" ht="16.5">
      <c r="B7057" s="89"/>
      <c r="C7057" s="89"/>
      <c r="D7057" s="90"/>
      <c r="E7057" s="89"/>
      <c r="F7057" s="91"/>
      <c r="G7057" s="89"/>
      <c r="H7057" s="89"/>
    </row>
    <row r="7058" spans="2:8" s="5" customFormat="1" ht="16.5">
      <c r="B7058" s="89"/>
      <c r="C7058" s="89"/>
      <c r="D7058" s="90"/>
      <c r="E7058" s="89"/>
      <c r="F7058" s="91"/>
      <c r="G7058" s="89"/>
      <c r="H7058" s="89"/>
    </row>
    <row r="7059" spans="2:8" s="5" customFormat="1" ht="16.5">
      <c r="B7059" s="89"/>
      <c r="C7059" s="89"/>
      <c r="D7059" s="90"/>
      <c r="E7059" s="89"/>
      <c r="F7059" s="91"/>
      <c r="G7059" s="89"/>
      <c r="H7059" s="89"/>
    </row>
    <row r="7060" spans="2:8" s="5" customFormat="1" ht="16.5">
      <c r="B7060" s="89"/>
      <c r="C7060" s="89"/>
      <c r="D7060" s="90"/>
      <c r="E7060" s="89"/>
      <c r="F7060" s="91"/>
      <c r="G7060" s="89"/>
      <c r="H7060" s="89"/>
    </row>
    <row r="7061" spans="2:8" s="5" customFormat="1" ht="16.5">
      <c r="B7061" s="89"/>
      <c r="C7061" s="89"/>
      <c r="D7061" s="90"/>
      <c r="E7061" s="89"/>
      <c r="F7061" s="91"/>
      <c r="G7061" s="89"/>
      <c r="H7061" s="89"/>
    </row>
    <row r="7062" spans="2:8" s="5" customFormat="1" ht="16.5">
      <c r="B7062" s="89"/>
      <c r="C7062" s="89"/>
      <c r="D7062" s="90"/>
      <c r="E7062" s="89"/>
      <c r="F7062" s="91"/>
      <c r="G7062" s="89"/>
      <c r="H7062" s="89"/>
    </row>
    <row r="7063" spans="2:8" s="5" customFormat="1" ht="16.5">
      <c r="B7063" s="89"/>
      <c r="C7063" s="89"/>
      <c r="D7063" s="90"/>
      <c r="E7063" s="89"/>
      <c r="F7063" s="91"/>
      <c r="G7063" s="89"/>
      <c r="H7063" s="89"/>
    </row>
    <row r="7064" spans="2:8" s="5" customFormat="1" ht="16.5">
      <c r="B7064" s="89"/>
      <c r="C7064" s="89"/>
      <c r="D7064" s="90"/>
      <c r="E7064" s="89"/>
      <c r="F7064" s="91"/>
      <c r="G7064" s="89"/>
      <c r="H7064" s="89"/>
    </row>
    <row r="7065" spans="2:8" s="5" customFormat="1" ht="16.5">
      <c r="B7065" s="89"/>
      <c r="C7065" s="89"/>
      <c r="D7065" s="90"/>
      <c r="E7065" s="89"/>
      <c r="F7065" s="91"/>
      <c r="G7065" s="89"/>
      <c r="H7065" s="89"/>
    </row>
    <row r="7066" spans="2:8" s="5" customFormat="1" ht="16.5">
      <c r="B7066" s="89"/>
      <c r="C7066" s="89"/>
      <c r="D7066" s="90"/>
      <c r="E7066" s="89"/>
      <c r="F7066" s="91"/>
      <c r="G7066" s="89"/>
      <c r="H7066" s="89"/>
    </row>
    <row r="7067" spans="2:8" s="5" customFormat="1" ht="16.5">
      <c r="B7067" s="89"/>
      <c r="C7067" s="89"/>
      <c r="D7067" s="90"/>
      <c r="E7067" s="89"/>
      <c r="F7067" s="91"/>
      <c r="G7067" s="89"/>
      <c r="H7067" s="89"/>
    </row>
    <row r="7068" spans="2:8" s="5" customFormat="1" ht="16.5">
      <c r="B7068" s="89"/>
      <c r="C7068" s="89"/>
      <c r="D7068" s="90"/>
      <c r="E7068" s="89"/>
      <c r="F7068" s="91"/>
      <c r="G7068" s="89"/>
      <c r="H7068" s="89"/>
    </row>
    <row r="7069" spans="2:8" s="5" customFormat="1" ht="16.5">
      <c r="B7069" s="89"/>
      <c r="C7069" s="89"/>
      <c r="D7069" s="90"/>
      <c r="E7069" s="89"/>
      <c r="F7069" s="91"/>
      <c r="G7069" s="89"/>
      <c r="H7069" s="89"/>
    </row>
    <row r="7070" spans="2:8" s="5" customFormat="1" ht="16.5">
      <c r="B7070" s="89"/>
      <c r="C7070" s="89"/>
      <c r="D7070" s="90"/>
      <c r="E7070" s="89"/>
      <c r="F7070" s="91"/>
      <c r="G7070" s="89"/>
      <c r="H7070" s="89"/>
    </row>
    <row r="7071" spans="2:8" s="5" customFormat="1" ht="16.5">
      <c r="B7071" s="89"/>
      <c r="C7071" s="89"/>
      <c r="D7071" s="90"/>
      <c r="E7071" s="89"/>
      <c r="F7071" s="91"/>
      <c r="G7071" s="89"/>
      <c r="H7071" s="89"/>
    </row>
    <row r="7072" spans="2:8" s="5" customFormat="1" ht="16.5">
      <c r="B7072" s="89"/>
      <c r="C7072" s="89"/>
      <c r="D7072" s="90"/>
      <c r="E7072" s="89"/>
      <c r="F7072" s="91"/>
      <c r="G7072" s="89"/>
      <c r="H7072" s="89"/>
    </row>
    <row r="7073" spans="2:8" s="5" customFormat="1" ht="16.5">
      <c r="B7073" s="89"/>
      <c r="C7073" s="89"/>
      <c r="D7073" s="90"/>
      <c r="E7073" s="89"/>
      <c r="F7073" s="91"/>
      <c r="G7073" s="89"/>
      <c r="H7073" s="89"/>
    </row>
    <row r="7074" spans="2:8" s="5" customFormat="1" ht="16.5">
      <c r="B7074" s="89"/>
      <c r="C7074" s="89"/>
      <c r="D7074" s="90"/>
      <c r="E7074" s="89"/>
      <c r="F7074" s="91"/>
      <c r="G7074" s="89"/>
      <c r="H7074" s="89"/>
    </row>
    <row r="7075" spans="2:8" s="5" customFormat="1" ht="16.5">
      <c r="B7075" s="89"/>
      <c r="C7075" s="89"/>
      <c r="D7075" s="90"/>
      <c r="E7075" s="89"/>
      <c r="F7075" s="91"/>
      <c r="G7075" s="89"/>
      <c r="H7075" s="89"/>
    </row>
    <row r="7076" spans="2:8" s="5" customFormat="1" ht="16.5">
      <c r="B7076" s="89"/>
      <c r="C7076" s="89"/>
      <c r="D7076" s="90"/>
      <c r="E7076" s="89"/>
      <c r="F7076" s="91"/>
      <c r="G7076" s="89"/>
      <c r="H7076" s="89"/>
    </row>
    <row r="7077" spans="2:8" s="5" customFormat="1" ht="16.5">
      <c r="B7077" s="89"/>
      <c r="C7077" s="89"/>
      <c r="D7077" s="90"/>
      <c r="E7077" s="89"/>
      <c r="F7077" s="91"/>
      <c r="G7077" s="89"/>
      <c r="H7077" s="89"/>
    </row>
    <row r="7078" spans="2:8" s="5" customFormat="1" ht="16.5">
      <c r="B7078" s="89"/>
      <c r="C7078" s="89"/>
      <c r="D7078" s="90"/>
      <c r="E7078" s="89"/>
      <c r="F7078" s="91"/>
      <c r="G7078" s="89"/>
      <c r="H7078" s="89"/>
    </row>
    <row r="7079" spans="2:8" s="5" customFormat="1" ht="16.5">
      <c r="B7079" s="89"/>
      <c r="C7079" s="89"/>
      <c r="D7079" s="90"/>
      <c r="E7079" s="89"/>
      <c r="F7079" s="91"/>
      <c r="G7079" s="89"/>
      <c r="H7079" s="89"/>
    </row>
    <row r="7080" spans="2:8" s="5" customFormat="1" ht="16.5">
      <c r="B7080" s="89"/>
      <c r="C7080" s="89"/>
      <c r="D7080" s="90"/>
      <c r="E7080" s="89"/>
      <c r="F7080" s="91"/>
      <c r="G7080" s="89"/>
      <c r="H7080" s="89"/>
    </row>
    <row r="7081" spans="2:8" s="5" customFormat="1" ht="16.5">
      <c r="B7081" s="89"/>
      <c r="C7081" s="89"/>
      <c r="D7081" s="90"/>
      <c r="E7081" s="89"/>
      <c r="F7081" s="91"/>
      <c r="G7081" s="89"/>
      <c r="H7081" s="89"/>
    </row>
    <row r="7082" spans="2:8" s="5" customFormat="1" ht="16.5">
      <c r="B7082" s="89"/>
      <c r="C7082" s="89"/>
      <c r="D7082" s="90"/>
      <c r="E7082" s="89"/>
      <c r="F7082" s="91"/>
      <c r="G7082" s="89"/>
      <c r="H7082" s="89"/>
    </row>
    <row r="7083" spans="2:8" s="5" customFormat="1" ht="16.5">
      <c r="B7083" s="89"/>
      <c r="C7083" s="89"/>
      <c r="D7083" s="90"/>
      <c r="E7083" s="89"/>
      <c r="F7083" s="91"/>
      <c r="G7083" s="89"/>
      <c r="H7083" s="89"/>
    </row>
    <row r="7084" spans="2:8" s="5" customFormat="1" ht="16.5">
      <c r="B7084" s="89"/>
      <c r="C7084" s="89"/>
      <c r="D7084" s="90"/>
      <c r="E7084" s="89"/>
      <c r="F7084" s="91"/>
      <c r="G7084" s="89"/>
      <c r="H7084" s="89"/>
    </row>
    <row r="7085" spans="2:8" s="5" customFormat="1" ht="16.5">
      <c r="B7085" s="89"/>
      <c r="C7085" s="89"/>
      <c r="D7085" s="90"/>
      <c r="E7085" s="89"/>
      <c r="F7085" s="91"/>
      <c r="G7085" s="89"/>
      <c r="H7085" s="89"/>
    </row>
    <row r="7086" spans="2:8" s="5" customFormat="1" ht="16.5">
      <c r="B7086" s="89"/>
      <c r="C7086" s="89"/>
      <c r="D7086" s="90"/>
      <c r="E7086" s="89"/>
      <c r="F7086" s="91"/>
      <c r="G7086" s="89"/>
      <c r="H7086" s="89"/>
    </row>
    <row r="7087" spans="2:8" s="5" customFormat="1" ht="16.5">
      <c r="B7087" s="89"/>
      <c r="C7087" s="89"/>
      <c r="D7087" s="90"/>
      <c r="E7087" s="89"/>
      <c r="F7087" s="91"/>
      <c r="G7087" s="89"/>
      <c r="H7087" s="89"/>
    </row>
    <row r="7088" spans="2:8" s="5" customFormat="1" ht="16.5">
      <c r="B7088" s="89"/>
      <c r="C7088" s="89"/>
      <c r="D7088" s="90"/>
      <c r="E7088" s="89"/>
      <c r="F7088" s="91"/>
      <c r="G7088" s="89"/>
      <c r="H7088" s="89"/>
    </row>
    <row r="7089" spans="2:8" s="5" customFormat="1" ht="16.5">
      <c r="B7089" s="89"/>
      <c r="C7089" s="89"/>
      <c r="D7089" s="90"/>
      <c r="E7089" s="89"/>
      <c r="F7089" s="91"/>
      <c r="G7089" s="89"/>
      <c r="H7089" s="89"/>
    </row>
    <row r="7090" spans="2:8" s="5" customFormat="1" ht="16.5">
      <c r="B7090" s="89"/>
      <c r="C7090" s="89"/>
      <c r="D7090" s="90"/>
      <c r="E7090" s="89"/>
      <c r="F7090" s="91"/>
      <c r="G7090" s="89"/>
      <c r="H7090" s="89"/>
    </row>
    <row r="7091" spans="2:8" s="5" customFormat="1" ht="16.5">
      <c r="B7091" s="89"/>
      <c r="C7091" s="89"/>
      <c r="D7091" s="90"/>
      <c r="E7091" s="89"/>
      <c r="F7091" s="91"/>
      <c r="G7091" s="89"/>
      <c r="H7091" s="89"/>
    </row>
    <row r="7092" spans="2:8" s="5" customFormat="1" ht="16.5">
      <c r="B7092" s="89"/>
      <c r="C7092" s="89"/>
      <c r="D7092" s="90"/>
      <c r="E7092" s="89"/>
      <c r="F7092" s="91"/>
      <c r="G7092" s="89"/>
      <c r="H7092" s="89"/>
    </row>
    <row r="7093" spans="2:8" s="5" customFormat="1" ht="16.5">
      <c r="B7093" s="89"/>
      <c r="C7093" s="89"/>
      <c r="D7093" s="90"/>
      <c r="E7093" s="89"/>
      <c r="F7093" s="91"/>
      <c r="G7093" s="89"/>
      <c r="H7093" s="89"/>
    </row>
    <row r="7094" spans="2:8" s="5" customFormat="1" ht="16.5">
      <c r="B7094" s="89"/>
      <c r="C7094" s="89"/>
      <c r="D7094" s="90"/>
      <c r="E7094" s="89"/>
      <c r="F7094" s="91"/>
      <c r="G7094" s="89"/>
      <c r="H7094" s="89"/>
    </row>
    <row r="7095" spans="2:8" s="5" customFormat="1" ht="16.5">
      <c r="B7095" s="89"/>
      <c r="C7095" s="89"/>
      <c r="D7095" s="90"/>
      <c r="E7095" s="89"/>
      <c r="F7095" s="91"/>
      <c r="G7095" s="89"/>
      <c r="H7095" s="89"/>
    </row>
    <row r="7096" spans="2:8" s="5" customFormat="1" ht="16.5">
      <c r="B7096" s="89"/>
      <c r="C7096" s="89"/>
      <c r="D7096" s="90"/>
      <c r="E7096" s="89"/>
      <c r="F7096" s="91"/>
      <c r="G7096" s="89"/>
      <c r="H7096" s="89"/>
    </row>
    <row r="7097" spans="2:8" s="5" customFormat="1" ht="16.5">
      <c r="B7097" s="89"/>
      <c r="C7097" s="89"/>
      <c r="D7097" s="90"/>
      <c r="E7097" s="89"/>
      <c r="F7097" s="91"/>
      <c r="G7097" s="89"/>
      <c r="H7097" s="89"/>
    </row>
    <row r="7098" spans="2:8" s="5" customFormat="1" ht="16.5">
      <c r="B7098" s="89"/>
      <c r="C7098" s="89"/>
      <c r="D7098" s="90"/>
      <c r="E7098" s="89"/>
      <c r="F7098" s="91"/>
      <c r="G7098" s="89"/>
      <c r="H7098" s="89"/>
    </row>
    <row r="7099" spans="2:8" s="5" customFormat="1" ht="16.5">
      <c r="B7099" s="89"/>
      <c r="C7099" s="89"/>
      <c r="D7099" s="90"/>
      <c r="E7099" s="89"/>
      <c r="F7099" s="91"/>
      <c r="G7099" s="89"/>
      <c r="H7099" s="89"/>
    </row>
    <row r="7100" spans="2:8" s="5" customFormat="1" ht="16.5">
      <c r="B7100" s="89"/>
      <c r="C7100" s="89"/>
      <c r="D7100" s="90"/>
      <c r="E7100" s="89"/>
      <c r="F7100" s="91"/>
      <c r="G7100" s="89"/>
      <c r="H7100" s="89"/>
    </row>
    <row r="7101" spans="2:8" s="5" customFormat="1" ht="16.5">
      <c r="B7101" s="89"/>
      <c r="C7101" s="89"/>
      <c r="D7101" s="90"/>
      <c r="E7101" s="89"/>
      <c r="F7101" s="91"/>
      <c r="G7101" s="89"/>
      <c r="H7101" s="89"/>
    </row>
    <row r="7102" spans="2:8" s="5" customFormat="1" ht="16.5">
      <c r="B7102" s="89"/>
      <c r="C7102" s="89"/>
      <c r="D7102" s="90"/>
      <c r="E7102" s="89"/>
      <c r="F7102" s="91"/>
      <c r="G7102" s="89"/>
      <c r="H7102" s="89"/>
    </row>
    <row r="7103" spans="2:8" s="5" customFormat="1" ht="16.5">
      <c r="B7103" s="89"/>
      <c r="C7103" s="89"/>
      <c r="D7103" s="90"/>
      <c r="E7103" s="89"/>
      <c r="F7103" s="91"/>
      <c r="G7103" s="89"/>
      <c r="H7103" s="89"/>
    </row>
    <row r="7104" spans="2:8" s="5" customFormat="1" ht="16.5">
      <c r="B7104" s="89"/>
      <c r="C7104" s="89"/>
      <c r="D7104" s="90"/>
      <c r="E7104" s="89"/>
      <c r="F7104" s="91"/>
      <c r="G7104" s="89"/>
      <c r="H7104" s="89"/>
    </row>
    <row r="7105" spans="2:8" s="5" customFormat="1" ht="16.5">
      <c r="B7105" s="89"/>
      <c r="C7105" s="89"/>
      <c r="D7105" s="90"/>
      <c r="E7105" s="89"/>
      <c r="F7105" s="91"/>
      <c r="G7105" s="89"/>
      <c r="H7105" s="89"/>
    </row>
    <row r="7106" spans="2:8" s="5" customFormat="1" ht="16.5">
      <c r="B7106" s="89"/>
      <c r="C7106" s="89"/>
      <c r="D7106" s="90"/>
      <c r="E7106" s="89"/>
      <c r="F7106" s="91"/>
      <c r="G7106" s="89"/>
      <c r="H7106" s="89"/>
    </row>
    <row r="7107" spans="2:8" s="5" customFormat="1" ht="16.5">
      <c r="B7107" s="89"/>
      <c r="C7107" s="89"/>
      <c r="D7107" s="90"/>
      <c r="E7107" s="89"/>
      <c r="F7107" s="91"/>
      <c r="G7107" s="89"/>
      <c r="H7107" s="89"/>
    </row>
    <row r="7108" spans="2:8" s="5" customFormat="1" ht="16.5">
      <c r="B7108" s="89"/>
      <c r="C7108" s="89"/>
      <c r="D7108" s="90"/>
      <c r="E7108" s="89"/>
      <c r="F7108" s="91"/>
      <c r="G7108" s="89"/>
      <c r="H7108" s="89"/>
    </row>
    <row r="7109" spans="2:8" s="5" customFormat="1" ht="16.5">
      <c r="B7109" s="89"/>
      <c r="C7109" s="89"/>
      <c r="D7109" s="90"/>
      <c r="E7109" s="89"/>
      <c r="F7109" s="91"/>
      <c r="G7109" s="89"/>
      <c r="H7109" s="89"/>
    </row>
    <row r="7110" spans="2:8" s="5" customFormat="1" ht="16.5">
      <c r="B7110" s="89"/>
      <c r="C7110" s="89"/>
      <c r="D7110" s="90"/>
      <c r="E7110" s="89"/>
      <c r="F7110" s="91"/>
      <c r="G7110" s="89"/>
      <c r="H7110" s="89"/>
    </row>
    <row r="7111" spans="2:8" s="5" customFormat="1" ht="16.5">
      <c r="B7111" s="89"/>
      <c r="C7111" s="89"/>
      <c r="D7111" s="90"/>
      <c r="E7111" s="89"/>
      <c r="F7111" s="91"/>
      <c r="G7111" s="89"/>
      <c r="H7111" s="89"/>
    </row>
    <row r="7112" spans="2:8" s="5" customFormat="1" ht="16.5">
      <c r="B7112" s="89"/>
      <c r="C7112" s="89"/>
      <c r="D7112" s="90"/>
      <c r="E7112" s="89"/>
      <c r="F7112" s="91"/>
      <c r="G7112" s="89"/>
      <c r="H7112" s="89"/>
    </row>
    <row r="7113" spans="2:8" s="5" customFormat="1" ht="16.5">
      <c r="B7113" s="89"/>
      <c r="C7113" s="89"/>
      <c r="D7113" s="90"/>
      <c r="E7113" s="89"/>
      <c r="F7113" s="91"/>
      <c r="G7113" s="89"/>
      <c r="H7113" s="89"/>
    </row>
    <row r="7114" spans="2:8" s="5" customFormat="1" ht="16.5">
      <c r="B7114" s="89"/>
      <c r="C7114" s="89"/>
      <c r="D7114" s="90"/>
      <c r="E7114" s="89"/>
      <c r="F7114" s="91"/>
      <c r="G7114" s="89"/>
      <c r="H7114" s="89"/>
    </row>
    <row r="7115" spans="2:8" s="5" customFormat="1" ht="16.5">
      <c r="B7115" s="89"/>
      <c r="C7115" s="89"/>
      <c r="D7115" s="90"/>
      <c r="E7115" s="89"/>
      <c r="F7115" s="91"/>
      <c r="G7115" s="89"/>
      <c r="H7115" s="89"/>
    </row>
    <row r="7116" spans="2:8" s="5" customFormat="1" ht="16.5">
      <c r="B7116" s="89"/>
      <c r="C7116" s="89"/>
      <c r="D7116" s="90"/>
      <c r="E7116" s="89"/>
      <c r="F7116" s="91"/>
      <c r="G7116" s="89"/>
      <c r="H7116" s="89"/>
    </row>
    <row r="7117" spans="2:8" s="5" customFormat="1" ht="16.5">
      <c r="B7117" s="89"/>
      <c r="C7117" s="89"/>
      <c r="D7117" s="90"/>
      <c r="E7117" s="89"/>
      <c r="F7117" s="91"/>
      <c r="G7117" s="89"/>
      <c r="H7117" s="89"/>
    </row>
    <row r="7118" spans="2:8" s="5" customFormat="1" ht="16.5">
      <c r="B7118" s="89"/>
      <c r="C7118" s="89"/>
      <c r="D7118" s="90"/>
      <c r="E7118" s="89"/>
      <c r="F7118" s="91"/>
      <c r="G7118" s="89"/>
      <c r="H7118" s="89"/>
    </row>
    <row r="7119" spans="2:8" s="5" customFormat="1" ht="16.5">
      <c r="B7119" s="89"/>
      <c r="C7119" s="89"/>
      <c r="D7119" s="90"/>
      <c r="E7119" s="89"/>
      <c r="F7119" s="91"/>
      <c r="G7119" s="89"/>
      <c r="H7119" s="89"/>
    </row>
    <row r="7120" spans="2:8" s="5" customFormat="1" ht="16.5">
      <c r="B7120" s="89"/>
      <c r="C7120" s="89"/>
      <c r="D7120" s="90"/>
      <c r="E7120" s="89"/>
      <c r="F7120" s="91"/>
      <c r="G7120" s="89"/>
      <c r="H7120" s="89"/>
    </row>
    <row r="7121" spans="2:8" s="5" customFormat="1" ht="16.5">
      <c r="B7121" s="89"/>
      <c r="C7121" s="89"/>
      <c r="D7121" s="90"/>
      <c r="E7121" s="89"/>
      <c r="F7121" s="91"/>
      <c r="G7121" s="89"/>
      <c r="H7121" s="89"/>
    </row>
    <row r="7122" spans="2:8" s="5" customFormat="1" ht="16.5">
      <c r="B7122" s="89"/>
      <c r="C7122" s="89"/>
      <c r="D7122" s="90"/>
      <c r="E7122" s="89"/>
      <c r="F7122" s="91"/>
      <c r="G7122" s="89"/>
      <c r="H7122" s="89"/>
    </row>
    <row r="7123" spans="2:8" s="5" customFormat="1" ht="16.5">
      <c r="B7123" s="89"/>
      <c r="C7123" s="89"/>
      <c r="D7123" s="90"/>
      <c r="E7123" s="89"/>
      <c r="F7123" s="91"/>
      <c r="G7123" s="89"/>
      <c r="H7123" s="89"/>
    </row>
    <row r="7124" spans="2:8" s="5" customFormat="1" ht="16.5">
      <c r="B7124" s="89"/>
      <c r="C7124" s="89"/>
      <c r="D7124" s="90"/>
      <c r="E7124" s="89"/>
      <c r="F7124" s="91"/>
      <c r="G7124" s="89"/>
      <c r="H7124" s="89"/>
    </row>
    <row r="7125" spans="2:8" s="5" customFormat="1" ht="16.5">
      <c r="B7125" s="89"/>
      <c r="C7125" s="89"/>
      <c r="D7125" s="90"/>
      <c r="E7125" s="89"/>
      <c r="F7125" s="91"/>
      <c r="G7125" s="89"/>
      <c r="H7125" s="89"/>
    </row>
    <row r="7126" spans="2:8" s="5" customFormat="1" ht="16.5">
      <c r="B7126" s="89"/>
      <c r="C7126" s="89"/>
      <c r="D7126" s="90"/>
      <c r="E7126" s="89"/>
      <c r="F7126" s="91"/>
      <c r="G7126" s="89"/>
      <c r="H7126" s="89"/>
    </row>
    <row r="7127" spans="2:8" s="5" customFormat="1" ht="16.5">
      <c r="B7127" s="89"/>
      <c r="C7127" s="89"/>
      <c r="D7127" s="90"/>
      <c r="E7127" s="89"/>
      <c r="F7127" s="91"/>
      <c r="G7127" s="89"/>
      <c r="H7127" s="89"/>
    </row>
    <row r="7128" spans="2:8" s="5" customFormat="1" ht="16.5">
      <c r="B7128" s="89"/>
      <c r="C7128" s="89"/>
      <c r="D7128" s="90"/>
      <c r="E7128" s="89"/>
      <c r="F7128" s="91"/>
      <c r="G7128" s="89"/>
      <c r="H7128" s="89"/>
    </row>
    <row r="7129" spans="2:8" s="5" customFormat="1" ht="16.5">
      <c r="B7129" s="89"/>
      <c r="C7129" s="89"/>
      <c r="D7129" s="90"/>
      <c r="E7129" s="89"/>
      <c r="F7129" s="91"/>
      <c r="G7129" s="89"/>
      <c r="H7129" s="89"/>
    </row>
    <row r="7130" spans="2:8" s="5" customFormat="1" ht="16.5">
      <c r="B7130" s="89"/>
      <c r="C7130" s="89"/>
      <c r="D7130" s="90"/>
      <c r="E7130" s="89"/>
      <c r="F7130" s="91"/>
      <c r="G7130" s="89"/>
      <c r="H7130" s="89"/>
    </row>
    <row r="7131" spans="2:8" s="5" customFormat="1" ht="16.5">
      <c r="B7131" s="89"/>
      <c r="C7131" s="89"/>
      <c r="D7131" s="90"/>
      <c r="E7131" s="89"/>
      <c r="F7131" s="91"/>
      <c r="G7131" s="89"/>
      <c r="H7131" s="89"/>
    </row>
    <row r="7132" spans="2:8" s="5" customFormat="1" ht="16.5">
      <c r="B7132" s="89"/>
      <c r="C7132" s="89"/>
      <c r="D7132" s="90"/>
      <c r="E7132" s="89"/>
      <c r="F7132" s="91"/>
      <c r="G7132" s="89"/>
      <c r="H7132" s="89"/>
    </row>
    <row r="7133" spans="2:8" s="5" customFormat="1" ht="16.5">
      <c r="B7133" s="89"/>
      <c r="C7133" s="89"/>
      <c r="D7133" s="90"/>
      <c r="E7133" s="89"/>
      <c r="F7133" s="91"/>
      <c r="G7133" s="89"/>
      <c r="H7133" s="89"/>
    </row>
    <row r="7134" spans="2:8" s="5" customFormat="1" ht="16.5">
      <c r="B7134" s="89"/>
      <c r="C7134" s="89"/>
      <c r="D7134" s="90"/>
      <c r="E7134" s="89"/>
      <c r="F7134" s="91"/>
      <c r="G7134" s="89"/>
      <c r="H7134" s="89"/>
    </row>
    <row r="7135" spans="2:8" s="5" customFormat="1" ht="16.5">
      <c r="B7135" s="89"/>
      <c r="C7135" s="89"/>
      <c r="D7135" s="90"/>
      <c r="E7135" s="89"/>
      <c r="F7135" s="91"/>
      <c r="G7135" s="89"/>
      <c r="H7135" s="89"/>
    </row>
    <row r="7136" spans="2:8" s="5" customFormat="1" ht="16.5">
      <c r="B7136" s="89"/>
      <c r="C7136" s="89"/>
      <c r="D7136" s="90"/>
      <c r="E7136" s="89"/>
      <c r="F7136" s="91"/>
      <c r="G7136" s="89"/>
      <c r="H7136" s="89"/>
    </row>
    <row r="7137" spans="2:8" s="5" customFormat="1" ht="16.5">
      <c r="B7137" s="89"/>
      <c r="C7137" s="89"/>
      <c r="D7137" s="90"/>
      <c r="E7137" s="89"/>
      <c r="F7137" s="91"/>
      <c r="G7137" s="89"/>
      <c r="H7137" s="89"/>
    </row>
    <row r="7138" spans="2:8" s="5" customFormat="1" ht="16.5">
      <c r="B7138" s="89"/>
      <c r="C7138" s="89"/>
      <c r="D7138" s="90"/>
      <c r="E7138" s="89"/>
      <c r="F7138" s="91"/>
      <c r="G7138" s="89"/>
      <c r="H7138" s="89"/>
    </row>
    <row r="7139" spans="2:8" s="5" customFormat="1" ht="16.5">
      <c r="B7139" s="89"/>
      <c r="C7139" s="89"/>
      <c r="D7139" s="90"/>
      <c r="E7139" s="89"/>
      <c r="F7139" s="91"/>
      <c r="G7139" s="89"/>
      <c r="H7139" s="89"/>
    </row>
    <row r="7140" spans="2:8" s="5" customFormat="1" ht="16.5">
      <c r="B7140" s="89"/>
      <c r="C7140" s="89"/>
      <c r="D7140" s="90"/>
      <c r="E7140" s="89"/>
      <c r="F7140" s="91"/>
      <c r="G7140" s="89"/>
      <c r="H7140" s="89"/>
    </row>
    <row r="7141" spans="2:8" s="5" customFormat="1" ht="16.5">
      <c r="B7141" s="89"/>
      <c r="C7141" s="89"/>
      <c r="D7141" s="90"/>
      <c r="E7141" s="89"/>
      <c r="F7141" s="91"/>
      <c r="G7141" s="89"/>
      <c r="H7141" s="89"/>
    </row>
    <row r="7142" spans="2:8" s="5" customFormat="1" ht="16.5">
      <c r="B7142" s="89"/>
      <c r="C7142" s="89"/>
      <c r="D7142" s="90"/>
      <c r="E7142" s="89"/>
      <c r="F7142" s="91"/>
      <c r="G7142" s="89"/>
      <c r="H7142" s="89"/>
    </row>
    <row r="7143" spans="2:8" s="5" customFormat="1" ht="16.5">
      <c r="B7143" s="89"/>
      <c r="C7143" s="89"/>
      <c r="D7143" s="90"/>
      <c r="E7143" s="89"/>
      <c r="F7143" s="91"/>
      <c r="G7143" s="89"/>
      <c r="H7143" s="89"/>
    </row>
    <row r="7144" spans="2:8" s="5" customFormat="1" ht="16.5">
      <c r="B7144" s="89"/>
      <c r="C7144" s="89"/>
      <c r="D7144" s="90"/>
      <c r="E7144" s="89"/>
      <c r="F7144" s="91"/>
      <c r="G7144" s="89"/>
      <c r="H7144" s="89"/>
    </row>
    <row r="7145" spans="2:8" s="5" customFormat="1" ht="16.5">
      <c r="B7145" s="89"/>
      <c r="C7145" s="89"/>
      <c r="D7145" s="90"/>
      <c r="E7145" s="89"/>
      <c r="F7145" s="91"/>
      <c r="G7145" s="89"/>
      <c r="H7145" s="89"/>
    </row>
    <row r="7146" spans="2:8" s="5" customFormat="1" ht="16.5">
      <c r="B7146" s="89"/>
      <c r="C7146" s="89"/>
      <c r="D7146" s="90"/>
      <c r="E7146" s="89"/>
      <c r="F7146" s="91"/>
      <c r="G7146" s="89"/>
      <c r="H7146" s="89"/>
    </row>
    <row r="7147" spans="2:8" s="5" customFormat="1" ht="16.5">
      <c r="B7147" s="89"/>
      <c r="C7147" s="89"/>
      <c r="D7147" s="90"/>
      <c r="E7147" s="89"/>
      <c r="F7147" s="91"/>
      <c r="G7147" s="89"/>
      <c r="H7147" s="89"/>
    </row>
    <row r="7148" spans="2:8" s="5" customFormat="1" ht="16.5">
      <c r="B7148" s="89"/>
      <c r="C7148" s="89"/>
      <c r="D7148" s="90"/>
      <c r="E7148" s="89"/>
      <c r="F7148" s="91"/>
      <c r="G7148" s="89"/>
      <c r="H7148" s="89"/>
    </row>
    <row r="7149" spans="2:8" s="5" customFormat="1" ht="16.5">
      <c r="B7149" s="89"/>
      <c r="C7149" s="89"/>
      <c r="D7149" s="90"/>
      <c r="E7149" s="89"/>
      <c r="F7149" s="91"/>
      <c r="G7149" s="89"/>
      <c r="H7149" s="89"/>
    </row>
    <row r="7150" spans="2:8" s="5" customFormat="1" ht="16.5">
      <c r="B7150" s="89"/>
      <c r="C7150" s="89"/>
      <c r="D7150" s="90"/>
      <c r="E7150" s="89"/>
      <c r="F7150" s="91"/>
      <c r="G7150" s="89"/>
      <c r="H7150" s="89"/>
    </row>
    <row r="7151" spans="2:8" s="5" customFormat="1" ht="16.5">
      <c r="B7151" s="89"/>
      <c r="C7151" s="89"/>
      <c r="D7151" s="90"/>
      <c r="E7151" s="89"/>
      <c r="F7151" s="91"/>
      <c r="G7151" s="89"/>
      <c r="H7151" s="89"/>
    </row>
    <row r="7152" spans="2:8" s="5" customFormat="1" ht="16.5">
      <c r="B7152" s="89"/>
      <c r="C7152" s="89"/>
      <c r="D7152" s="90"/>
      <c r="E7152" s="89"/>
      <c r="F7152" s="91"/>
      <c r="G7152" s="89"/>
      <c r="H7152" s="89"/>
    </row>
    <row r="7153" spans="2:8" s="5" customFormat="1" ht="16.5">
      <c r="B7153" s="89"/>
      <c r="C7153" s="89"/>
      <c r="D7153" s="90"/>
      <c r="E7153" s="89"/>
      <c r="F7153" s="91"/>
      <c r="G7153" s="89"/>
      <c r="H7153" s="89"/>
    </row>
    <row r="7154" spans="2:8" s="5" customFormat="1" ht="16.5">
      <c r="B7154" s="89"/>
      <c r="C7154" s="89"/>
      <c r="D7154" s="90"/>
      <c r="E7154" s="89"/>
      <c r="F7154" s="91"/>
      <c r="G7154" s="89"/>
      <c r="H7154" s="89"/>
    </row>
    <row r="7155" spans="2:8" s="5" customFormat="1" ht="16.5">
      <c r="B7155" s="89"/>
      <c r="C7155" s="89"/>
      <c r="D7155" s="90"/>
      <c r="E7155" s="89"/>
      <c r="F7155" s="91"/>
      <c r="G7155" s="89"/>
      <c r="H7155" s="89"/>
    </row>
    <row r="7156" spans="2:8" s="5" customFormat="1" ht="16.5">
      <c r="B7156" s="89"/>
      <c r="C7156" s="89"/>
      <c r="D7156" s="90"/>
      <c r="E7156" s="89"/>
      <c r="F7156" s="91"/>
      <c r="G7156" s="89"/>
      <c r="H7156" s="89"/>
    </row>
    <row r="7157" spans="2:8" s="5" customFormat="1" ht="16.5">
      <c r="B7157" s="89"/>
      <c r="C7157" s="89"/>
      <c r="D7157" s="90"/>
      <c r="E7157" s="89"/>
      <c r="F7157" s="91"/>
      <c r="G7157" s="89"/>
      <c r="H7157" s="89"/>
    </row>
    <row r="7158" spans="2:8" s="5" customFormat="1" ht="16.5">
      <c r="B7158" s="89"/>
      <c r="C7158" s="89"/>
      <c r="D7158" s="90"/>
      <c r="E7158" s="89"/>
      <c r="F7158" s="91"/>
      <c r="G7158" s="89"/>
      <c r="H7158" s="89"/>
    </row>
    <row r="7159" spans="2:8" s="5" customFormat="1" ht="16.5">
      <c r="B7159" s="89"/>
      <c r="C7159" s="89"/>
      <c r="D7159" s="90"/>
      <c r="E7159" s="89"/>
      <c r="F7159" s="91"/>
      <c r="G7159" s="89"/>
      <c r="H7159" s="89"/>
    </row>
    <row r="7160" spans="2:8" s="5" customFormat="1" ht="16.5">
      <c r="B7160" s="89"/>
      <c r="C7160" s="89"/>
      <c r="D7160" s="90"/>
      <c r="E7160" s="89"/>
      <c r="F7160" s="91"/>
      <c r="G7160" s="89"/>
      <c r="H7160" s="89"/>
    </row>
    <row r="7161" spans="2:8" s="5" customFormat="1" ht="16.5">
      <c r="B7161" s="89"/>
      <c r="C7161" s="89"/>
      <c r="D7161" s="90"/>
      <c r="E7161" s="89"/>
      <c r="F7161" s="91"/>
      <c r="G7161" s="89"/>
      <c r="H7161" s="89"/>
    </row>
    <row r="7162" spans="2:8" s="5" customFormat="1" ht="16.5">
      <c r="B7162" s="89"/>
      <c r="C7162" s="89"/>
      <c r="D7162" s="90"/>
      <c r="E7162" s="89"/>
      <c r="F7162" s="91"/>
      <c r="G7162" s="89"/>
      <c r="H7162" s="89"/>
    </row>
    <row r="7163" spans="2:8" s="5" customFormat="1" ht="16.5">
      <c r="B7163" s="89"/>
      <c r="C7163" s="89"/>
      <c r="D7163" s="90"/>
      <c r="E7163" s="89"/>
      <c r="F7163" s="91"/>
      <c r="G7163" s="89"/>
      <c r="H7163" s="89"/>
    </row>
    <row r="7164" spans="2:8" s="5" customFormat="1" ht="16.5">
      <c r="B7164" s="89"/>
      <c r="C7164" s="89"/>
      <c r="D7164" s="90"/>
      <c r="E7164" s="89"/>
      <c r="F7164" s="91"/>
      <c r="G7164" s="89"/>
      <c r="H7164" s="89"/>
    </row>
    <row r="7165" spans="2:8" s="5" customFormat="1" ht="16.5">
      <c r="B7165" s="89"/>
      <c r="C7165" s="89"/>
      <c r="D7165" s="90"/>
      <c r="E7165" s="89"/>
      <c r="F7165" s="91"/>
      <c r="G7165" s="89"/>
      <c r="H7165" s="89"/>
    </row>
    <row r="7166" spans="2:8" s="5" customFormat="1" ht="16.5">
      <c r="B7166" s="89"/>
      <c r="C7166" s="89"/>
      <c r="D7166" s="90"/>
      <c r="E7166" s="89"/>
      <c r="F7166" s="91"/>
      <c r="G7166" s="89"/>
      <c r="H7166" s="89"/>
    </row>
    <row r="7167" spans="2:8" s="5" customFormat="1" ht="16.5">
      <c r="B7167" s="89"/>
      <c r="C7167" s="89"/>
      <c r="D7167" s="90"/>
      <c r="E7167" s="89"/>
      <c r="F7167" s="91"/>
      <c r="G7167" s="89"/>
      <c r="H7167" s="89"/>
    </row>
    <row r="7168" spans="2:8" s="5" customFormat="1" ht="16.5">
      <c r="B7168" s="89"/>
      <c r="C7168" s="89"/>
      <c r="D7168" s="90"/>
      <c r="E7168" s="89"/>
      <c r="F7168" s="91"/>
      <c r="G7168" s="89"/>
      <c r="H7168" s="89"/>
    </row>
    <row r="7169" spans="2:8" s="5" customFormat="1" ht="16.5">
      <c r="B7169" s="89"/>
      <c r="C7169" s="89"/>
      <c r="D7169" s="90"/>
      <c r="E7169" s="89"/>
      <c r="F7169" s="91"/>
      <c r="G7169" s="89"/>
      <c r="H7169" s="89"/>
    </row>
    <row r="7170" spans="2:8" s="5" customFormat="1" ht="16.5">
      <c r="B7170" s="89"/>
      <c r="C7170" s="89"/>
      <c r="D7170" s="90"/>
      <c r="E7170" s="89"/>
      <c r="F7170" s="91"/>
      <c r="G7170" s="89"/>
      <c r="H7170" s="89"/>
    </row>
    <row r="7171" spans="2:8" s="5" customFormat="1" ht="16.5">
      <c r="B7171" s="89"/>
      <c r="C7171" s="89"/>
      <c r="D7171" s="90"/>
      <c r="E7171" s="89"/>
      <c r="F7171" s="91"/>
      <c r="G7171" s="89"/>
      <c r="H7171" s="89"/>
    </row>
    <row r="7172" spans="2:8" s="5" customFormat="1" ht="16.5">
      <c r="B7172" s="89"/>
      <c r="C7172" s="89"/>
      <c r="D7172" s="90"/>
      <c r="E7172" s="89"/>
      <c r="F7172" s="91"/>
      <c r="G7172" s="89"/>
      <c r="H7172" s="89"/>
    </row>
    <row r="7173" spans="2:8" s="5" customFormat="1" ht="16.5">
      <c r="B7173" s="89"/>
      <c r="C7173" s="89"/>
      <c r="D7173" s="90"/>
      <c r="E7173" s="89"/>
      <c r="F7173" s="91"/>
      <c r="G7173" s="89"/>
      <c r="H7173" s="89"/>
    </row>
    <row r="7174" spans="2:8" s="5" customFormat="1" ht="16.5">
      <c r="B7174" s="89"/>
      <c r="C7174" s="89"/>
      <c r="D7174" s="90"/>
      <c r="E7174" s="89"/>
      <c r="F7174" s="91"/>
      <c r="G7174" s="89"/>
      <c r="H7174" s="89"/>
    </row>
    <row r="7175" spans="2:8" s="5" customFormat="1" ht="16.5">
      <c r="B7175" s="89"/>
      <c r="C7175" s="89"/>
      <c r="D7175" s="90"/>
      <c r="E7175" s="89"/>
      <c r="F7175" s="91"/>
      <c r="G7175" s="89"/>
      <c r="H7175" s="89"/>
    </row>
    <row r="7176" spans="2:8" s="5" customFormat="1" ht="16.5">
      <c r="B7176" s="89"/>
      <c r="C7176" s="89"/>
      <c r="D7176" s="90"/>
      <c r="E7176" s="89"/>
      <c r="F7176" s="91"/>
      <c r="G7176" s="89"/>
      <c r="H7176" s="89"/>
    </row>
    <row r="7177" spans="2:8" s="5" customFormat="1" ht="16.5">
      <c r="B7177" s="89"/>
      <c r="C7177" s="89"/>
      <c r="D7177" s="90"/>
      <c r="E7177" s="89"/>
      <c r="F7177" s="91"/>
      <c r="G7177" s="89"/>
      <c r="H7177" s="89"/>
    </row>
    <row r="7178" spans="2:8" s="5" customFormat="1" ht="16.5">
      <c r="B7178" s="89"/>
      <c r="C7178" s="89"/>
      <c r="D7178" s="90"/>
      <c r="E7178" s="89"/>
      <c r="F7178" s="91"/>
      <c r="G7178" s="89"/>
      <c r="H7178" s="89"/>
    </row>
    <row r="7179" spans="2:8" s="5" customFormat="1" ht="16.5">
      <c r="B7179" s="89"/>
      <c r="C7179" s="89"/>
      <c r="D7179" s="90"/>
      <c r="E7179" s="89"/>
      <c r="F7179" s="91"/>
      <c r="G7179" s="89"/>
      <c r="H7179" s="89"/>
    </row>
    <row r="7180" spans="2:8" s="5" customFormat="1" ht="16.5">
      <c r="B7180" s="89"/>
      <c r="C7180" s="89"/>
      <c r="D7180" s="90"/>
      <c r="E7180" s="89"/>
      <c r="F7180" s="91"/>
      <c r="G7180" s="89"/>
      <c r="H7180" s="89"/>
    </row>
    <row r="7181" spans="2:8" s="5" customFormat="1" ht="16.5">
      <c r="B7181" s="89"/>
      <c r="C7181" s="89"/>
      <c r="D7181" s="90"/>
      <c r="E7181" s="89"/>
      <c r="F7181" s="91"/>
      <c r="G7181" s="89"/>
      <c r="H7181" s="89"/>
    </row>
    <row r="7182" spans="2:8" s="5" customFormat="1" ht="16.5">
      <c r="B7182" s="89"/>
      <c r="C7182" s="89"/>
      <c r="D7182" s="90"/>
      <c r="E7182" s="89"/>
      <c r="F7182" s="91"/>
      <c r="G7182" s="89"/>
      <c r="H7182" s="89"/>
    </row>
    <row r="7183" spans="2:8" s="5" customFormat="1" ht="16.5">
      <c r="B7183" s="89"/>
      <c r="C7183" s="89"/>
      <c r="D7183" s="90"/>
      <c r="E7183" s="89"/>
      <c r="F7183" s="91"/>
      <c r="G7183" s="89"/>
      <c r="H7183" s="89"/>
    </row>
    <row r="7184" spans="2:8" s="5" customFormat="1" ht="16.5">
      <c r="B7184" s="89"/>
      <c r="C7184" s="89"/>
      <c r="D7184" s="90"/>
      <c r="E7184" s="89"/>
      <c r="F7184" s="91"/>
      <c r="G7184" s="89"/>
      <c r="H7184" s="89"/>
    </row>
    <row r="7185" spans="2:8" s="5" customFormat="1" ht="16.5">
      <c r="B7185" s="89"/>
      <c r="C7185" s="89"/>
      <c r="D7185" s="90"/>
      <c r="E7185" s="89"/>
      <c r="F7185" s="91"/>
      <c r="G7185" s="89"/>
      <c r="H7185" s="89"/>
    </row>
    <row r="7186" spans="2:8" s="5" customFormat="1" ht="16.5">
      <c r="B7186" s="89"/>
      <c r="C7186" s="89"/>
      <c r="D7186" s="90"/>
      <c r="E7186" s="89"/>
      <c r="F7186" s="91"/>
      <c r="G7186" s="89"/>
      <c r="H7186" s="89"/>
    </row>
    <row r="7187" spans="2:8" s="5" customFormat="1" ht="16.5">
      <c r="B7187" s="89"/>
      <c r="C7187" s="89"/>
      <c r="D7187" s="90"/>
      <c r="E7187" s="89"/>
      <c r="F7187" s="91"/>
      <c r="G7187" s="89"/>
      <c r="H7187" s="89"/>
    </row>
    <row r="7188" spans="2:8" s="5" customFormat="1" ht="16.5">
      <c r="B7188" s="89"/>
      <c r="C7188" s="89"/>
      <c r="D7188" s="90"/>
      <c r="E7188" s="89"/>
      <c r="F7188" s="91"/>
      <c r="G7188" s="89"/>
      <c r="H7188" s="89"/>
    </row>
    <row r="7189" spans="2:8" s="5" customFormat="1" ht="16.5">
      <c r="B7189" s="89"/>
      <c r="C7189" s="89"/>
      <c r="D7189" s="90"/>
      <c r="E7189" s="89"/>
      <c r="F7189" s="91"/>
      <c r="G7189" s="89"/>
      <c r="H7189" s="89"/>
    </row>
    <row r="7190" spans="2:8" s="5" customFormat="1" ht="16.5">
      <c r="B7190" s="89"/>
      <c r="C7190" s="89"/>
      <c r="D7190" s="90"/>
      <c r="E7190" s="89"/>
      <c r="F7190" s="91"/>
      <c r="G7190" s="89"/>
      <c r="H7190" s="89"/>
    </row>
    <row r="7191" spans="2:8" s="5" customFormat="1" ht="16.5">
      <c r="B7191" s="89"/>
      <c r="C7191" s="89"/>
      <c r="D7191" s="90"/>
      <c r="E7191" s="89"/>
      <c r="F7191" s="91"/>
      <c r="G7191" s="89"/>
      <c r="H7191" s="89"/>
    </row>
    <row r="7192" spans="2:8" s="5" customFormat="1" ht="16.5">
      <c r="B7192" s="89"/>
      <c r="C7192" s="89"/>
      <c r="D7192" s="90"/>
      <c r="E7192" s="89"/>
      <c r="F7192" s="91"/>
      <c r="G7192" s="89"/>
      <c r="H7192" s="89"/>
    </row>
    <row r="7193" spans="2:8" s="5" customFormat="1" ht="16.5">
      <c r="B7193" s="89"/>
      <c r="C7193" s="89"/>
      <c r="D7193" s="90"/>
      <c r="E7193" s="89"/>
      <c r="F7193" s="91"/>
      <c r="G7193" s="89"/>
      <c r="H7193" s="89"/>
    </row>
    <row r="7194" spans="2:8" s="5" customFormat="1" ht="16.5">
      <c r="B7194" s="89"/>
      <c r="C7194" s="89"/>
      <c r="D7194" s="90"/>
      <c r="E7194" s="89"/>
      <c r="F7194" s="91"/>
      <c r="G7194" s="89"/>
      <c r="H7194" s="89"/>
    </row>
    <row r="7195" spans="2:8" s="5" customFormat="1" ht="16.5">
      <c r="B7195" s="89"/>
      <c r="C7195" s="89"/>
      <c r="D7195" s="90"/>
      <c r="E7195" s="89"/>
      <c r="F7195" s="91"/>
      <c r="G7195" s="89"/>
      <c r="H7195" s="89"/>
    </row>
    <row r="7196" spans="2:8" s="5" customFormat="1" ht="16.5">
      <c r="B7196" s="89"/>
      <c r="C7196" s="89"/>
      <c r="D7196" s="90"/>
      <c r="E7196" s="89"/>
      <c r="F7196" s="91"/>
      <c r="G7196" s="89"/>
      <c r="H7196" s="89"/>
    </row>
    <row r="7197" spans="2:8" s="5" customFormat="1" ht="16.5">
      <c r="B7197" s="89"/>
      <c r="C7197" s="89"/>
      <c r="D7197" s="90"/>
      <c r="E7197" s="89"/>
      <c r="F7197" s="91"/>
      <c r="G7197" s="89"/>
      <c r="H7197" s="89"/>
    </row>
    <row r="7198" spans="2:8" s="5" customFormat="1" ht="16.5">
      <c r="B7198" s="89"/>
      <c r="C7198" s="89"/>
      <c r="D7198" s="90"/>
      <c r="E7198" s="89"/>
      <c r="F7198" s="91"/>
      <c r="G7198" s="89"/>
      <c r="H7198" s="89"/>
    </row>
    <row r="7199" spans="2:8" s="5" customFormat="1" ht="16.5">
      <c r="B7199" s="89"/>
      <c r="C7199" s="89"/>
      <c r="D7199" s="90"/>
      <c r="E7199" s="89"/>
      <c r="F7199" s="91"/>
      <c r="G7199" s="89"/>
      <c r="H7199" s="89"/>
    </row>
    <row r="7200" spans="2:8" s="5" customFormat="1" ht="16.5">
      <c r="B7200" s="89"/>
      <c r="C7200" s="89"/>
      <c r="D7200" s="90"/>
      <c r="E7200" s="89"/>
      <c r="F7200" s="91"/>
      <c r="G7200" s="89"/>
      <c r="H7200" s="89"/>
    </row>
    <row r="7201" spans="2:8" s="5" customFormat="1" ht="16.5">
      <c r="B7201" s="89"/>
      <c r="C7201" s="89"/>
      <c r="D7201" s="90"/>
      <c r="E7201" s="89"/>
      <c r="F7201" s="91"/>
      <c r="G7201" s="89"/>
      <c r="H7201" s="89"/>
    </row>
    <row r="7202" spans="2:8" s="5" customFormat="1" ht="16.5">
      <c r="B7202" s="89"/>
      <c r="C7202" s="89"/>
      <c r="D7202" s="90"/>
      <c r="E7202" s="89"/>
      <c r="F7202" s="91"/>
      <c r="G7202" s="89"/>
      <c r="H7202" s="89"/>
    </row>
    <row r="7203" spans="2:8" s="5" customFormat="1" ht="16.5">
      <c r="B7203" s="89"/>
      <c r="C7203" s="89"/>
      <c r="D7203" s="90"/>
      <c r="E7203" s="89"/>
      <c r="F7203" s="91"/>
      <c r="G7203" s="89"/>
      <c r="H7203" s="89"/>
    </row>
    <row r="7204" spans="2:8" s="5" customFormat="1" ht="16.5">
      <c r="B7204" s="89"/>
      <c r="C7204" s="89"/>
      <c r="D7204" s="90"/>
      <c r="E7204" s="89"/>
      <c r="F7204" s="91"/>
      <c r="G7204" s="89"/>
      <c r="H7204" s="89"/>
    </row>
    <row r="7205" spans="2:8" s="5" customFormat="1" ht="16.5">
      <c r="B7205" s="89"/>
      <c r="C7205" s="89"/>
      <c r="D7205" s="90"/>
      <c r="E7205" s="89"/>
      <c r="F7205" s="91"/>
      <c r="G7205" s="89"/>
      <c r="H7205" s="89"/>
    </row>
    <row r="7206" spans="2:8" s="5" customFormat="1" ht="16.5">
      <c r="B7206" s="89"/>
      <c r="C7206" s="89"/>
      <c r="D7206" s="90"/>
      <c r="E7206" s="89"/>
      <c r="F7206" s="91"/>
      <c r="G7206" s="89"/>
      <c r="H7206" s="89"/>
    </row>
    <row r="7207" spans="2:8" s="5" customFormat="1" ht="16.5">
      <c r="B7207" s="89"/>
      <c r="C7207" s="89"/>
      <c r="D7207" s="90"/>
      <c r="E7207" s="89"/>
      <c r="F7207" s="91"/>
      <c r="G7207" s="89"/>
      <c r="H7207" s="89"/>
    </row>
    <row r="7208" spans="2:8" s="5" customFormat="1" ht="16.5">
      <c r="B7208" s="89"/>
      <c r="C7208" s="89"/>
      <c r="D7208" s="90"/>
      <c r="E7208" s="89"/>
      <c r="F7208" s="91"/>
      <c r="G7208" s="89"/>
      <c r="H7208" s="89"/>
    </row>
    <row r="7209" spans="2:8" s="5" customFormat="1" ht="16.5">
      <c r="B7209" s="89"/>
      <c r="C7209" s="89"/>
      <c r="D7209" s="90"/>
      <c r="E7209" s="89"/>
      <c r="F7209" s="91"/>
      <c r="G7209" s="89"/>
      <c r="H7209" s="89"/>
    </row>
    <row r="7210" spans="2:8" s="5" customFormat="1" ht="16.5">
      <c r="B7210" s="89"/>
      <c r="C7210" s="89"/>
      <c r="D7210" s="90"/>
      <c r="E7210" s="89"/>
      <c r="F7210" s="91"/>
      <c r="G7210" s="89"/>
      <c r="H7210" s="89"/>
    </row>
    <row r="7211" spans="2:8" s="5" customFormat="1" ht="16.5">
      <c r="B7211" s="89"/>
      <c r="C7211" s="89"/>
      <c r="D7211" s="90"/>
      <c r="E7211" s="89"/>
      <c r="F7211" s="91"/>
      <c r="G7211" s="89"/>
      <c r="H7211" s="89"/>
    </row>
    <row r="7212" spans="2:8" s="5" customFormat="1" ht="16.5">
      <c r="B7212" s="89"/>
      <c r="C7212" s="89"/>
      <c r="D7212" s="90"/>
      <c r="E7212" s="89"/>
      <c r="F7212" s="91"/>
      <c r="G7212" s="89"/>
      <c r="H7212" s="89"/>
    </row>
    <row r="7213" spans="2:8" s="5" customFormat="1" ht="16.5">
      <c r="B7213" s="89"/>
      <c r="C7213" s="89"/>
      <c r="D7213" s="90"/>
      <c r="E7213" s="89"/>
      <c r="F7213" s="91"/>
      <c r="G7213" s="89"/>
      <c r="H7213" s="89"/>
    </row>
    <row r="7214" spans="2:8" s="5" customFormat="1" ht="16.5">
      <c r="B7214" s="89"/>
      <c r="C7214" s="89"/>
      <c r="D7214" s="90"/>
      <c r="E7214" s="89"/>
      <c r="F7214" s="91"/>
      <c r="G7214" s="89"/>
      <c r="H7214" s="89"/>
    </row>
    <row r="7215" spans="2:8" s="5" customFormat="1" ht="16.5">
      <c r="B7215" s="89"/>
      <c r="C7215" s="89"/>
      <c r="D7215" s="90"/>
      <c r="E7215" s="89"/>
      <c r="F7215" s="91"/>
      <c r="G7215" s="89"/>
      <c r="H7215" s="89"/>
    </row>
    <row r="7216" spans="2:8" s="5" customFormat="1" ht="16.5">
      <c r="B7216" s="89"/>
      <c r="C7216" s="89"/>
      <c r="D7216" s="90"/>
      <c r="E7216" s="89"/>
      <c r="F7216" s="91"/>
      <c r="G7216" s="89"/>
      <c r="H7216" s="89"/>
    </row>
    <row r="7217" spans="2:8" s="5" customFormat="1" ht="16.5">
      <c r="B7217" s="89"/>
      <c r="C7217" s="89"/>
      <c r="D7217" s="90"/>
      <c r="E7217" s="89"/>
      <c r="F7217" s="91"/>
      <c r="G7217" s="89"/>
      <c r="H7217" s="89"/>
    </row>
    <row r="7218" spans="2:8" s="5" customFormat="1" ht="16.5">
      <c r="B7218" s="89"/>
      <c r="C7218" s="89"/>
      <c r="D7218" s="90"/>
      <c r="E7218" s="89"/>
      <c r="F7218" s="91"/>
      <c r="G7218" s="89"/>
      <c r="H7218" s="89"/>
    </row>
    <row r="7219" spans="2:8" s="5" customFormat="1" ht="16.5">
      <c r="B7219" s="89"/>
      <c r="C7219" s="89"/>
      <c r="D7219" s="90"/>
      <c r="E7219" s="89"/>
      <c r="F7219" s="91"/>
      <c r="G7219" s="89"/>
      <c r="H7219" s="89"/>
    </row>
    <row r="7220" spans="2:8" s="5" customFormat="1" ht="16.5">
      <c r="B7220" s="89"/>
      <c r="C7220" s="89"/>
      <c r="D7220" s="90"/>
      <c r="E7220" s="89"/>
      <c r="F7220" s="91"/>
      <c r="G7220" s="89"/>
      <c r="H7220" s="89"/>
    </row>
    <row r="7221" spans="2:8" s="5" customFormat="1" ht="16.5">
      <c r="B7221" s="89"/>
      <c r="C7221" s="89"/>
      <c r="D7221" s="90"/>
      <c r="E7221" s="89"/>
      <c r="F7221" s="91"/>
      <c r="G7221" s="89"/>
      <c r="H7221" s="89"/>
    </row>
    <row r="7222" spans="2:8" s="5" customFormat="1" ht="16.5">
      <c r="B7222" s="89"/>
      <c r="C7222" s="89"/>
      <c r="D7222" s="90"/>
      <c r="E7222" s="89"/>
      <c r="F7222" s="91"/>
      <c r="G7222" s="89"/>
      <c r="H7222" s="89"/>
    </row>
    <row r="7223" spans="2:8" s="5" customFormat="1" ht="16.5">
      <c r="B7223" s="89"/>
      <c r="C7223" s="89"/>
      <c r="D7223" s="90"/>
      <c r="E7223" s="89"/>
      <c r="F7223" s="91"/>
      <c r="G7223" s="89"/>
      <c r="H7223" s="89"/>
    </row>
    <row r="7224" spans="2:8" s="5" customFormat="1" ht="16.5">
      <c r="B7224" s="89"/>
      <c r="C7224" s="89"/>
      <c r="D7224" s="90"/>
      <c r="E7224" s="89"/>
      <c r="F7224" s="91"/>
      <c r="G7224" s="89"/>
      <c r="H7224" s="89"/>
    </row>
    <row r="7225" spans="2:8" s="5" customFormat="1" ht="16.5">
      <c r="B7225" s="89"/>
      <c r="C7225" s="89"/>
      <c r="D7225" s="90"/>
      <c r="E7225" s="89"/>
      <c r="F7225" s="91"/>
      <c r="G7225" s="89"/>
      <c r="H7225" s="89"/>
    </row>
    <row r="7226" spans="2:8" s="5" customFormat="1" ht="16.5">
      <c r="B7226" s="89"/>
      <c r="C7226" s="89"/>
      <c r="D7226" s="90"/>
      <c r="E7226" s="89"/>
      <c r="F7226" s="91"/>
      <c r="G7226" s="89"/>
      <c r="H7226" s="89"/>
    </row>
    <row r="7227" spans="2:8" s="5" customFormat="1" ht="16.5">
      <c r="B7227" s="89"/>
      <c r="C7227" s="89"/>
      <c r="D7227" s="90"/>
      <c r="E7227" s="89"/>
      <c r="F7227" s="91"/>
      <c r="G7227" s="89"/>
      <c r="H7227" s="89"/>
    </row>
    <row r="7228" spans="2:8" s="5" customFormat="1" ht="16.5">
      <c r="B7228" s="89"/>
      <c r="C7228" s="89"/>
      <c r="D7228" s="90"/>
      <c r="E7228" s="89"/>
      <c r="F7228" s="91"/>
      <c r="G7228" s="89"/>
      <c r="H7228" s="89"/>
    </row>
    <row r="7229" spans="2:8" s="5" customFormat="1" ht="16.5">
      <c r="B7229" s="89"/>
      <c r="C7229" s="89"/>
      <c r="D7229" s="90"/>
      <c r="E7229" s="89"/>
      <c r="F7229" s="91"/>
      <c r="G7229" s="89"/>
      <c r="H7229" s="89"/>
    </row>
    <row r="7230" spans="2:8" s="5" customFormat="1" ht="16.5">
      <c r="B7230" s="89"/>
      <c r="C7230" s="89"/>
      <c r="D7230" s="90"/>
      <c r="E7230" s="89"/>
      <c r="F7230" s="91"/>
      <c r="G7230" s="89"/>
      <c r="H7230" s="89"/>
    </row>
    <row r="7231" spans="2:8" s="5" customFormat="1" ht="16.5">
      <c r="B7231" s="89"/>
      <c r="C7231" s="89"/>
      <c r="D7231" s="90"/>
      <c r="E7231" s="89"/>
      <c r="F7231" s="91"/>
      <c r="G7231" s="89"/>
      <c r="H7231" s="89"/>
    </row>
    <row r="7232" spans="2:8" s="5" customFormat="1" ht="16.5">
      <c r="B7232" s="89"/>
      <c r="C7232" s="89"/>
      <c r="D7232" s="90"/>
      <c r="E7232" s="89"/>
      <c r="F7232" s="91"/>
      <c r="G7232" s="89"/>
      <c r="H7232" s="89"/>
    </row>
    <row r="7233" spans="2:8" s="5" customFormat="1" ht="16.5">
      <c r="B7233" s="89"/>
      <c r="C7233" s="89"/>
      <c r="D7233" s="90"/>
      <c r="E7233" s="89"/>
      <c r="F7233" s="91"/>
      <c r="G7233" s="89"/>
      <c r="H7233" s="89"/>
    </row>
    <row r="7234" spans="2:8" s="5" customFormat="1" ht="16.5">
      <c r="B7234" s="89"/>
      <c r="C7234" s="89"/>
      <c r="D7234" s="90"/>
      <c r="E7234" s="89"/>
      <c r="F7234" s="91"/>
      <c r="G7234" s="89"/>
      <c r="H7234" s="89"/>
    </row>
    <row r="7235" spans="2:8" s="5" customFormat="1" ht="16.5">
      <c r="B7235" s="89"/>
      <c r="C7235" s="89"/>
      <c r="D7235" s="90"/>
      <c r="E7235" s="89"/>
      <c r="F7235" s="91"/>
      <c r="G7235" s="89"/>
      <c r="H7235" s="89"/>
    </row>
    <row r="7236" spans="2:8" s="5" customFormat="1" ht="16.5">
      <c r="B7236" s="89"/>
      <c r="C7236" s="89"/>
      <c r="D7236" s="90"/>
      <c r="E7236" s="89"/>
      <c r="F7236" s="91"/>
      <c r="G7236" s="89"/>
      <c r="H7236" s="89"/>
    </row>
    <row r="7237" spans="2:8" s="5" customFormat="1" ht="16.5">
      <c r="B7237" s="89"/>
      <c r="C7237" s="89"/>
      <c r="D7237" s="90"/>
      <c r="E7237" s="89"/>
      <c r="F7237" s="91"/>
      <c r="G7237" s="89"/>
      <c r="H7237" s="89"/>
    </row>
    <row r="7238" spans="2:8" s="5" customFormat="1" ht="16.5">
      <c r="B7238" s="89"/>
      <c r="C7238" s="89"/>
      <c r="D7238" s="90"/>
      <c r="E7238" s="89"/>
      <c r="F7238" s="91"/>
      <c r="G7238" s="89"/>
      <c r="H7238" s="89"/>
    </row>
    <row r="7239" spans="2:8" s="5" customFormat="1" ht="16.5">
      <c r="B7239" s="89"/>
      <c r="C7239" s="89"/>
      <c r="D7239" s="90"/>
      <c r="E7239" s="89"/>
      <c r="F7239" s="91"/>
      <c r="G7239" s="89"/>
      <c r="H7239" s="89"/>
    </row>
    <row r="7240" spans="2:8" s="5" customFormat="1" ht="16.5">
      <c r="B7240" s="89"/>
      <c r="C7240" s="89"/>
      <c r="D7240" s="90"/>
      <c r="E7240" s="89"/>
      <c r="F7240" s="91"/>
      <c r="G7240" s="89"/>
      <c r="H7240" s="89"/>
    </row>
    <row r="7241" spans="2:8" s="5" customFormat="1" ht="16.5">
      <c r="B7241" s="89"/>
      <c r="C7241" s="89"/>
      <c r="D7241" s="90"/>
      <c r="E7241" s="89"/>
      <c r="F7241" s="91"/>
      <c r="G7241" s="89"/>
      <c r="H7241" s="89"/>
    </row>
    <row r="7242" spans="2:8" s="5" customFormat="1" ht="16.5">
      <c r="B7242" s="89"/>
      <c r="C7242" s="89"/>
      <c r="D7242" s="90"/>
      <c r="E7242" s="89"/>
      <c r="F7242" s="91"/>
      <c r="G7242" s="89"/>
      <c r="H7242" s="89"/>
    </row>
    <row r="7243" spans="2:8" s="5" customFormat="1" ht="16.5">
      <c r="B7243" s="89"/>
      <c r="C7243" s="89"/>
      <c r="D7243" s="90"/>
      <c r="E7243" s="89"/>
      <c r="F7243" s="91"/>
      <c r="G7243" s="89"/>
      <c r="H7243" s="89"/>
    </row>
    <row r="7244" spans="2:8" s="5" customFormat="1" ht="16.5">
      <c r="B7244" s="89"/>
      <c r="C7244" s="89"/>
      <c r="D7244" s="90"/>
      <c r="E7244" s="89"/>
      <c r="F7244" s="91"/>
      <c r="G7244" s="89"/>
      <c r="H7244" s="89"/>
    </row>
    <row r="7245" spans="2:8" s="5" customFormat="1" ht="16.5">
      <c r="B7245" s="89"/>
      <c r="C7245" s="89"/>
      <c r="D7245" s="90"/>
      <c r="E7245" s="89"/>
      <c r="F7245" s="91"/>
      <c r="G7245" s="89"/>
      <c r="H7245" s="89"/>
    </row>
    <row r="7246" spans="2:8" s="5" customFormat="1" ht="16.5">
      <c r="B7246" s="89"/>
      <c r="C7246" s="89"/>
      <c r="D7246" s="90"/>
      <c r="E7246" s="89"/>
      <c r="F7246" s="91"/>
      <c r="G7246" s="89"/>
      <c r="H7246" s="89"/>
    </row>
    <row r="7247" spans="2:8" s="5" customFormat="1" ht="16.5">
      <c r="B7247" s="89"/>
      <c r="C7247" s="89"/>
      <c r="D7247" s="90"/>
      <c r="E7247" s="89"/>
      <c r="F7247" s="91"/>
      <c r="G7247" s="89"/>
      <c r="H7247" s="89"/>
    </row>
    <row r="7248" spans="2:8" s="5" customFormat="1" ht="16.5">
      <c r="B7248" s="89"/>
      <c r="C7248" s="89"/>
      <c r="D7248" s="90"/>
      <c r="E7248" s="89"/>
      <c r="F7248" s="91"/>
      <c r="G7248" s="89"/>
      <c r="H7248" s="89"/>
    </row>
    <row r="7249" spans="2:8" s="5" customFormat="1" ht="16.5">
      <c r="B7249" s="89"/>
      <c r="C7249" s="89"/>
      <c r="D7249" s="90"/>
      <c r="E7249" s="89"/>
      <c r="F7249" s="91"/>
      <c r="G7249" s="89"/>
      <c r="H7249" s="89"/>
    </row>
    <row r="7250" spans="2:8" s="5" customFormat="1" ht="16.5">
      <c r="B7250" s="89"/>
      <c r="C7250" s="89"/>
      <c r="D7250" s="90"/>
      <c r="E7250" s="89"/>
      <c r="F7250" s="91"/>
      <c r="G7250" s="89"/>
      <c r="H7250" s="89"/>
    </row>
    <row r="7251" spans="2:8" s="5" customFormat="1" ht="16.5">
      <c r="B7251" s="89"/>
      <c r="C7251" s="89"/>
      <c r="D7251" s="90"/>
      <c r="E7251" s="89"/>
      <c r="F7251" s="91"/>
      <c r="G7251" s="89"/>
      <c r="H7251" s="89"/>
    </row>
    <row r="7252" spans="2:8" s="5" customFormat="1" ht="16.5">
      <c r="B7252" s="89"/>
      <c r="C7252" s="89"/>
      <c r="D7252" s="90"/>
      <c r="E7252" s="89"/>
      <c r="F7252" s="91"/>
      <c r="G7252" s="89"/>
      <c r="H7252" s="89"/>
    </row>
    <row r="7253" spans="2:8" s="5" customFormat="1" ht="16.5">
      <c r="B7253" s="89"/>
      <c r="C7253" s="89"/>
      <c r="D7253" s="90"/>
      <c r="E7253" s="89"/>
      <c r="F7253" s="91"/>
      <c r="G7253" s="89"/>
      <c r="H7253" s="89"/>
    </row>
    <row r="7254" spans="2:8" s="5" customFormat="1" ht="16.5">
      <c r="B7254" s="89"/>
      <c r="C7254" s="89"/>
      <c r="D7254" s="90"/>
      <c r="E7254" s="89"/>
      <c r="F7254" s="91"/>
      <c r="G7254" s="89"/>
      <c r="H7254" s="89"/>
    </row>
    <row r="7255" spans="2:8" s="5" customFormat="1" ht="16.5">
      <c r="B7255" s="89"/>
      <c r="C7255" s="89"/>
      <c r="D7255" s="90"/>
      <c r="E7255" s="89"/>
      <c r="F7255" s="91"/>
      <c r="G7255" s="89"/>
      <c r="H7255" s="89"/>
    </row>
    <row r="7256" spans="2:8" s="5" customFormat="1" ht="16.5">
      <c r="B7256" s="89"/>
      <c r="C7256" s="89"/>
      <c r="D7256" s="90"/>
      <c r="E7256" s="89"/>
      <c r="F7256" s="91"/>
      <c r="G7256" s="89"/>
      <c r="H7256" s="89"/>
    </row>
    <row r="7257" spans="2:8" s="5" customFormat="1" ht="16.5">
      <c r="B7257" s="89"/>
      <c r="C7257" s="89"/>
      <c r="D7257" s="90"/>
      <c r="E7257" s="89"/>
      <c r="F7257" s="91"/>
      <c r="G7257" s="89"/>
      <c r="H7257" s="89"/>
    </row>
    <row r="7258" spans="2:8" s="5" customFormat="1" ht="16.5">
      <c r="B7258" s="89"/>
      <c r="C7258" s="89"/>
      <c r="D7258" s="90"/>
      <c r="E7258" s="89"/>
      <c r="F7258" s="91"/>
      <c r="G7258" s="89"/>
      <c r="H7258" s="89"/>
    </row>
    <row r="7259" spans="2:8" s="5" customFormat="1" ht="16.5">
      <c r="B7259" s="89"/>
      <c r="C7259" s="89"/>
      <c r="D7259" s="90"/>
      <c r="E7259" s="89"/>
      <c r="F7259" s="91"/>
      <c r="G7259" s="89"/>
      <c r="H7259" s="89"/>
    </row>
    <row r="7260" spans="2:8" s="5" customFormat="1" ht="16.5">
      <c r="B7260" s="89"/>
      <c r="C7260" s="89"/>
      <c r="D7260" s="90"/>
      <c r="E7260" s="89"/>
      <c r="F7260" s="91"/>
      <c r="G7260" s="89"/>
      <c r="H7260" s="89"/>
    </row>
    <row r="7261" spans="2:8" s="5" customFormat="1" ht="16.5">
      <c r="B7261" s="89"/>
      <c r="C7261" s="89"/>
      <c r="D7261" s="90"/>
      <c r="E7261" s="89"/>
      <c r="F7261" s="91"/>
      <c r="G7261" s="89"/>
      <c r="H7261" s="89"/>
    </row>
    <row r="7262" spans="2:8" s="5" customFormat="1" ht="16.5">
      <c r="B7262" s="89"/>
      <c r="C7262" s="89"/>
      <c r="D7262" s="90"/>
      <c r="E7262" s="89"/>
      <c r="F7262" s="91"/>
      <c r="G7262" s="89"/>
      <c r="H7262" s="89"/>
    </row>
    <row r="7263" spans="2:8" s="5" customFormat="1" ht="16.5">
      <c r="B7263" s="89"/>
      <c r="C7263" s="89"/>
      <c r="D7263" s="90"/>
      <c r="E7263" s="89"/>
      <c r="F7263" s="91"/>
      <c r="G7263" s="89"/>
      <c r="H7263" s="89"/>
    </row>
    <row r="7264" spans="2:8" s="5" customFormat="1" ht="16.5">
      <c r="B7264" s="89"/>
      <c r="C7264" s="89"/>
      <c r="D7264" s="90"/>
      <c r="E7264" s="89"/>
      <c r="F7264" s="91"/>
      <c r="G7264" s="89"/>
      <c r="H7264" s="89"/>
    </row>
    <row r="7265" spans="2:8" s="5" customFormat="1" ht="16.5">
      <c r="B7265" s="89"/>
      <c r="C7265" s="89"/>
      <c r="D7265" s="90"/>
      <c r="E7265" s="89"/>
      <c r="F7265" s="91"/>
      <c r="G7265" s="89"/>
      <c r="H7265" s="89"/>
    </row>
    <row r="7266" spans="2:8" s="5" customFormat="1" ht="16.5">
      <c r="B7266" s="89"/>
      <c r="C7266" s="89"/>
      <c r="D7266" s="90"/>
      <c r="E7266" s="89"/>
      <c r="F7266" s="91"/>
      <c r="G7266" s="89"/>
      <c r="H7266" s="89"/>
    </row>
    <row r="7267" spans="2:8" s="5" customFormat="1" ht="16.5">
      <c r="B7267" s="89"/>
      <c r="C7267" s="89"/>
      <c r="D7267" s="90"/>
      <c r="E7267" s="89"/>
      <c r="F7267" s="91"/>
      <c r="G7267" s="89"/>
      <c r="H7267" s="89"/>
    </row>
    <row r="7268" spans="2:8" s="5" customFormat="1" ht="16.5">
      <c r="B7268" s="89"/>
      <c r="C7268" s="89"/>
      <c r="D7268" s="90"/>
      <c r="E7268" s="89"/>
      <c r="F7268" s="91"/>
      <c r="G7268" s="89"/>
      <c r="H7268" s="89"/>
    </row>
    <row r="7269" spans="2:8" s="5" customFormat="1" ht="16.5">
      <c r="B7269" s="89"/>
      <c r="C7269" s="89"/>
      <c r="D7269" s="90"/>
      <c r="E7269" s="89"/>
      <c r="F7269" s="91"/>
      <c r="G7269" s="89"/>
      <c r="H7269" s="89"/>
    </row>
    <row r="7278" spans="2:8" s="5" customFormat="1" ht="16.5">
      <c r="B7278" s="89"/>
      <c r="C7278" s="89"/>
      <c r="D7278" s="90"/>
      <c r="E7278" s="89"/>
      <c r="F7278" s="91"/>
      <c r="G7278" s="89"/>
      <c r="H7278" s="89"/>
    </row>
    <row r="7281" spans="2:8" s="5" customFormat="1" ht="13.5">
      <c r="B7281" s="89"/>
      <c r="C7281" s="89"/>
      <c r="D7281" s="90"/>
      <c r="E7281" s="89"/>
      <c r="F7281" s="89"/>
      <c r="G7281" s="89"/>
      <c r="H7281" s="89"/>
    </row>
    <row r="7282" spans="2:8" s="5" customFormat="1" ht="13.5">
      <c r="B7282" s="89"/>
      <c r="C7282" s="89"/>
      <c r="D7282" s="90"/>
      <c r="E7282" s="89"/>
      <c r="F7282" s="89"/>
      <c r="G7282" s="89"/>
      <c r="H7282" s="89"/>
    </row>
    <row r="7283" spans="2:8" s="5" customFormat="1" ht="13.5">
      <c r="B7283" s="89"/>
      <c r="C7283" s="89"/>
      <c r="D7283" s="90"/>
      <c r="E7283" s="89"/>
      <c r="F7283" s="89"/>
      <c r="G7283" s="89"/>
      <c r="H7283" s="89"/>
    </row>
    <row r="7284" spans="2:8" s="5" customFormat="1" ht="13.5">
      <c r="B7284" s="89"/>
      <c r="C7284" s="89"/>
      <c r="D7284" s="90"/>
      <c r="E7284" s="89"/>
      <c r="F7284" s="89"/>
      <c r="G7284" s="89"/>
      <c r="H7284" s="89"/>
    </row>
    <row r="7285" spans="2:8" s="5" customFormat="1" ht="13.5">
      <c r="B7285" s="89"/>
      <c r="C7285" s="89"/>
      <c r="D7285" s="90"/>
      <c r="E7285" s="89"/>
      <c r="F7285" s="89"/>
      <c r="G7285" s="89"/>
      <c r="H7285" s="89"/>
    </row>
    <row r="7286" spans="2:8" s="5" customFormat="1" ht="13.5">
      <c r="B7286" s="89"/>
      <c r="C7286" s="89"/>
      <c r="D7286" s="90"/>
      <c r="E7286" s="89"/>
      <c r="F7286" s="89"/>
      <c r="G7286" s="89"/>
      <c r="H7286" s="89"/>
    </row>
    <row r="7287" spans="2:8" s="5" customFormat="1" ht="13.5">
      <c r="B7287" s="89"/>
      <c r="C7287" s="89"/>
      <c r="D7287" s="90"/>
      <c r="E7287" s="89"/>
      <c r="F7287" s="89"/>
      <c r="G7287" s="89"/>
      <c r="H7287" s="89"/>
    </row>
    <row r="7288" spans="2:8" s="5" customFormat="1" ht="13.5">
      <c r="B7288" s="89"/>
      <c r="C7288" s="89"/>
      <c r="D7288" s="90"/>
      <c r="E7288" s="89"/>
      <c r="F7288" s="89"/>
      <c r="G7288" s="89"/>
      <c r="H7288" s="89"/>
    </row>
    <row r="7289" spans="2:8" s="5" customFormat="1" ht="13.5">
      <c r="B7289" s="89"/>
      <c r="C7289" s="89"/>
      <c r="D7289" s="90"/>
      <c r="E7289" s="89"/>
      <c r="F7289" s="89"/>
      <c r="G7289" s="89"/>
      <c r="H7289" s="89"/>
    </row>
    <row r="7290" spans="2:8" s="5" customFormat="1" ht="13.5">
      <c r="B7290" s="89"/>
      <c r="C7290" s="89"/>
      <c r="D7290" s="90"/>
      <c r="E7290" s="89"/>
      <c r="F7290" s="89"/>
      <c r="G7290" s="89"/>
      <c r="H7290" s="89"/>
    </row>
    <row r="7292" spans="2:8" s="5" customFormat="1" ht="13.5">
      <c r="B7292" s="89"/>
      <c r="C7292" s="89"/>
      <c r="D7292" s="90"/>
      <c r="E7292" s="89"/>
      <c r="F7292" s="89"/>
      <c r="G7292" s="89"/>
      <c r="H7292" s="89"/>
    </row>
    <row r="7293" spans="2:8" s="5" customFormat="1" ht="13.5">
      <c r="B7293" s="89"/>
      <c r="C7293" s="89"/>
      <c r="D7293" s="90"/>
      <c r="E7293" s="89"/>
      <c r="F7293" s="89"/>
      <c r="G7293" s="89"/>
      <c r="H7293" s="89"/>
    </row>
    <row r="7294" spans="2:8" s="5" customFormat="1" ht="13.5">
      <c r="B7294" s="89"/>
      <c r="C7294" s="89"/>
      <c r="D7294" s="90"/>
      <c r="E7294" s="89"/>
      <c r="F7294" s="89"/>
      <c r="G7294" s="89"/>
      <c r="H7294" s="89"/>
    </row>
    <row r="7295" spans="2:8" s="5" customFormat="1" ht="13.5">
      <c r="B7295" s="89"/>
      <c r="C7295" s="89"/>
      <c r="D7295" s="90"/>
      <c r="E7295" s="89"/>
      <c r="F7295" s="89"/>
      <c r="G7295" s="89"/>
      <c r="H7295" s="89"/>
    </row>
    <row r="7296" spans="2:8" s="5" customFormat="1" ht="13.5">
      <c r="B7296" s="89"/>
      <c r="C7296" s="89"/>
      <c r="D7296" s="90"/>
      <c r="E7296" s="89"/>
      <c r="F7296" s="89"/>
      <c r="G7296" s="89"/>
      <c r="H7296" s="89"/>
    </row>
    <row r="7302" spans="2:8" s="5" customFormat="1" ht="16.5">
      <c r="B7302" s="89"/>
      <c r="C7302" s="89"/>
      <c r="D7302" s="90"/>
      <c r="E7302" s="89"/>
      <c r="F7302" s="91"/>
      <c r="G7302" s="89"/>
      <c r="H7302" s="89"/>
    </row>
    <row r="7313" spans="2:8" s="5" customFormat="1" ht="13.5">
      <c r="B7313" s="89"/>
      <c r="C7313" s="89"/>
      <c r="D7313" s="90"/>
      <c r="E7313" s="89"/>
      <c r="F7313" s="89"/>
      <c r="G7313" s="89"/>
      <c r="H7313" s="89"/>
    </row>
    <row r="7314" spans="2:8" s="5" customFormat="1" ht="13.5">
      <c r="B7314" s="89"/>
      <c r="C7314" s="89"/>
      <c r="D7314" s="90"/>
      <c r="E7314" s="89"/>
      <c r="F7314" s="89"/>
      <c r="G7314" s="89"/>
      <c r="H7314" s="89"/>
    </row>
    <row r="7315" spans="2:8" s="5" customFormat="1" ht="13.5">
      <c r="B7315" s="89"/>
      <c r="C7315" s="89"/>
      <c r="D7315" s="90"/>
      <c r="E7315" s="89"/>
      <c r="F7315" s="89"/>
      <c r="G7315" s="89"/>
      <c r="H7315" s="89"/>
    </row>
    <row r="7316" spans="2:8" s="5" customFormat="1" ht="13.5">
      <c r="B7316" s="89"/>
      <c r="C7316" s="89"/>
      <c r="D7316" s="90"/>
      <c r="E7316" s="89"/>
      <c r="F7316" s="89"/>
      <c r="G7316" s="89"/>
      <c r="H7316" s="89"/>
    </row>
    <row r="7317" spans="2:8" s="5" customFormat="1" ht="13.5">
      <c r="B7317" s="89"/>
      <c r="C7317" s="89"/>
      <c r="D7317" s="90"/>
      <c r="E7317" s="89"/>
      <c r="F7317" s="89"/>
      <c r="G7317" s="89"/>
      <c r="H7317" s="89"/>
    </row>
    <row r="7318" spans="2:8" s="5" customFormat="1" ht="13.5">
      <c r="B7318" s="89"/>
      <c r="C7318" s="89"/>
      <c r="D7318" s="90"/>
      <c r="E7318" s="89"/>
      <c r="F7318" s="89"/>
      <c r="G7318" s="89"/>
      <c r="H7318" s="89"/>
    </row>
    <row r="7319" spans="2:8" s="5" customFormat="1" ht="13.5">
      <c r="B7319" s="89"/>
      <c r="C7319" s="89"/>
      <c r="D7319" s="90"/>
      <c r="E7319" s="89"/>
      <c r="F7319" s="89"/>
      <c r="G7319" s="89"/>
      <c r="H7319" s="89"/>
    </row>
    <row r="7320" spans="2:8" s="5" customFormat="1" ht="13.5">
      <c r="B7320" s="89"/>
      <c r="C7320" s="89"/>
      <c r="D7320" s="90"/>
      <c r="E7320" s="89"/>
      <c r="F7320" s="89"/>
      <c r="G7320" s="89"/>
      <c r="H7320" s="89"/>
    </row>
    <row r="7321" spans="2:8" s="5" customFormat="1" ht="13.5">
      <c r="B7321" s="89"/>
      <c r="C7321" s="89"/>
      <c r="D7321" s="90"/>
      <c r="E7321" s="89"/>
      <c r="F7321" s="89"/>
      <c r="G7321" s="89"/>
      <c r="H7321" s="89"/>
    </row>
    <row r="7322" spans="2:8" s="5" customFormat="1" ht="13.5">
      <c r="B7322" s="89"/>
      <c r="C7322" s="89"/>
      <c r="D7322" s="90"/>
      <c r="E7322" s="89"/>
      <c r="F7322" s="89"/>
      <c r="G7322" s="89"/>
      <c r="H7322" s="89"/>
    </row>
    <row r="7323" spans="2:8" s="5" customFormat="1" ht="13.5">
      <c r="B7323" s="89"/>
      <c r="C7323" s="89"/>
      <c r="D7323" s="90"/>
      <c r="E7323" s="89"/>
      <c r="F7323" s="89"/>
      <c r="G7323" s="89"/>
      <c r="H7323" s="89"/>
    </row>
    <row r="7324" spans="2:8" s="5" customFormat="1" ht="13.5">
      <c r="B7324" s="89"/>
      <c r="C7324" s="89"/>
      <c r="D7324" s="90"/>
      <c r="E7324" s="89"/>
      <c r="F7324" s="89"/>
      <c r="G7324" s="89"/>
      <c r="H7324" s="89"/>
    </row>
    <row r="7325" spans="2:8" s="5" customFormat="1" ht="13.5">
      <c r="B7325" s="89"/>
      <c r="C7325" s="89"/>
      <c r="D7325" s="90"/>
      <c r="E7325" s="89"/>
      <c r="F7325" s="89"/>
      <c r="G7325" s="89"/>
      <c r="H7325" s="89"/>
    </row>
    <row r="7326" spans="2:8" s="5" customFormat="1" ht="13.5">
      <c r="B7326" s="89"/>
      <c r="C7326" s="89"/>
      <c r="D7326" s="90"/>
      <c r="E7326" s="89"/>
      <c r="F7326" s="89"/>
      <c r="G7326" s="89"/>
      <c r="H7326" s="89"/>
    </row>
    <row r="7327" spans="2:8" s="5" customFormat="1" ht="13.5">
      <c r="B7327" s="89"/>
      <c r="C7327" s="89"/>
      <c r="D7327" s="90"/>
      <c r="E7327" s="89"/>
      <c r="F7327" s="89"/>
      <c r="G7327" s="89"/>
      <c r="H7327" s="89"/>
    </row>
    <row r="7328" spans="2:8" s="5" customFormat="1" ht="13.5">
      <c r="B7328" s="89"/>
      <c r="C7328" s="89"/>
      <c r="D7328" s="90"/>
      <c r="E7328" s="89"/>
      <c r="F7328" s="89"/>
      <c r="G7328" s="89"/>
      <c r="H7328" s="89"/>
    </row>
    <row r="7329" spans="2:8" s="5" customFormat="1" ht="13.5">
      <c r="B7329" s="89"/>
      <c r="C7329" s="89"/>
      <c r="D7329" s="90"/>
      <c r="E7329" s="89"/>
      <c r="F7329" s="89"/>
      <c r="G7329" s="89"/>
      <c r="H7329" s="89"/>
    </row>
    <row r="7330" spans="2:8" s="5" customFormat="1" ht="13.5">
      <c r="B7330" s="89"/>
      <c r="C7330" s="89"/>
      <c r="D7330" s="90"/>
      <c r="E7330" s="89"/>
      <c r="F7330" s="89"/>
      <c r="G7330" s="89"/>
      <c r="H7330" s="89"/>
    </row>
    <row r="7331" spans="2:8" s="5" customFormat="1" ht="13.5">
      <c r="B7331" s="89"/>
      <c r="C7331" s="89"/>
      <c r="D7331" s="90"/>
      <c r="E7331" s="89"/>
      <c r="F7331" s="89"/>
      <c r="G7331" s="89"/>
      <c r="H7331" s="89"/>
    </row>
    <row r="7332" spans="2:8" s="5" customFormat="1" ht="13.5">
      <c r="B7332" s="89"/>
      <c r="C7332" s="89"/>
      <c r="D7332" s="90"/>
      <c r="E7332" s="89"/>
      <c r="F7332" s="89"/>
      <c r="G7332" s="89"/>
      <c r="H7332" s="89"/>
    </row>
    <row r="7333" spans="2:8" s="5" customFormat="1" ht="13.5">
      <c r="B7333" s="89"/>
      <c r="C7333" s="89"/>
      <c r="D7333" s="90"/>
      <c r="E7333" s="89"/>
      <c r="F7333" s="89"/>
      <c r="G7333" s="89"/>
      <c r="H7333" s="89"/>
    </row>
    <row r="7334" spans="2:8" s="5" customFormat="1" ht="13.5">
      <c r="B7334" s="89"/>
      <c r="C7334" s="89"/>
      <c r="D7334" s="90"/>
      <c r="E7334" s="89"/>
      <c r="F7334" s="89"/>
      <c r="G7334" s="89"/>
      <c r="H7334" s="89"/>
    </row>
    <row r="7335" spans="2:8" s="5" customFormat="1" ht="13.5">
      <c r="B7335" s="89"/>
      <c r="C7335" s="89"/>
      <c r="D7335" s="90"/>
      <c r="E7335" s="89"/>
      <c r="F7335" s="89"/>
      <c r="G7335" s="89"/>
      <c r="H7335" s="89"/>
    </row>
    <row r="7336" spans="2:8" s="5" customFormat="1" ht="13.5">
      <c r="B7336" s="89"/>
      <c r="C7336" s="89"/>
      <c r="D7336" s="90"/>
      <c r="E7336" s="89"/>
      <c r="F7336" s="89"/>
      <c r="G7336" s="89"/>
      <c r="H7336" s="89"/>
    </row>
    <row r="7337" spans="2:8" s="5" customFormat="1" ht="13.5">
      <c r="B7337" s="89"/>
      <c r="C7337" s="89"/>
      <c r="D7337" s="90"/>
      <c r="E7337" s="89"/>
      <c r="F7337" s="89"/>
      <c r="G7337" s="89"/>
      <c r="H7337" s="89"/>
    </row>
    <row r="7338" spans="2:8" s="5" customFormat="1" ht="13.5">
      <c r="B7338" s="89"/>
      <c r="C7338" s="89"/>
      <c r="D7338" s="90"/>
      <c r="E7338" s="89"/>
      <c r="F7338" s="89"/>
      <c r="G7338" s="89"/>
      <c r="H7338" s="89"/>
    </row>
    <row r="7339" spans="2:8" s="5" customFormat="1" ht="13.5">
      <c r="B7339" s="89"/>
      <c r="C7339" s="89"/>
      <c r="D7339" s="90"/>
      <c r="E7339" s="89"/>
      <c r="F7339" s="89"/>
      <c r="G7339" s="89"/>
      <c r="H7339" s="89"/>
    </row>
    <row r="7340" spans="2:8" s="5" customFormat="1" ht="13.5">
      <c r="B7340" s="89"/>
      <c r="C7340" s="89"/>
      <c r="D7340" s="90"/>
      <c r="E7340" s="89"/>
      <c r="F7340" s="89"/>
      <c r="G7340" s="89"/>
      <c r="H7340" s="89"/>
    </row>
    <row r="7341" spans="2:8" s="5" customFormat="1" ht="13.5">
      <c r="B7341" s="89"/>
      <c r="C7341" s="89"/>
      <c r="D7341" s="90"/>
      <c r="E7341" s="89"/>
      <c r="F7341" s="89"/>
      <c r="G7341" s="89"/>
      <c r="H7341" s="89"/>
    </row>
    <row r="7342" spans="2:8" s="5" customFormat="1" ht="13.5">
      <c r="B7342" s="89"/>
      <c r="C7342" s="89"/>
      <c r="D7342" s="90"/>
      <c r="E7342" s="89"/>
      <c r="F7342" s="89"/>
      <c r="G7342" s="89"/>
      <c r="H7342" s="89"/>
    </row>
    <row r="7343" spans="2:8" s="5" customFormat="1" ht="13.5">
      <c r="B7343" s="89"/>
      <c r="C7343" s="89"/>
      <c r="D7343" s="90"/>
      <c r="E7343" s="89"/>
      <c r="F7343" s="89"/>
      <c r="G7343" s="89"/>
      <c r="H7343" s="89"/>
    </row>
    <row r="7344" spans="2:8" s="5" customFormat="1" ht="13.5">
      <c r="B7344" s="89"/>
      <c r="C7344" s="89"/>
      <c r="D7344" s="90"/>
      <c r="E7344" s="89"/>
      <c r="F7344" s="89"/>
      <c r="G7344" s="89"/>
      <c r="H7344" s="89"/>
    </row>
    <row r="7345" spans="2:8" s="5" customFormat="1" ht="13.5">
      <c r="B7345" s="89"/>
      <c r="C7345" s="89"/>
      <c r="D7345" s="90"/>
      <c r="E7345" s="89"/>
      <c r="F7345" s="89"/>
      <c r="G7345" s="89"/>
      <c r="H7345" s="89"/>
    </row>
    <row r="7346" spans="2:8" s="5" customFormat="1" ht="13.5">
      <c r="B7346" s="89"/>
      <c r="C7346" s="89"/>
      <c r="D7346" s="90"/>
      <c r="E7346" s="89"/>
      <c r="F7346" s="89"/>
      <c r="G7346" s="89"/>
      <c r="H7346" s="89"/>
    </row>
    <row r="7347" spans="2:8" s="5" customFormat="1" ht="13.5">
      <c r="B7347" s="89"/>
      <c r="C7347" s="89"/>
      <c r="D7347" s="90"/>
      <c r="E7347" s="89"/>
      <c r="F7347" s="89"/>
      <c r="G7347" s="89"/>
      <c r="H7347" s="89"/>
    </row>
    <row r="7348" spans="2:8" s="5" customFormat="1" ht="13.5">
      <c r="B7348" s="89"/>
      <c r="C7348" s="89"/>
      <c r="D7348" s="90"/>
      <c r="E7348" s="89"/>
      <c r="F7348" s="89"/>
      <c r="G7348" s="89"/>
      <c r="H7348" s="89"/>
    </row>
    <row r="7349" spans="2:8" s="5" customFormat="1" ht="13.5">
      <c r="B7349" s="89"/>
      <c r="C7349" s="89"/>
      <c r="D7349" s="90"/>
      <c r="E7349" s="89"/>
      <c r="F7349" s="89"/>
      <c r="G7349" s="89"/>
      <c r="H7349" s="89"/>
    </row>
    <row r="7350" spans="2:8" s="5" customFormat="1" ht="13.5">
      <c r="B7350" s="89"/>
      <c r="C7350" s="89"/>
      <c r="D7350" s="90"/>
      <c r="E7350" s="89"/>
      <c r="F7350" s="89"/>
      <c r="G7350" s="89"/>
      <c r="H7350" s="89"/>
    </row>
    <row r="7351" spans="2:8" s="5" customFormat="1" ht="13.5">
      <c r="B7351" s="89"/>
      <c r="C7351" s="89"/>
      <c r="D7351" s="90"/>
      <c r="E7351" s="89"/>
      <c r="F7351" s="89"/>
      <c r="G7351" s="89"/>
      <c r="H7351" s="89"/>
    </row>
    <row r="7352" spans="2:8" s="5" customFormat="1" ht="13.5">
      <c r="B7352" s="89"/>
      <c r="C7352" s="89"/>
      <c r="D7352" s="90"/>
      <c r="E7352" s="89"/>
      <c r="F7352" s="89"/>
      <c r="G7352" s="89"/>
      <c r="H7352" s="89"/>
    </row>
    <row r="7353" spans="2:8" s="5" customFormat="1" ht="13.5">
      <c r="B7353" s="89"/>
      <c r="C7353" s="89"/>
      <c r="D7353" s="90"/>
      <c r="E7353" s="89"/>
      <c r="F7353" s="89"/>
      <c r="G7353" s="89"/>
      <c r="H7353" s="89"/>
    </row>
    <row r="7354" spans="2:8" s="5" customFormat="1" ht="13.5">
      <c r="B7354" s="89"/>
      <c r="C7354" s="89"/>
      <c r="D7354" s="90"/>
      <c r="E7354" s="89"/>
      <c r="F7354" s="89"/>
      <c r="G7354" s="89"/>
      <c r="H7354" s="89"/>
    </row>
    <row r="7355" spans="2:8" s="5" customFormat="1" ht="13.5">
      <c r="B7355" s="89"/>
      <c r="C7355" s="89"/>
      <c r="D7355" s="90"/>
      <c r="E7355" s="89"/>
      <c r="F7355" s="89"/>
      <c r="G7355" s="89"/>
      <c r="H7355" s="89"/>
    </row>
    <row r="7356" spans="2:8" s="5" customFormat="1" ht="13.5">
      <c r="B7356" s="89"/>
      <c r="C7356" s="89"/>
      <c r="D7356" s="90"/>
      <c r="E7356" s="89"/>
      <c r="F7356" s="89"/>
      <c r="G7356" s="89"/>
      <c r="H7356" s="89"/>
    </row>
    <row r="7357" spans="2:8" s="5" customFormat="1" ht="13.5">
      <c r="B7357" s="89"/>
      <c r="C7357" s="89"/>
      <c r="D7357" s="90"/>
      <c r="E7357" s="89"/>
      <c r="F7357" s="89"/>
      <c r="G7357" s="89"/>
      <c r="H7357" s="89"/>
    </row>
    <row r="7358" spans="2:8" s="5" customFormat="1" ht="13.5">
      <c r="B7358" s="89"/>
      <c r="C7358" s="89"/>
      <c r="D7358" s="90"/>
      <c r="E7358" s="89"/>
      <c r="F7358" s="89"/>
      <c r="G7358" s="89"/>
      <c r="H7358" s="89"/>
    </row>
    <row r="7359" spans="2:8" s="5" customFormat="1" ht="13.5">
      <c r="B7359" s="89"/>
      <c r="C7359" s="89"/>
      <c r="D7359" s="90"/>
      <c r="E7359" s="89"/>
      <c r="F7359" s="89"/>
      <c r="G7359" s="89"/>
      <c r="H7359" s="89"/>
    </row>
    <row r="7360" spans="2:8" s="5" customFormat="1" ht="13.5">
      <c r="B7360" s="89"/>
      <c r="C7360" s="89"/>
      <c r="D7360" s="90"/>
      <c r="E7360" s="89"/>
      <c r="F7360" s="89"/>
      <c r="G7360" s="89"/>
      <c r="H7360" s="89"/>
    </row>
    <row r="7361" spans="2:8" s="5" customFormat="1" ht="13.5">
      <c r="B7361" s="89"/>
      <c r="C7361" s="89"/>
      <c r="D7361" s="90"/>
      <c r="E7361" s="89"/>
      <c r="F7361" s="89"/>
      <c r="G7361" s="89"/>
      <c r="H7361" s="89"/>
    </row>
    <row r="7362" spans="2:8" s="5" customFormat="1" ht="13.5">
      <c r="B7362" s="89"/>
      <c r="C7362" s="89"/>
      <c r="D7362" s="90"/>
      <c r="E7362" s="89"/>
      <c r="F7362" s="89"/>
      <c r="G7362" s="89"/>
      <c r="H7362" s="89"/>
    </row>
    <row r="7363" spans="2:8" s="5" customFormat="1" ht="13.5">
      <c r="B7363" s="89"/>
      <c r="C7363" s="89"/>
      <c r="D7363" s="90"/>
      <c r="E7363" s="89"/>
      <c r="F7363" s="89"/>
      <c r="G7363" s="89"/>
      <c r="H7363" s="89"/>
    </row>
    <row r="7364" spans="2:8" s="5" customFormat="1" ht="13.5">
      <c r="B7364" s="89"/>
      <c r="C7364" s="89"/>
      <c r="D7364" s="90"/>
      <c r="E7364" s="89"/>
      <c r="F7364" s="89"/>
      <c r="G7364" s="89"/>
      <c r="H7364" s="89"/>
    </row>
    <row r="7365" spans="2:8" s="5" customFormat="1" ht="13.5">
      <c r="B7365" s="89"/>
      <c r="C7365" s="89"/>
      <c r="D7365" s="90"/>
      <c r="E7365" s="89"/>
      <c r="F7365" s="89"/>
      <c r="G7365" s="89"/>
      <c r="H7365" s="89"/>
    </row>
    <row r="7366" spans="2:8" s="5" customFormat="1" ht="13.5">
      <c r="B7366" s="89"/>
      <c r="C7366" s="89"/>
      <c r="D7366" s="90"/>
      <c r="E7366" s="89"/>
      <c r="F7366" s="89"/>
      <c r="G7366" s="89"/>
      <c r="H7366" s="89"/>
    </row>
    <row r="7367" spans="2:8" s="5" customFormat="1" ht="13.5">
      <c r="B7367" s="89"/>
      <c r="C7367" s="89"/>
      <c r="D7367" s="90"/>
      <c r="E7367" s="89"/>
      <c r="F7367" s="89"/>
      <c r="G7367" s="89"/>
      <c r="H7367" s="89"/>
    </row>
    <row r="7368" spans="2:8" s="5" customFormat="1" ht="13.5">
      <c r="B7368" s="89"/>
      <c r="C7368" s="89"/>
      <c r="D7368" s="90"/>
      <c r="E7368" s="89"/>
      <c r="F7368" s="89"/>
      <c r="G7368" s="89"/>
      <c r="H7368" s="89"/>
    </row>
    <row r="7369" spans="2:8" s="5" customFormat="1" ht="13.5">
      <c r="B7369" s="89"/>
      <c r="C7369" s="89"/>
      <c r="D7369" s="90"/>
      <c r="E7369" s="89"/>
      <c r="F7369" s="89"/>
      <c r="G7369" s="89"/>
      <c r="H7369" s="89"/>
    </row>
    <row r="7370" spans="2:8" s="5" customFormat="1" ht="13.5">
      <c r="B7370" s="89"/>
      <c r="C7370" s="89"/>
      <c r="D7370" s="90"/>
      <c r="E7370" s="89"/>
      <c r="F7370" s="89"/>
      <c r="G7370" s="89"/>
      <c r="H7370" s="89"/>
    </row>
    <row r="7371" spans="2:8" s="5" customFormat="1" ht="13.5">
      <c r="B7371" s="89"/>
      <c r="C7371" s="89"/>
      <c r="D7371" s="90"/>
      <c r="E7371" s="89"/>
      <c r="F7371" s="89"/>
      <c r="G7371" s="89"/>
      <c r="H7371" s="89"/>
    </row>
    <row r="7372" spans="2:8" s="5" customFormat="1" ht="13.5">
      <c r="B7372" s="89"/>
      <c r="C7372" s="89"/>
      <c r="D7372" s="90"/>
      <c r="E7372" s="89"/>
      <c r="F7372" s="89"/>
      <c r="G7372" s="89"/>
      <c r="H7372" s="89"/>
    </row>
    <row r="7373" spans="2:8" s="5" customFormat="1" ht="13.5">
      <c r="B7373" s="89"/>
      <c r="C7373" s="89"/>
      <c r="D7373" s="90"/>
      <c r="E7373" s="89"/>
      <c r="F7373" s="89"/>
      <c r="G7373" s="89"/>
      <c r="H7373" s="89"/>
    </row>
    <row r="7374" spans="2:8" s="5" customFormat="1" ht="13.5">
      <c r="B7374" s="89"/>
      <c r="C7374" s="89"/>
      <c r="D7374" s="90"/>
      <c r="E7374" s="89"/>
      <c r="F7374" s="89"/>
      <c r="G7374" s="89"/>
      <c r="H7374" s="89"/>
    </row>
    <row r="7375" spans="2:8" s="5" customFormat="1" ht="13.5">
      <c r="B7375" s="89"/>
      <c r="C7375" s="89"/>
      <c r="D7375" s="90"/>
      <c r="E7375" s="89"/>
      <c r="F7375" s="89"/>
      <c r="G7375" s="89"/>
      <c r="H7375" s="89"/>
    </row>
    <row r="7376" spans="2:8" s="5" customFormat="1" ht="13.5">
      <c r="B7376" s="89"/>
      <c r="C7376" s="89"/>
      <c r="D7376" s="90"/>
      <c r="E7376" s="89"/>
      <c r="F7376" s="89"/>
      <c r="G7376" s="89"/>
      <c r="H7376" s="89"/>
    </row>
    <row r="7377" spans="2:8" s="5" customFormat="1" ht="13.5">
      <c r="B7377" s="89"/>
      <c r="C7377" s="89"/>
      <c r="D7377" s="90"/>
      <c r="E7377" s="89"/>
      <c r="F7377" s="89"/>
      <c r="G7377" s="89"/>
      <c r="H7377" s="89"/>
    </row>
    <row r="7378" spans="2:8" s="5" customFormat="1" ht="13.5">
      <c r="B7378" s="89"/>
      <c r="C7378" s="89"/>
      <c r="D7378" s="90"/>
      <c r="E7378" s="89"/>
      <c r="F7378" s="89"/>
      <c r="G7378" s="89"/>
      <c r="H7378" s="89"/>
    </row>
    <row r="7379" spans="2:8" s="5" customFormat="1" ht="13.5">
      <c r="B7379" s="89"/>
      <c r="C7379" s="89"/>
      <c r="D7379" s="90"/>
      <c r="E7379" s="89"/>
      <c r="F7379" s="89"/>
      <c r="G7379" s="89"/>
      <c r="H7379" s="89"/>
    </row>
    <row r="7380" spans="2:8" s="5" customFormat="1" ht="13.5">
      <c r="B7380" s="89"/>
      <c r="C7380" s="89"/>
      <c r="D7380" s="90"/>
      <c r="E7380" s="89"/>
      <c r="F7380" s="89"/>
      <c r="G7380" s="89"/>
      <c r="H7380" s="89"/>
    </row>
    <row r="7381" spans="2:8" s="5" customFormat="1" ht="13.5">
      <c r="B7381" s="89"/>
      <c r="C7381" s="89"/>
      <c r="D7381" s="90"/>
      <c r="E7381" s="89"/>
      <c r="F7381" s="89"/>
      <c r="G7381" s="89"/>
      <c r="H7381" s="89"/>
    </row>
    <row r="7382" spans="2:8" s="5" customFormat="1" ht="13.5">
      <c r="B7382" s="89"/>
      <c r="C7382" s="89"/>
      <c r="D7382" s="90"/>
      <c r="E7382" s="89"/>
      <c r="F7382" s="89"/>
      <c r="G7382" s="89"/>
      <c r="H7382" s="89"/>
    </row>
    <row r="7383" spans="2:8" s="5" customFormat="1" ht="13.5">
      <c r="B7383" s="89"/>
      <c r="C7383" s="89"/>
      <c r="D7383" s="90"/>
      <c r="E7383" s="89"/>
      <c r="F7383" s="89"/>
      <c r="G7383" s="89"/>
      <c r="H7383" s="89"/>
    </row>
    <row r="7384" spans="2:8" s="5" customFormat="1" ht="13.5">
      <c r="B7384" s="89"/>
      <c r="C7384" s="89"/>
      <c r="D7384" s="90"/>
      <c r="E7384" s="89"/>
      <c r="F7384" s="89"/>
      <c r="G7384" s="89"/>
      <c r="H7384" s="89"/>
    </row>
    <row r="7385" spans="2:8" s="5" customFormat="1" ht="13.5">
      <c r="B7385" s="89"/>
      <c r="C7385" s="89"/>
      <c r="D7385" s="90"/>
      <c r="E7385" s="89"/>
      <c r="F7385" s="89"/>
      <c r="G7385" s="89"/>
      <c r="H7385" s="89"/>
    </row>
    <row r="7386" spans="2:8" s="5" customFormat="1" ht="13.5">
      <c r="B7386" s="89"/>
      <c r="C7386" s="89"/>
      <c r="D7386" s="90"/>
      <c r="E7386" s="89"/>
      <c r="F7386" s="89"/>
      <c r="G7386" s="89"/>
      <c r="H7386" s="89"/>
    </row>
    <row r="7387" spans="2:8" s="5" customFormat="1" ht="13.5">
      <c r="B7387" s="89"/>
      <c r="C7387" s="89"/>
      <c r="D7387" s="90"/>
      <c r="E7387" s="89"/>
      <c r="F7387" s="89"/>
      <c r="G7387" s="89"/>
      <c r="H7387" s="89"/>
    </row>
    <row r="7388" spans="2:8" s="5" customFormat="1" ht="13.5">
      <c r="B7388" s="89"/>
      <c r="C7388" s="89"/>
      <c r="D7388" s="90"/>
      <c r="E7388" s="89"/>
      <c r="F7388" s="89"/>
      <c r="G7388" s="89"/>
      <c r="H7388" s="89"/>
    </row>
    <row r="7389" spans="2:8" s="5" customFormat="1" ht="13.5">
      <c r="B7389" s="89"/>
      <c r="C7389" s="89"/>
      <c r="D7389" s="90"/>
      <c r="E7389" s="89"/>
      <c r="F7389" s="89"/>
      <c r="G7389" s="89"/>
      <c r="H7389" s="89"/>
    </row>
    <row r="7390" spans="2:8" s="5" customFormat="1" ht="13.5">
      <c r="B7390" s="89"/>
      <c r="C7390" s="89"/>
      <c r="D7390" s="90"/>
      <c r="E7390" s="89"/>
      <c r="F7390" s="89"/>
      <c r="G7390" s="89"/>
      <c r="H7390" s="89"/>
    </row>
    <row r="7391" spans="2:8" s="5" customFormat="1" ht="13.5">
      <c r="B7391" s="89"/>
      <c r="C7391" s="89"/>
      <c r="D7391" s="90"/>
      <c r="E7391" s="89"/>
      <c r="F7391" s="89"/>
      <c r="G7391" s="89"/>
      <c r="H7391" s="89"/>
    </row>
    <row r="7392" spans="2:8" s="5" customFormat="1" ht="13.5">
      <c r="B7392" s="89"/>
      <c r="C7392" s="89"/>
      <c r="D7392" s="90"/>
      <c r="E7392" s="89"/>
      <c r="F7392" s="89"/>
      <c r="G7392" s="89"/>
      <c r="H7392" s="89"/>
    </row>
    <row r="7393" spans="2:8" s="5" customFormat="1" ht="13.5">
      <c r="B7393" s="89"/>
      <c r="C7393" s="89"/>
      <c r="D7393" s="90"/>
      <c r="E7393" s="89"/>
      <c r="F7393" s="89"/>
      <c r="G7393" s="89"/>
      <c r="H7393" s="89"/>
    </row>
    <row r="7394" spans="2:8" s="5" customFormat="1" ht="13.5">
      <c r="B7394" s="89"/>
      <c r="C7394" s="89"/>
      <c r="D7394" s="90"/>
      <c r="E7394" s="89"/>
      <c r="F7394" s="89"/>
      <c r="G7394" s="89"/>
      <c r="H7394" s="89"/>
    </row>
    <row r="7395" spans="2:8" s="5" customFormat="1" ht="13.5">
      <c r="B7395" s="89"/>
      <c r="C7395" s="89"/>
      <c r="D7395" s="90"/>
      <c r="E7395" s="89"/>
      <c r="F7395" s="89"/>
      <c r="G7395" s="89"/>
      <c r="H7395" s="89"/>
    </row>
    <row r="7396" spans="2:8" s="5" customFormat="1" ht="13.5">
      <c r="B7396" s="89"/>
      <c r="C7396" s="89"/>
      <c r="D7396" s="90"/>
      <c r="E7396" s="89"/>
      <c r="F7396" s="89"/>
      <c r="G7396" s="89"/>
      <c r="H7396" s="89"/>
    </row>
    <row r="7397" spans="2:8" s="5" customFormat="1" ht="13.5">
      <c r="B7397" s="89"/>
      <c r="C7397" s="89"/>
      <c r="D7397" s="90"/>
      <c r="E7397" s="89"/>
      <c r="F7397" s="89"/>
      <c r="G7397" s="89"/>
      <c r="H7397" s="89"/>
    </row>
    <row r="7398" spans="2:8" s="5" customFormat="1" ht="13.5">
      <c r="B7398" s="89"/>
      <c r="C7398" s="89"/>
      <c r="D7398" s="90"/>
      <c r="E7398" s="89"/>
      <c r="F7398" s="89"/>
      <c r="G7398" s="89"/>
      <c r="H7398" s="89"/>
    </row>
    <row r="7399" spans="2:8" s="5" customFormat="1" ht="13.5">
      <c r="B7399" s="89"/>
      <c r="C7399" s="89"/>
      <c r="D7399" s="90"/>
      <c r="E7399" s="89"/>
      <c r="F7399" s="89"/>
      <c r="G7399" s="89"/>
      <c r="H7399" s="89"/>
    </row>
    <row r="7400" spans="2:8" s="5" customFormat="1" ht="13.5">
      <c r="B7400" s="89"/>
      <c r="C7400" s="89"/>
      <c r="D7400" s="90"/>
      <c r="E7400" s="89"/>
      <c r="F7400" s="89"/>
      <c r="G7400" s="89"/>
      <c r="H7400" s="89"/>
    </row>
    <row r="7401" spans="2:8" s="5" customFormat="1" ht="13.5">
      <c r="B7401" s="89"/>
      <c r="C7401" s="89"/>
      <c r="D7401" s="90"/>
      <c r="E7401" s="89"/>
      <c r="F7401" s="89"/>
      <c r="G7401" s="89"/>
      <c r="H7401" s="89"/>
    </row>
    <row r="7402" spans="2:8" s="5" customFormat="1" ht="13.5">
      <c r="B7402" s="89"/>
      <c r="C7402" s="89"/>
      <c r="D7402" s="90"/>
      <c r="E7402" s="89"/>
      <c r="F7402" s="89"/>
      <c r="G7402" s="89"/>
      <c r="H7402" s="89"/>
    </row>
    <row r="7403" spans="2:8" s="5" customFormat="1" ht="13.5">
      <c r="B7403" s="89"/>
      <c r="C7403" s="89"/>
      <c r="D7403" s="90"/>
      <c r="E7403" s="89"/>
      <c r="F7403" s="89"/>
      <c r="G7403" s="89"/>
      <c r="H7403" s="89"/>
    </row>
    <row r="7404" spans="2:8" s="5" customFormat="1" ht="13.5">
      <c r="B7404" s="89"/>
      <c r="C7404" s="89"/>
      <c r="D7404" s="90"/>
      <c r="E7404" s="89"/>
      <c r="F7404" s="89"/>
      <c r="G7404" s="89"/>
      <c r="H7404" s="89"/>
    </row>
    <row r="7405" spans="2:8" s="5" customFormat="1" ht="13.5">
      <c r="B7405" s="89"/>
      <c r="C7405" s="89"/>
      <c r="D7405" s="90"/>
      <c r="E7405" s="89"/>
      <c r="F7405" s="89"/>
      <c r="G7405" s="89"/>
      <c r="H7405" s="89"/>
    </row>
    <row r="7406" spans="2:8" s="5" customFormat="1" ht="13.5">
      <c r="B7406" s="89"/>
      <c r="C7406" s="89"/>
      <c r="D7406" s="90"/>
      <c r="E7406" s="89"/>
      <c r="F7406" s="89"/>
      <c r="G7406" s="89"/>
      <c r="H7406" s="89"/>
    </row>
    <row r="7407" spans="2:8" s="5" customFormat="1" ht="13.5">
      <c r="B7407" s="89"/>
      <c r="C7407" s="89"/>
      <c r="D7407" s="90"/>
      <c r="E7407" s="89"/>
      <c r="F7407" s="89"/>
      <c r="G7407" s="89"/>
      <c r="H7407" s="89"/>
    </row>
    <row r="7408" spans="2:8" s="5" customFormat="1" ht="13.5">
      <c r="B7408" s="89"/>
      <c r="C7408" s="89"/>
      <c r="D7408" s="90"/>
      <c r="E7408" s="89"/>
      <c r="F7408" s="89"/>
      <c r="G7408" s="89"/>
      <c r="H7408" s="89"/>
    </row>
    <row r="7409" spans="2:8" s="5" customFormat="1" ht="13.5">
      <c r="B7409" s="89"/>
      <c r="C7409" s="89"/>
      <c r="D7409" s="90"/>
      <c r="E7409" s="89"/>
      <c r="F7409" s="89"/>
      <c r="G7409" s="89"/>
      <c r="H7409" s="89"/>
    </row>
    <row r="7410" spans="2:8" s="5" customFormat="1" ht="13.5">
      <c r="B7410" s="89"/>
      <c r="C7410" s="89"/>
      <c r="D7410" s="90"/>
      <c r="E7410" s="89"/>
      <c r="F7410" s="89"/>
      <c r="G7410" s="89"/>
      <c r="H7410" s="89"/>
    </row>
    <row r="7411" spans="2:8" s="5" customFormat="1" ht="13.5">
      <c r="B7411" s="89"/>
      <c r="C7411" s="89"/>
      <c r="D7411" s="90"/>
      <c r="E7411" s="89"/>
      <c r="F7411" s="89"/>
      <c r="G7411" s="89"/>
      <c r="H7411" s="89"/>
    </row>
    <row r="7412" spans="2:8" s="5" customFormat="1" ht="13.5">
      <c r="B7412" s="89"/>
      <c r="C7412" s="89"/>
      <c r="D7412" s="90"/>
      <c r="E7412" s="89"/>
      <c r="F7412" s="89"/>
      <c r="G7412" s="89"/>
      <c r="H7412" s="89"/>
    </row>
    <row r="7413" spans="2:8" s="5" customFormat="1" ht="13.5">
      <c r="B7413" s="89"/>
      <c r="C7413" s="89"/>
      <c r="D7413" s="90"/>
      <c r="E7413" s="89"/>
      <c r="F7413" s="89"/>
      <c r="G7413" s="89"/>
      <c r="H7413" s="89"/>
    </row>
    <row r="7414" spans="2:8" s="5" customFormat="1" ht="13.5">
      <c r="B7414" s="89"/>
      <c r="C7414" s="89"/>
      <c r="D7414" s="90"/>
      <c r="E7414" s="89"/>
      <c r="F7414" s="89"/>
      <c r="G7414" s="89"/>
      <c r="H7414" s="89"/>
    </row>
    <row r="7415" spans="2:8" s="5" customFormat="1" ht="13.5">
      <c r="B7415" s="89"/>
      <c r="C7415" s="89"/>
      <c r="D7415" s="90"/>
      <c r="E7415" s="89"/>
      <c r="F7415" s="89"/>
      <c r="G7415" s="89"/>
      <c r="H7415" s="89"/>
    </row>
    <row r="7416" spans="2:8" s="5" customFormat="1" ht="13.5">
      <c r="B7416" s="89"/>
      <c r="C7416" s="89"/>
      <c r="D7416" s="90"/>
      <c r="E7416" s="89"/>
      <c r="F7416" s="89"/>
      <c r="G7416" s="89"/>
      <c r="H7416" s="89"/>
    </row>
    <row r="7417" spans="2:8" s="5" customFormat="1" ht="13.5">
      <c r="B7417" s="89"/>
      <c r="C7417" s="89"/>
      <c r="D7417" s="90"/>
      <c r="E7417" s="89"/>
      <c r="F7417" s="89"/>
      <c r="G7417" s="89"/>
      <c r="H7417" s="89"/>
    </row>
    <row r="7418" spans="2:8" s="5" customFormat="1" ht="13.5">
      <c r="B7418" s="89"/>
      <c r="C7418" s="89"/>
      <c r="D7418" s="90"/>
      <c r="E7418" s="89"/>
      <c r="F7418" s="89"/>
      <c r="G7418" s="89"/>
      <c r="H7418" s="89"/>
    </row>
    <row r="7419" spans="2:8" s="5" customFormat="1" ht="13.5">
      <c r="B7419" s="89"/>
      <c r="C7419" s="89"/>
      <c r="D7419" s="90"/>
      <c r="E7419" s="89"/>
      <c r="F7419" s="89"/>
      <c r="G7419" s="89"/>
      <c r="H7419" s="89"/>
    </row>
    <row r="7420" spans="2:8" s="5" customFormat="1" ht="13.5">
      <c r="B7420" s="89"/>
      <c r="C7420" s="89"/>
      <c r="D7420" s="90"/>
      <c r="E7420" s="89"/>
      <c r="F7420" s="89"/>
      <c r="G7420" s="89"/>
      <c r="H7420" s="89"/>
    </row>
    <row r="7421" spans="2:8" s="5" customFormat="1" ht="13.5">
      <c r="B7421" s="89"/>
      <c r="C7421" s="89"/>
      <c r="D7421" s="90"/>
      <c r="E7421" s="89"/>
      <c r="F7421" s="89"/>
      <c r="G7421" s="89"/>
      <c r="H7421" s="89"/>
    </row>
    <row r="7422" spans="2:8" s="5" customFormat="1" ht="13.5">
      <c r="B7422" s="89"/>
      <c r="C7422" s="89"/>
      <c r="D7422" s="90"/>
      <c r="E7422" s="89"/>
      <c r="F7422" s="89"/>
      <c r="G7422" s="89"/>
      <c r="H7422" s="89"/>
    </row>
    <row r="7423" spans="2:8" s="5" customFormat="1" ht="13.5">
      <c r="B7423" s="89"/>
      <c r="C7423" s="89"/>
      <c r="D7423" s="90"/>
      <c r="E7423" s="89"/>
      <c r="F7423" s="89"/>
      <c r="G7423" s="89"/>
      <c r="H7423" s="89"/>
    </row>
    <row r="7424" spans="2:8" s="5" customFormat="1" ht="13.5">
      <c r="B7424" s="89"/>
      <c r="C7424" s="89"/>
      <c r="D7424" s="90"/>
      <c r="E7424" s="89"/>
      <c r="F7424" s="89"/>
      <c r="G7424" s="89"/>
      <c r="H7424" s="89"/>
    </row>
    <row r="7425" spans="2:8" s="5" customFormat="1" ht="13.5">
      <c r="B7425" s="89"/>
      <c r="C7425" s="89"/>
      <c r="D7425" s="90"/>
      <c r="E7425" s="89"/>
      <c r="F7425" s="89"/>
      <c r="G7425" s="89"/>
      <c r="H7425" s="89"/>
    </row>
    <row r="7426" spans="2:8" s="5" customFormat="1" ht="13.5">
      <c r="B7426" s="89"/>
      <c r="C7426" s="89"/>
      <c r="D7426" s="90"/>
      <c r="E7426" s="89"/>
      <c r="F7426" s="89"/>
      <c r="G7426" s="89"/>
      <c r="H7426" s="89"/>
    </row>
    <row r="7427" spans="2:8" s="5" customFormat="1" ht="13.5">
      <c r="B7427" s="89"/>
      <c r="C7427" s="89"/>
      <c r="D7427" s="90"/>
      <c r="E7427" s="89"/>
      <c r="F7427" s="89"/>
      <c r="G7427" s="89"/>
      <c r="H7427" s="89"/>
    </row>
    <row r="7428" spans="2:8" s="5" customFormat="1" ht="13.5">
      <c r="B7428" s="89"/>
      <c r="C7428" s="89"/>
      <c r="D7428" s="90"/>
      <c r="E7428" s="89"/>
      <c r="F7428" s="89"/>
      <c r="G7428" s="89"/>
      <c r="H7428" s="89"/>
    </row>
    <row r="7429" spans="2:8" s="5" customFormat="1" ht="13.5">
      <c r="B7429" s="89"/>
      <c r="C7429" s="89"/>
      <c r="D7429" s="90"/>
      <c r="E7429" s="89"/>
      <c r="F7429" s="89"/>
      <c r="G7429" s="89"/>
      <c r="H7429" s="89"/>
    </row>
    <row r="7430" spans="2:8" s="5" customFormat="1" ht="13.5">
      <c r="B7430" s="89"/>
      <c r="C7430" s="89"/>
      <c r="D7430" s="90"/>
      <c r="E7430" s="89"/>
      <c r="F7430" s="89"/>
      <c r="G7430" s="89"/>
      <c r="H7430" s="89"/>
    </row>
    <row r="7431" spans="2:8" s="5" customFormat="1" ht="13.5">
      <c r="B7431" s="89"/>
      <c r="C7431" s="89"/>
      <c r="D7431" s="90"/>
      <c r="E7431" s="89"/>
      <c r="F7431" s="89"/>
      <c r="G7431" s="89"/>
      <c r="H7431" s="89"/>
    </row>
    <row r="7432" spans="2:8" s="5" customFormat="1" ht="13.5">
      <c r="B7432" s="89"/>
      <c r="C7432" s="89"/>
      <c r="D7432" s="90"/>
      <c r="E7432" s="89"/>
      <c r="F7432" s="89"/>
      <c r="G7432" s="89"/>
      <c r="H7432" s="89"/>
    </row>
    <row r="7433" spans="2:8" s="5" customFormat="1" ht="13.5">
      <c r="B7433" s="89"/>
      <c r="C7433" s="89"/>
      <c r="D7433" s="90"/>
      <c r="E7433" s="89"/>
      <c r="F7433" s="89"/>
      <c r="G7433" s="89"/>
      <c r="H7433" s="89"/>
    </row>
    <row r="7434" spans="2:8" s="5" customFormat="1" ht="13.5">
      <c r="B7434" s="89"/>
      <c r="C7434" s="89"/>
      <c r="D7434" s="90"/>
      <c r="E7434" s="89"/>
      <c r="F7434" s="89"/>
      <c r="G7434" s="89"/>
      <c r="H7434" s="89"/>
    </row>
    <row r="7435" spans="2:8" s="5" customFormat="1" ht="13.5">
      <c r="B7435" s="89"/>
      <c r="C7435" s="89"/>
      <c r="D7435" s="90"/>
      <c r="E7435" s="89"/>
      <c r="F7435" s="89"/>
      <c r="G7435" s="89"/>
      <c r="H7435" s="89"/>
    </row>
    <row r="7436" spans="2:8" s="5" customFormat="1" ht="13.5">
      <c r="B7436" s="89"/>
      <c r="C7436" s="89"/>
      <c r="D7436" s="90"/>
      <c r="E7436" s="89"/>
      <c r="F7436" s="89"/>
      <c r="G7436" s="89"/>
      <c r="H7436" s="89"/>
    </row>
    <row r="7437" spans="2:8" s="5" customFormat="1" ht="13.5">
      <c r="B7437" s="89"/>
      <c r="C7437" s="89"/>
      <c r="D7437" s="90"/>
      <c r="E7437" s="89"/>
      <c r="F7437" s="89"/>
      <c r="G7437" s="89"/>
      <c r="H7437" s="89"/>
    </row>
    <row r="7438" spans="2:8" s="5" customFormat="1" ht="13.5">
      <c r="B7438" s="89"/>
      <c r="C7438" s="89"/>
      <c r="D7438" s="90"/>
      <c r="E7438" s="89"/>
      <c r="F7438" s="89"/>
      <c r="G7438" s="89"/>
      <c r="H7438" s="89"/>
    </row>
    <row r="7439" spans="2:8" s="5" customFormat="1" ht="13.5">
      <c r="B7439" s="89"/>
      <c r="C7439" s="89"/>
      <c r="D7439" s="90"/>
      <c r="E7439" s="89"/>
      <c r="F7439" s="89"/>
      <c r="G7439" s="89"/>
      <c r="H7439" s="89"/>
    </row>
    <row r="7440" spans="2:8" s="5" customFormat="1" ht="13.5">
      <c r="B7440" s="89"/>
      <c r="C7440" s="89"/>
      <c r="D7440" s="90"/>
      <c r="E7440" s="89"/>
      <c r="F7440" s="89"/>
      <c r="G7440" s="89"/>
      <c r="H7440" s="89"/>
    </row>
    <row r="7441" spans="2:8" s="5" customFormat="1" ht="13.5">
      <c r="B7441" s="89"/>
      <c r="C7441" s="89"/>
      <c r="D7441" s="90"/>
      <c r="E7441" s="89"/>
      <c r="F7441" s="89"/>
      <c r="G7441" s="89"/>
      <c r="H7441" s="89"/>
    </row>
    <row r="7442" spans="2:8" s="5" customFormat="1" ht="13.5">
      <c r="B7442" s="89"/>
      <c r="C7442" s="89"/>
      <c r="D7442" s="90"/>
      <c r="E7442" s="89"/>
      <c r="F7442" s="89"/>
      <c r="G7442" s="89"/>
      <c r="H7442" s="89"/>
    </row>
    <row r="7443" spans="2:8" s="5" customFormat="1" ht="13.5">
      <c r="B7443" s="89"/>
      <c r="C7443" s="89"/>
      <c r="D7443" s="90"/>
      <c r="E7443" s="89"/>
      <c r="F7443" s="89"/>
      <c r="G7443" s="89"/>
      <c r="H7443" s="89"/>
    </row>
    <row r="7444" spans="2:8" s="5" customFormat="1" ht="13.5">
      <c r="B7444" s="89"/>
      <c r="C7444" s="89"/>
      <c r="D7444" s="90"/>
      <c r="E7444" s="89"/>
      <c r="F7444" s="89"/>
      <c r="G7444" s="89"/>
      <c r="H7444" s="89"/>
    </row>
    <row r="7445" spans="2:8" s="5" customFormat="1" ht="13.5">
      <c r="B7445" s="89"/>
      <c r="C7445" s="89"/>
      <c r="D7445" s="90"/>
      <c r="E7445" s="89"/>
      <c r="F7445" s="89"/>
      <c r="G7445" s="89"/>
      <c r="H7445" s="89"/>
    </row>
    <row r="7446" spans="2:8" s="5" customFormat="1" ht="13.5">
      <c r="B7446" s="89"/>
      <c r="C7446" s="89"/>
      <c r="D7446" s="90"/>
      <c r="E7446" s="89"/>
      <c r="F7446" s="89"/>
      <c r="G7446" s="89"/>
      <c r="H7446" s="89"/>
    </row>
    <row r="7447" spans="2:8" s="5" customFormat="1" ht="13.5">
      <c r="B7447" s="89"/>
      <c r="C7447" s="89"/>
      <c r="D7447" s="90"/>
      <c r="E7447" s="89"/>
      <c r="F7447" s="89"/>
      <c r="G7447" s="89"/>
      <c r="H7447" s="89"/>
    </row>
    <row r="7448" spans="2:8" s="5" customFormat="1" ht="13.5">
      <c r="B7448" s="89"/>
      <c r="C7448" s="89"/>
      <c r="D7448" s="90"/>
      <c r="E7448" s="89"/>
      <c r="F7448" s="89"/>
      <c r="G7448" s="89"/>
      <c r="H7448" s="89"/>
    </row>
    <row r="7449" spans="2:8" s="5" customFormat="1" ht="13.5">
      <c r="B7449" s="89"/>
      <c r="C7449" s="89"/>
      <c r="D7449" s="90"/>
      <c r="E7449" s="89"/>
      <c r="F7449" s="89"/>
      <c r="G7449" s="89"/>
      <c r="H7449" s="89"/>
    </row>
    <row r="7450" spans="2:8" s="5" customFormat="1" ht="13.5">
      <c r="B7450" s="89"/>
      <c r="C7450" s="89"/>
      <c r="D7450" s="90"/>
      <c r="E7450" s="89"/>
      <c r="F7450" s="89"/>
      <c r="G7450" s="89"/>
      <c r="H7450" s="89"/>
    </row>
    <row r="7451" spans="2:8" s="5" customFormat="1" ht="13.5">
      <c r="B7451" s="89"/>
      <c r="C7451" s="89"/>
      <c r="D7451" s="90"/>
      <c r="E7451" s="89"/>
      <c r="F7451" s="89"/>
      <c r="G7451" s="89"/>
      <c r="H7451" s="89"/>
    </row>
    <row r="7452" spans="2:8" s="5" customFormat="1" ht="13.5">
      <c r="B7452" s="89"/>
      <c r="C7452" s="89"/>
      <c r="D7452" s="90"/>
      <c r="E7452" s="89"/>
      <c r="F7452" s="89"/>
      <c r="G7452" s="89"/>
      <c r="H7452" s="89"/>
    </row>
    <row r="7453" spans="2:8" s="5" customFormat="1" ht="13.5">
      <c r="B7453" s="89"/>
      <c r="C7453" s="89"/>
      <c r="D7453" s="90"/>
      <c r="E7453" s="89"/>
      <c r="F7453" s="89"/>
      <c r="G7453" s="89"/>
      <c r="H7453" s="89"/>
    </row>
    <row r="7454" spans="2:8" s="5" customFormat="1" ht="13.5">
      <c r="B7454" s="89"/>
      <c r="C7454" s="89"/>
      <c r="D7454" s="90"/>
      <c r="E7454" s="89"/>
      <c r="F7454" s="89"/>
      <c r="G7454" s="89"/>
      <c r="H7454" s="89"/>
    </row>
    <row r="7455" spans="2:8" s="5" customFormat="1" ht="13.5">
      <c r="B7455" s="89"/>
      <c r="C7455" s="89"/>
      <c r="D7455" s="90"/>
      <c r="E7455" s="89"/>
      <c r="F7455" s="89"/>
      <c r="G7455" s="89"/>
      <c r="H7455" s="89"/>
    </row>
    <row r="7456" spans="2:8" s="5" customFormat="1" ht="13.5">
      <c r="B7456" s="89"/>
      <c r="C7456" s="89"/>
      <c r="D7456" s="90"/>
      <c r="E7456" s="89"/>
      <c r="F7456" s="89"/>
      <c r="G7456" s="89"/>
      <c r="H7456" s="89"/>
    </row>
    <row r="7457" spans="2:8" s="5" customFormat="1" ht="13.5">
      <c r="B7457" s="89"/>
      <c r="C7457" s="89"/>
      <c r="D7457" s="90"/>
      <c r="E7457" s="89"/>
      <c r="F7457" s="89"/>
      <c r="G7457" s="89"/>
      <c r="H7457" s="89"/>
    </row>
    <row r="7458" spans="2:8" s="5" customFormat="1" ht="13.5">
      <c r="B7458" s="89"/>
      <c r="C7458" s="89"/>
      <c r="D7458" s="90"/>
      <c r="E7458" s="89"/>
      <c r="F7458" s="89"/>
      <c r="G7458" s="89"/>
      <c r="H7458" s="89"/>
    </row>
    <row r="7459" spans="2:8" s="5" customFormat="1" ht="13.5">
      <c r="B7459" s="89"/>
      <c r="C7459" s="89"/>
      <c r="D7459" s="90"/>
      <c r="E7459" s="89"/>
      <c r="F7459" s="89"/>
      <c r="G7459" s="89"/>
      <c r="H7459" s="89"/>
    </row>
    <row r="7460" spans="2:8" s="5" customFormat="1" ht="13.5">
      <c r="B7460" s="89"/>
      <c r="C7460" s="89"/>
      <c r="D7460" s="90"/>
      <c r="E7460" s="89"/>
      <c r="F7460" s="89"/>
      <c r="G7460" s="89"/>
      <c r="H7460" s="89"/>
    </row>
    <row r="7461" spans="2:8" s="5" customFormat="1" ht="13.5">
      <c r="B7461" s="89"/>
      <c r="C7461" s="89"/>
      <c r="D7461" s="90"/>
      <c r="E7461" s="89"/>
      <c r="F7461" s="89"/>
      <c r="G7461" s="89"/>
      <c r="H7461" s="89"/>
    </row>
    <row r="7462" spans="2:8" s="5" customFormat="1" ht="13.5">
      <c r="B7462" s="89"/>
      <c r="C7462" s="89"/>
      <c r="D7462" s="90"/>
      <c r="E7462" s="89"/>
      <c r="F7462" s="89"/>
      <c r="G7462" s="89"/>
      <c r="H7462" s="89"/>
    </row>
    <row r="7463" spans="2:8" s="5" customFormat="1" ht="13.5">
      <c r="B7463" s="89"/>
      <c r="C7463" s="89"/>
      <c r="D7463" s="90"/>
      <c r="E7463" s="89"/>
      <c r="F7463" s="89"/>
      <c r="G7463" s="89"/>
      <c r="H7463" s="89"/>
    </row>
    <row r="7464" spans="2:8" s="5" customFormat="1" ht="13.5">
      <c r="B7464" s="89"/>
      <c r="C7464" s="89"/>
      <c r="D7464" s="90"/>
      <c r="E7464" s="89"/>
      <c r="F7464" s="89"/>
      <c r="G7464" s="89"/>
      <c r="H7464" s="89"/>
    </row>
    <row r="7465" spans="2:8" s="5" customFormat="1" ht="13.5">
      <c r="B7465" s="89"/>
      <c r="C7465" s="89"/>
      <c r="D7465" s="90"/>
      <c r="E7465" s="89"/>
      <c r="F7465" s="89"/>
      <c r="G7465" s="89"/>
      <c r="H7465" s="89"/>
    </row>
    <row r="7466" spans="2:8" s="5" customFormat="1" ht="13.5">
      <c r="B7466" s="89"/>
      <c r="C7466" s="89"/>
      <c r="D7466" s="90"/>
      <c r="E7466" s="89"/>
      <c r="F7466" s="89"/>
      <c r="G7466" s="89"/>
      <c r="H7466" s="89"/>
    </row>
    <row r="7467" spans="2:8" s="5" customFormat="1" ht="13.5">
      <c r="B7467" s="89"/>
      <c r="C7467" s="89"/>
      <c r="D7467" s="90"/>
      <c r="E7467" s="89"/>
      <c r="F7467" s="89"/>
      <c r="G7467" s="89"/>
      <c r="H7467" s="89"/>
    </row>
    <row r="7468" spans="2:8" s="5" customFormat="1" ht="13.5">
      <c r="B7468" s="89"/>
      <c r="C7468" s="89"/>
      <c r="D7468" s="90"/>
      <c r="E7468" s="89"/>
      <c r="F7468" s="89"/>
      <c r="G7468" s="89"/>
      <c r="H7468" s="89"/>
    </row>
    <row r="7469" spans="2:8" s="5" customFormat="1" ht="13.5">
      <c r="B7469" s="89"/>
      <c r="C7469" s="89"/>
      <c r="D7469" s="90"/>
      <c r="E7469" s="89"/>
      <c r="F7469" s="89"/>
      <c r="G7469" s="89"/>
      <c r="H7469" s="89"/>
    </row>
    <row r="7470" spans="2:8" s="5" customFormat="1" ht="13.5">
      <c r="B7470" s="89"/>
      <c r="C7470" s="89"/>
      <c r="D7470" s="90"/>
      <c r="E7470" s="89"/>
      <c r="F7470" s="89"/>
      <c r="G7470" s="89"/>
      <c r="H7470" s="89"/>
    </row>
    <row r="7471" spans="2:8" s="5" customFormat="1" ht="13.5">
      <c r="B7471" s="89"/>
      <c r="C7471" s="89"/>
      <c r="D7471" s="90"/>
      <c r="E7471" s="89"/>
      <c r="F7471" s="89"/>
      <c r="G7471" s="89"/>
      <c r="H7471" s="89"/>
    </row>
    <row r="7472" spans="2:8" s="5" customFormat="1" ht="13.5">
      <c r="B7472" s="89"/>
      <c r="C7472" s="89"/>
      <c r="D7472" s="90"/>
      <c r="E7472" s="89"/>
      <c r="F7472" s="89"/>
      <c r="G7472" s="89"/>
      <c r="H7472" s="89"/>
    </row>
    <row r="7473" spans="2:8" s="5" customFormat="1" ht="13.5">
      <c r="B7473" s="89"/>
      <c r="C7473" s="89"/>
      <c r="D7473" s="90"/>
      <c r="E7473" s="89"/>
      <c r="F7473" s="89"/>
      <c r="G7473" s="89"/>
      <c r="H7473" s="89"/>
    </row>
    <row r="7474" spans="2:8" s="5" customFormat="1" ht="13.5">
      <c r="B7474" s="89"/>
      <c r="C7474" s="89"/>
      <c r="D7474" s="90"/>
      <c r="E7474" s="89"/>
      <c r="F7474" s="89"/>
      <c r="G7474" s="89"/>
      <c r="H7474" s="89"/>
    </row>
    <row r="7475" spans="2:8" s="5" customFormat="1" ht="13.5">
      <c r="B7475" s="89"/>
      <c r="C7475" s="89"/>
      <c r="D7475" s="90"/>
      <c r="E7475" s="89"/>
      <c r="F7475" s="89"/>
      <c r="G7475" s="89"/>
      <c r="H7475" s="89"/>
    </row>
    <row r="7476" spans="2:8" s="5" customFormat="1" ht="13.5">
      <c r="B7476" s="89"/>
      <c r="C7476" s="89"/>
      <c r="D7476" s="90"/>
      <c r="E7476" s="89"/>
      <c r="F7476" s="89"/>
      <c r="G7476" s="89"/>
      <c r="H7476" s="89"/>
    </row>
    <row r="7477" spans="2:8" s="5" customFormat="1" ht="13.5">
      <c r="B7477" s="89"/>
      <c r="C7477" s="89"/>
      <c r="D7477" s="90"/>
      <c r="E7477" s="89"/>
      <c r="F7477" s="89"/>
      <c r="G7477" s="89"/>
      <c r="H7477" s="89"/>
    </row>
    <row r="7478" spans="2:8" s="5" customFormat="1" ht="13.5">
      <c r="B7478" s="89"/>
      <c r="C7478" s="89"/>
      <c r="D7478" s="90"/>
      <c r="E7478" s="89"/>
      <c r="F7478" s="89"/>
      <c r="G7478" s="89"/>
      <c r="H7478" s="89"/>
    </row>
    <row r="7479" spans="2:8" s="5" customFormat="1" ht="13.5">
      <c r="B7479" s="89"/>
      <c r="C7479" s="89"/>
      <c r="D7479" s="90"/>
      <c r="E7479" s="89"/>
      <c r="F7479" s="89"/>
      <c r="G7479" s="89"/>
      <c r="H7479" s="89"/>
    </row>
    <row r="7480" spans="2:8" s="5" customFormat="1" ht="13.5">
      <c r="B7480" s="89"/>
      <c r="C7480" s="89"/>
      <c r="D7480" s="90"/>
      <c r="E7480" s="89"/>
      <c r="F7480" s="89"/>
      <c r="G7480" s="89"/>
      <c r="H7480" s="89"/>
    </row>
    <row r="7481" spans="2:8" s="5" customFormat="1" ht="13.5">
      <c r="B7481" s="89"/>
      <c r="C7481" s="89"/>
      <c r="D7481" s="90"/>
      <c r="E7481" s="89"/>
      <c r="F7481" s="89"/>
      <c r="G7481" s="89"/>
      <c r="H7481" s="89"/>
    </row>
    <row r="7482" spans="2:8" s="5" customFormat="1" ht="13.5">
      <c r="B7482" s="89"/>
      <c r="C7482" s="89"/>
      <c r="D7482" s="90"/>
      <c r="E7482" s="89"/>
      <c r="F7482" s="89"/>
      <c r="G7482" s="89"/>
      <c r="H7482" s="89"/>
    </row>
    <row r="7483" spans="2:8" s="5" customFormat="1" ht="13.5">
      <c r="B7483" s="89"/>
      <c r="C7483" s="89"/>
      <c r="D7483" s="90"/>
      <c r="E7483" s="89"/>
      <c r="F7483" s="89"/>
      <c r="G7483" s="89"/>
      <c r="H7483" s="89"/>
    </row>
    <row r="7484" spans="2:8" s="5" customFormat="1" ht="13.5">
      <c r="B7484" s="89"/>
      <c r="C7484" s="89"/>
      <c r="D7484" s="90"/>
      <c r="E7484" s="89"/>
      <c r="F7484" s="89"/>
      <c r="G7484" s="89"/>
      <c r="H7484" s="89"/>
    </row>
    <row r="7485" spans="2:8" s="5" customFormat="1" ht="13.5">
      <c r="B7485" s="89"/>
      <c r="C7485" s="89"/>
      <c r="D7485" s="90"/>
      <c r="E7485" s="89"/>
      <c r="F7485" s="89"/>
      <c r="G7485" s="89"/>
      <c r="H7485" s="89"/>
    </row>
    <row r="7486" spans="2:8" s="5" customFormat="1" ht="13.5">
      <c r="B7486" s="89"/>
      <c r="C7486" s="89"/>
      <c r="D7486" s="90"/>
      <c r="E7486" s="89"/>
      <c r="F7486" s="89"/>
      <c r="G7486" s="89"/>
      <c r="H7486" s="89"/>
    </row>
    <row r="7487" spans="2:8" s="5" customFormat="1" ht="13.5">
      <c r="B7487" s="89"/>
      <c r="C7487" s="89"/>
      <c r="D7487" s="90"/>
      <c r="E7487" s="89"/>
      <c r="F7487" s="89"/>
      <c r="G7487" s="89"/>
      <c r="H7487" s="89"/>
    </row>
    <row r="7488" spans="2:8" s="5" customFormat="1" ht="13.5">
      <c r="B7488" s="89"/>
      <c r="C7488" s="89"/>
      <c r="D7488" s="90"/>
      <c r="E7488" s="89"/>
      <c r="F7488" s="89"/>
      <c r="G7488" s="89"/>
      <c r="H7488" s="89"/>
    </row>
    <row r="7492" spans="2:8" s="5" customFormat="1" ht="16.5">
      <c r="B7492" s="89"/>
      <c r="C7492" s="89"/>
      <c r="D7492" s="90"/>
      <c r="E7492" s="89"/>
      <c r="F7492" s="91"/>
      <c r="G7492" s="89"/>
      <c r="H7492" s="89"/>
    </row>
    <row r="7500" spans="2:8" s="5" customFormat="1" ht="16.5">
      <c r="B7500" s="89"/>
      <c r="C7500" s="89"/>
      <c r="D7500" s="90"/>
      <c r="E7500" s="89"/>
      <c r="F7500" s="91"/>
      <c r="G7500" s="89"/>
      <c r="H7500" s="89"/>
    </row>
    <row r="7505" spans="2:8" s="5" customFormat="1" ht="13.5">
      <c r="B7505" s="89"/>
      <c r="C7505" s="89"/>
      <c r="D7505" s="90"/>
      <c r="E7505" s="89"/>
      <c r="F7505" s="89"/>
      <c r="G7505" s="89"/>
      <c r="H7505" s="89"/>
    </row>
    <row r="7506" spans="2:8" s="5" customFormat="1" ht="13.5">
      <c r="B7506" s="89"/>
      <c r="C7506" s="89"/>
      <c r="D7506" s="90"/>
      <c r="E7506" s="89"/>
      <c r="F7506" s="89"/>
      <c r="G7506" s="89"/>
      <c r="H7506" s="89"/>
    </row>
    <row r="7507" spans="2:8" s="5" customFormat="1" ht="13.5">
      <c r="B7507" s="89"/>
      <c r="C7507" s="89"/>
      <c r="D7507" s="90"/>
      <c r="E7507" s="89"/>
      <c r="F7507" s="89"/>
      <c r="G7507" s="89"/>
      <c r="H7507" s="89"/>
    </row>
    <row r="7508" spans="2:8" s="5" customFormat="1" ht="13.5">
      <c r="B7508" s="89"/>
      <c r="C7508" s="89"/>
      <c r="D7508" s="90"/>
      <c r="E7508" s="89"/>
      <c r="F7508" s="89"/>
      <c r="G7508" s="89"/>
      <c r="H7508" s="89"/>
    </row>
    <row r="7509" spans="2:8" s="5" customFormat="1" ht="13.5">
      <c r="B7509" s="89"/>
      <c r="C7509" s="89"/>
      <c r="D7509" s="90"/>
      <c r="E7509" s="89"/>
      <c r="F7509" s="89"/>
      <c r="G7509" s="89"/>
      <c r="H7509" s="89"/>
    </row>
    <row r="7510" spans="2:8" s="5" customFormat="1" ht="13.5">
      <c r="B7510" s="89"/>
      <c r="C7510" s="89"/>
      <c r="D7510" s="90"/>
      <c r="E7510" s="89"/>
      <c r="F7510" s="89"/>
      <c r="G7510" s="89"/>
      <c r="H7510" s="89"/>
    </row>
    <row r="7511" spans="2:8" s="5" customFormat="1" ht="13.5">
      <c r="B7511" s="89"/>
      <c r="C7511" s="89"/>
      <c r="D7511" s="90"/>
      <c r="E7511" s="89"/>
      <c r="F7511" s="89"/>
      <c r="G7511" s="89"/>
      <c r="H7511" s="89"/>
    </row>
    <row r="7512" spans="2:8" s="5" customFormat="1" ht="13.5">
      <c r="B7512" s="89"/>
      <c r="C7512" s="89"/>
      <c r="D7512" s="90"/>
      <c r="E7512" s="89"/>
      <c r="F7512" s="89"/>
      <c r="G7512" s="89"/>
      <c r="H7512" s="89"/>
    </row>
    <row r="7513" spans="2:8" s="5" customFormat="1" ht="13.5">
      <c r="B7513" s="89"/>
      <c r="C7513" s="89"/>
      <c r="D7513" s="90"/>
      <c r="E7513" s="89"/>
      <c r="F7513" s="89"/>
      <c r="G7513" s="89"/>
      <c r="H7513" s="89"/>
    </row>
    <row r="7514" spans="2:8" s="5" customFormat="1" ht="13.5">
      <c r="B7514" s="89"/>
      <c r="C7514" s="89"/>
      <c r="D7514" s="90"/>
      <c r="E7514" s="89"/>
      <c r="F7514" s="89"/>
      <c r="G7514" s="89"/>
      <c r="H7514" s="89"/>
    </row>
    <row r="7515" spans="2:8" s="5" customFormat="1" ht="13.5">
      <c r="B7515" s="89"/>
      <c r="C7515" s="89"/>
      <c r="D7515" s="90"/>
      <c r="E7515" s="89"/>
      <c r="F7515" s="89"/>
      <c r="G7515" s="89"/>
      <c r="H7515" s="89"/>
    </row>
    <row r="7516" spans="2:8" s="5" customFormat="1" ht="13.5">
      <c r="B7516" s="89"/>
      <c r="C7516" s="89"/>
      <c r="D7516" s="90"/>
      <c r="E7516" s="89"/>
      <c r="F7516" s="89"/>
      <c r="G7516" s="89"/>
      <c r="H7516" s="89"/>
    </row>
    <row r="7517" spans="2:8" s="5" customFormat="1" ht="13.5">
      <c r="B7517" s="89"/>
      <c r="C7517" s="89"/>
      <c r="D7517" s="90"/>
      <c r="E7517" s="89"/>
      <c r="F7517" s="89"/>
      <c r="G7517" s="89"/>
      <c r="H7517" s="89"/>
    </row>
    <row r="7518" spans="2:8" s="5" customFormat="1" ht="13.5">
      <c r="B7518" s="89"/>
      <c r="C7518" s="89"/>
      <c r="D7518" s="90"/>
      <c r="E7518" s="89"/>
      <c r="F7518" s="89"/>
      <c r="G7518" s="89"/>
      <c r="H7518" s="89"/>
    </row>
    <row r="7519" spans="2:8" s="5" customFormat="1" ht="13.5">
      <c r="B7519" s="89"/>
      <c r="C7519" s="89"/>
      <c r="D7519" s="90"/>
      <c r="E7519" s="89"/>
      <c r="F7519" s="89"/>
      <c r="G7519" s="89"/>
      <c r="H7519" s="89"/>
    </row>
    <row r="7520" spans="2:8" s="5" customFormat="1" ht="13.5">
      <c r="B7520" s="89"/>
      <c r="C7520" s="89"/>
      <c r="D7520" s="90"/>
      <c r="E7520" s="89"/>
      <c r="F7520" s="89"/>
      <c r="G7520" s="89"/>
      <c r="H7520" s="89"/>
    </row>
    <row r="7521" spans="2:8" s="5" customFormat="1" ht="13.5">
      <c r="B7521" s="89"/>
      <c r="C7521" s="89"/>
      <c r="D7521" s="90"/>
      <c r="E7521" s="89"/>
      <c r="F7521" s="89"/>
      <c r="G7521" s="89"/>
      <c r="H7521" s="89"/>
    </row>
    <row r="7522" spans="2:8" s="5" customFormat="1" ht="13.5">
      <c r="B7522" s="89"/>
      <c r="C7522" s="89"/>
      <c r="D7522" s="90"/>
      <c r="E7522" s="89"/>
      <c r="F7522" s="89"/>
      <c r="G7522" s="89"/>
      <c r="H7522" s="89"/>
    </row>
    <row r="7523" spans="2:8" s="5" customFormat="1" ht="13.5">
      <c r="B7523" s="89"/>
      <c r="C7523" s="89"/>
      <c r="D7523" s="90"/>
      <c r="E7523" s="89"/>
      <c r="F7523" s="89"/>
      <c r="G7523" s="89"/>
      <c r="H7523" s="89"/>
    </row>
    <row r="7524" spans="2:8" s="5" customFormat="1" ht="13.5">
      <c r="B7524" s="89"/>
      <c r="C7524" s="89"/>
      <c r="D7524" s="90"/>
      <c r="E7524" s="89"/>
      <c r="F7524" s="89"/>
      <c r="G7524" s="89"/>
      <c r="H7524" s="89"/>
    </row>
    <row r="7525" spans="2:8" s="5" customFormat="1" ht="13.5">
      <c r="B7525" s="89"/>
      <c r="C7525" s="89"/>
      <c r="D7525" s="90"/>
      <c r="E7525" s="89"/>
      <c r="F7525" s="89"/>
      <c r="G7525" s="89"/>
      <c r="H7525" s="89"/>
    </row>
    <row r="7526" spans="2:8" s="5" customFormat="1" ht="13.5">
      <c r="B7526" s="89"/>
      <c r="C7526" s="89"/>
      <c r="D7526" s="90"/>
      <c r="E7526" s="89"/>
      <c r="F7526" s="89"/>
      <c r="G7526" s="89"/>
      <c r="H7526" s="89"/>
    </row>
    <row r="7527" spans="2:8" s="5" customFormat="1" ht="13.5">
      <c r="B7527" s="89"/>
      <c r="C7527" s="89"/>
      <c r="D7527" s="90"/>
      <c r="E7527" s="89"/>
      <c r="F7527" s="89"/>
      <c r="G7527" s="89"/>
      <c r="H7527" s="89"/>
    </row>
    <row r="7528" spans="2:8" s="5" customFormat="1" ht="13.5">
      <c r="B7528" s="89"/>
      <c r="C7528" s="89"/>
      <c r="D7528" s="90"/>
      <c r="E7528" s="89"/>
      <c r="F7528" s="89"/>
      <c r="G7528" s="89"/>
      <c r="H7528" s="89"/>
    </row>
    <row r="7529" spans="2:8" s="5" customFormat="1" ht="13.5">
      <c r="B7529" s="89"/>
      <c r="C7529" s="89"/>
      <c r="D7529" s="90"/>
      <c r="E7529" s="89"/>
      <c r="F7529" s="89"/>
      <c r="G7529" s="89"/>
      <c r="H7529" s="89"/>
    </row>
    <row r="7530" spans="2:8" s="5" customFormat="1" ht="13.5">
      <c r="B7530" s="89"/>
      <c r="C7530" s="89"/>
      <c r="D7530" s="90"/>
      <c r="E7530" s="89"/>
      <c r="F7530" s="89"/>
      <c r="G7530" s="89"/>
      <c r="H7530" s="89"/>
    </row>
    <row r="7531" spans="2:8" s="5" customFormat="1" ht="13.5">
      <c r="B7531" s="89"/>
      <c r="C7531" s="89"/>
      <c r="D7531" s="90"/>
      <c r="E7531" s="89"/>
      <c r="F7531" s="89"/>
      <c r="G7531" s="89"/>
      <c r="H7531" s="89"/>
    </row>
    <row r="7532" spans="2:8" s="5" customFormat="1" ht="13.5">
      <c r="B7532" s="89"/>
      <c r="C7532" s="89"/>
      <c r="D7532" s="90"/>
      <c r="E7532" s="89"/>
      <c r="F7532" s="89"/>
      <c r="G7532" s="89"/>
      <c r="H7532" s="89"/>
    </row>
    <row r="7533" spans="2:8" s="5" customFormat="1" ht="13.5">
      <c r="B7533" s="89"/>
      <c r="C7533" s="89"/>
      <c r="D7533" s="90"/>
      <c r="E7533" s="89"/>
      <c r="F7533" s="89"/>
      <c r="G7533" s="89"/>
      <c r="H7533" s="89"/>
    </row>
    <row r="7534" spans="2:8" s="5" customFormat="1" ht="13.5">
      <c r="B7534" s="89"/>
      <c r="C7534" s="89"/>
      <c r="D7534" s="90"/>
      <c r="E7534" s="89"/>
      <c r="F7534" s="89"/>
      <c r="G7534" s="89"/>
      <c r="H7534" s="89"/>
    </row>
    <row r="7535" spans="2:8" s="5" customFormat="1" ht="13.5">
      <c r="B7535" s="89"/>
      <c r="C7535" s="89"/>
      <c r="D7535" s="90"/>
      <c r="E7535" s="89"/>
      <c r="F7535" s="89"/>
      <c r="G7535" s="89"/>
      <c r="H7535" s="89"/>
    </row>
    <row r="7536" spans="2:8" s="5" customFormat="1" ht="13.5">
      <c r="B7536" s="89"/>
      <c r="C7536" s="89"/>
      <c r="D7536" s="90"/>
      <c r="E7536" s="89"/>
      <c r="F7536" s="89"/>
      <c r="G7536" s="89"/>
      <c r="H7536" s="89"/>
    </row>
    <row r="7537" spans="2:8" s="5" customFormat="1" ht="13.5">
      <c r="B7537" s="89"/>
      <c r="C7537" s="89"/>
      <c r="D7537" s="90"/>
      <c r="E7537" s="89"/>
      <c r="F7537" s="89"/>
      <c r="G7537" s="89"/>
      <c r="H7537" s="89"/>
    </row>
    <row r="7538" spans="2:8" s="5" customFormat="1" ht="13.5">
      <c r="B7538" s="89"/>
      <c r="C7538" s="89"/>
      <c r="D7538" s="90"/>
      <c r="E7538" s="89"/>
      <c r="F7538" s="89"/>
      <c r="G7538" s="89"/>
      <c r="H7538" s="89"/>
    </row>
    <row r="7539" spans="2:8" s="5" customFormat="1" ht="13.5">
      <c r="B7539" s="89"/>
      <c r="C7539" s="89"/>
      <c r="D7539" s="90"/>
      <c r="E7539" s="89"/>
      <c r="F7539" s="89"/>
      <c r="G7539" s="89"/>
      <c r="H7539" s="89"/>
    </row>
    <row r="7540" spans="2:8" s="5" customFormat="1" ht="13.5">
      <c r="B7540" s="89"/>
      <c r="C7540" s="89"/>
      <c r="D7540" s="90"/>
      <c r="E7540" s="89"/>
      <c r="F7540" s="89"/>
      <c r="G7540" s="89"/>
      <c r="H7540" s="89"/>
    </row>
    <row r="7541" spans="2:8" s="5" customFormat="1" ht="13.5">
      <c r="B7541" s="89"/>
      <c r="C7541" s="89"/>
      <c r="D7541" s="90"/>
      <c r="E7541" s="89"/>
      <c r="F7541" s="89"/>
      <c r="G7541" s="89"/>
      <c r="H7541" s="89"/>
    </row>
    <row r="7542" spans="2:8" s="5" customFormat="1" ht="13.5">
      <c r="B7542" s="89"/>
      <c r="C7542" s="89"/>
      <c r="D7542" s="90"/>
      <c r="E7542" s="89"/>
      <c r="F7542" s="89"/>
      <c r="G7542" s="89"/>
      <c r="H7542" s="89"/>
    </row>
    <row r="7543" spans="2:8" s="5" customFormat="1" ht="13.5">
      <c r="B7543" s="89"/>
      <c r="C7543" s="89"/>
      <c r="D7543" s="90"/>
      <c r="E7543" s="89"/>
      <c r="F7543" s="89"/>
      <c r="G7543" s="89"/>
      <c r="H7543" s="89"/>
    </row>
    <row r="7544" spans="2:8" s="5" customFormat="1" ht="13.5">
      <c r="B7544" s="89"/>
      <c r="C7544" s="89"/>
      <c r="D7544" s="90"/>
      <c r="E7544" s="89"/>
      <c r="F7544" s="89"/>
      <c r="G7544" s="89"/>
      <c r="H7544" s="89"/>
    </row>
    <row r="7545" spans="2:8" s="5" customFormat="1" ht="13.5">
      <c r="B7545" s="89"/>
      <c r="C7545" s="89"/>
      <c r="D7545" s="90"/>
      <c r="E7545" s="89"/>
      <c r="F7545" s="89"/>
      <c r="G7545" s="89"/>
      <c r="H7545" s="89"/>
    </row>
    <row r="7546" spans="2:8" s="5" customFormat="1" ht="13.5">
      <c r="B7546" s="89"/>
      <c r="C7546" s="89"/>
      <c r="D7546" s="90"/>
      <c r="E7546" s="89"/>
      <c r="F7546" s="89"/>
      <c r="G7546" s="89"/>
      <c r="H7546" s="89"/>
    </row>
    <row r="7547" spans="2:8" s="5" customFormat="1" ht="13.5">
      <c r="B7547" s="89"/>
      <c r="C7547" s="89"/>
      <c r="D7547" s="90"/>
      <c r="E7547" s="89"/>
      <c r="F7547" s="89"/>
      <c r="G7547" s="89"/>
      <c r="H7547" s="89"/>
    </row>
    <row r="7548" spans="2:8" s="5" customFormat="1" ht="13.5">
      <c r="B7548" s="89"/>
      <c r="C7548" s="89"/>
      <c r="D7548" s="90"/>
      <c r="E7548" s="89"/>
      <c r="F7548" s="89"/>
      <c r="G7548" s="89"/>
      <c r="H7548" s="89"/>
    </row>
    <row r="7549" spans="2:8" s="5" customFormat="1" ht="13.5">
      <c r="B7549" s="89"/>
      <c r="C7549" s="89"/>
      <c r="D7549" s="90"/>
      <c r="E7549" s="89"/>
      <c r="F7549" s="89"/>
      <c r="G7549" s="89"/>
      <c r="H7549" s="89"/>
    </row>
    <row r="7550" spans="2:8" s="5" customFormat="1" ht="13.5">
      <c r="B7550" s="89"/>
      <c r="C7550" s="89"/>
      <c r="D7550" s="90"/>
      <c r="E7550" s="89"/>
      <c r="F7550" s="89"/>
      <c r="G7550" s="89"/>
      <c r="H7550" s="89"/>
    </row>
    <row r="7551" spans="2:8" s="5" customFormat="1" ht="13.5">
      <c r="B7551" s="89"/>
      <c r="C7551" s="89"/>
      <c r="D7551" s="90"/>
      <c r="E7551" s="89"/>
      <c r="F7551" s="89"/>
      <c r="G7551" s="89"/>
      <c r="H7551" s="89"/>
    </row>
    <row r="7552" spans="2:8" s="5" customFormat="1" ht="13.5">
      <c r="B7552" s="89"/>
      <c r="C7552" s="89"/>
      <c r="D7552" s="90"/>
      <c r="E7552" s="89"/>
      <c r="F7552" s="89"/>
      <c r="G7552" s="89"/>
      <c r="H7552" s="89"/>
    </row>
    <row r="7562" spans="2:8" s="5" customFormat="1" ht="16.5">
      <c r="B7562" s="89"/>
      <c r="C7562" s="89"/>
      <c r="D7562" s="90"/>
      <c r="E7562" s="89"/>
      <c r="F7562" s="91"/>
      <c r="G7562" s="89"/>
      <c r="H7562" s="89"/>
    </row>
    <row r="7569" spans="2:8" s="5" customFormat="1" ht="13.5">
      <c r="B7569" s="89"/>
      <c r="C7569" s="89"/>
      <c r="D7569" s="90"/>
      <c r="E7569" s="89"/>
      <c r="F7569" s="89"/>
      <c r="G7569" s="89"/>
      <c r="H7569" s="89"/>
    </row>
    <row r="7570" spans="2:8" s="5" customFormat="1" ht="13.5">
      <c r="B7570" s="89"/>
      <c r="C7570" s="89"/>
      <c r="D7570" s="90"/>
      <c r="E7570" s="89"/>
      <c r="F7570" s="89"/>
      <c r="G7570" s="89"/>
      <c r="H7570" s="89"/>
    </row>
    <row r="7571" spans="2:8" s="5" customFormat="1" ht="13.5">
      <c r="B7571" s="89"/>
      <c r="C7571" s="89"/>
      <c r="D7571" s="90"/>
      <c r="E7571" s="89"/>
      <c r="F7571" s="89"/>
      <c r="G7571" s="89"/>
      <c r="H7571" s="89"/>
    </row>
    <row r="7572" spans="2:8" s="5" customFormat="1" ht="13.5">
      <c r="B7572" s="89"/>
      <c r="C7572" s="89"/>
      <c r="D7572" s="90"/>
      <c r="E7572" s="89"/>
      <c r="F7572" s="89"/>
      <c r="G7572" s="89"/>
      <c r="H7572" s="89"/>
    </row>
    <row r="7573" spans="2:8" s="5" customFormat="1" ht="13.5">
      <c r="B7573" s="89"/>
      <c r="C7573" s="89"/>
      <c r="D7573" s="90"/>
      <c r="E7573" s="89"/>
      <c r="F7573" s="89"/>
      <c r="G7573" s="89"/>
      <c r="H7573" s="89"/>
    </row>
    <row r="7574" spans="2:8" s="5" customFormat="1" ht="13.5">
      <c r="B7574" s="89"/>
      <c r="C7574" s="89"/>
      <c r="D7574" s="90"/>
      <c r="E7574" s="89"/>
      <c r="F7574" s="89"/>
      <c r="G7574" s="89"/>
      <c r="H7574" s="89"/>
    </row>
    <row r="7575" spans="2:8" s="5" customFormat="1" ht="13.5">
      <c r="B7575" s="89"/>
      <c r="C7575" s="89"/>
      <c r="D7575" s="90"/>
      <c r="E7575" s="89"/>
      <c r="F7575" s="89"/>
      <c r="G7575" s="89"/>
      <c r="H7575" s="89"/>
    </row>
    <row r="7576" spans="2:8" s="5" customFormat="1" ht="13.5">
      <c r="B7576" s="89"/>
      <c r="C7576" s="89"/>
      <c r="D7576" s="90"/>
      <c r="E7576" s="89"/>
      <c r="F7576" s="89"/>
      <c r="G7576" s="89"/>
      <c r="H7576" s="89"/>
    </row>
    <row r="7577" spans="2:8" s="5" customFormat="1" ht="13.5">
      <c r="B7577" s="89"/>
      <c r="C7577" s="89"/>
      <c r="D7577" s="90"/>
      <c r="E7577" s="89"/>
      <c r="F7577" s="89"/>
      <c r="G7577" s="89"/>
      <c r="H7577" s="89"/>
    </row>
    <row r="7578" spans="2:8" s="5" customFormat="1" ht="13.5">
      <c r="B7578" s="89"/>
      <c r="C7578" s="89"/>
      <c r="D7578" s="90"/>
      <c r="E7578" s="89"/>
      <c r="F7578" s="89"/>
      <c r="G7578" s="89"/>
      <c r="H7578" s="89"/>
    </row>
    <row r="7579" spans="2:8" s="5" customFormat="1" ht="13.5">
      <c r="B7579" s="89"/>
      <c r="C7579" s="89"/>
      <c r="D7579" s="90"/>
      <c r="E7579" s="89"/>
      <c r="F7579" s="89"/>
      <c r="G7579" s="89"/>
      <c r="H7579" s="89"/>
    </row>
    <row r="7580" spans="2:8" s="5" customFormat="1" ht="13.5">
      <c r="B7580" s="89"/>
      <c r="C7580" s="89"/>
      <c r="D7580" s="90"/>
      <c r="E7580" s="89"/>
      <c r="F7580" s="89"/>
      <c r="G7580" s="89"/>
      <c r="H7580" s="89"/>
    </row>
    <row r="7581" spans="2:8" s="5" customFormat="1" ht="13.5">
      <c r="B7581" s="89"/>
      <c r="C7581" s="89"/>
      <c r="D7581" s="90"/>
      <c r="E7581" s="89"/>
      <c r="F7581" s="89"/>
      <c r="G7581" s="89"/>
      <c r="H7581" s="89"/>
    </row>
    <row r="7582" spans="2:8" s="5" customFormat="1" ht="13.5">
      <c r="B7582" s="89"/>
      <c r="C7582" s="89"/>
      <c r="D7582" s="90"/>
      <c r="E7582" s="89"/>
      <c r="F7582" s="89"/>
      <c r="G7582" s="89"/>
      <c r="H7582" s="89"/>
    </row>
    <row r="7583" spans="2:8" s="5" customFormat="1" ht="13.5">
      <c r="B7583" s="89"/>
      <c r="C7583" s="89"/>
      <c r="D7583" s="90"/>
      <c r="E7583" s="89"/>
      <c r="F7583" s="89"/>
      <c r="G7583" s="89"/>
      <c r="H7583" s="89"/>
    </row>
    <row r="7584" spans="2:8" s="5" customFormat="1" ht="13.5">
      <c r="B7584" s="89"/>
      <c r="C7584" s="89"/>
      <c r="D7584" s="90"/>
      <c r="E7584" s="89"/>
      <c r="F7584" s="89"/>
      <c r="G7584" s="89"/>
      <c r="H7584" s="89"/>
    </row>
    <row r="7585" spans="2:8" s="5" customFormat="1" ht="13.5">
      <c r="B7585" s="89"/>
      <c r="C7585" s="89"/>
      <c r="D7585" s="90"/>
      <c r="E7585" s="89"/>
      <c r="F7585" s="89"/>
      <c r="G7585" s="89"/>
      <c r="H7585" s="89"/>
    </row>
    <row r="7586" spans="2:8" s="5" customFormat="1" ht="13.5">
      <c r="B7586" s="89"/>
      <c r="C7586" s="89"/>
      <c r="D7586" s="90"/>
      <c r="E7586" s="89"/>
      <c r="F7586" s="89"/>
      <c r="G7586" s="89"/>
      <c r="H7586" s="89"/>
    </row>
    <row r="7587" spans="2:8" s="5" customFormat="1" ht="13.5">
      <c r="B7587" s="89"/>
      <c r="C7587" s="89"/>
      <c r="D7587" s="90"/>
      <c r="E7587" s="89"/>
      <c r="F7587" s="89"/>
      <c r="G7587" s="89"/>
      <c r="H7587" s="89"/>
    </row>
    <row r="7588" spans="2:8" s="5" customFormat="1" ht="13.5">
      <c r="B7588" s="89"/>
      <c r="C7588" s="89"/>
      <c r="D7588" s="90"/>
      <c r="E7588" s="89"/>
      <c r="F7588" s="89"/>
      <c r="G7588" s="89"/>
      <c r="H7588" s="89"/>
    </row>
    <row r="7589" spans="2:8" s="5" customFormat="1" ht="13.5">
      <c r="B7589" s="89"/>
      <c r="C7589" s="89"/>
      <c r="D7589" s="90"/>
      <c r="E7589" s="89"/>
      <c r="F7589" s="89"/>
      <c r="G7589" s="89"/>
      <c r="H7589" s="89"/>
    </row>
    <row r="7590" spans="2:8" s="5" customFormat="1" ht="13.5">
      <c r="B7590" s="89"/>
      <c r="C7590" s="89"/>
      <c r="D7590" s="90"/>
      <c r="E7590" s="89"/>
      <c r="F7590" s="89"/>
      <c r="G7590" s="89"/>
      <c r="H7590" s="89"/>
    </row>
    <row r="7591" spans="2:8" s="5" customFormat="1" ht="13.5">
      <c r="B7591" s="89"/>
      <c r="C7591" s="89"/>
      <c r="D7591" s="90"/>
      <c r="E7591" s="89"/>
      <c r="F7591" s="89"/>
      <c r="G7591" s="89"/>
      <c r="H7591" s="89"/>
    </row>
    <row r="7592" spans="2:8" s="5" customFormat="1" ht="13.5">
      <c r="B7592" s="89"/>
      <c r="C7592" s="89"/>
      <c r="D7592" s="90"/>
      <c r="E7592" s="89"/>
      <c r="F7592" s="89"/>
      <c r="G7592" s="89"/>
      <c r="H7592" s="89"/>
    </row>
    <row r="7593" spans="2:8" s="5" customFormat="1" ht="13.5">
      <c r="B7593" s="89"/>
      <c r="C7593" s="89"/>
      <c r="D7593" s="90"/>
      <c r="E7593" s="89"/>
      <c r="F7593" s="89"/>
      <c r="G7593" s="89"/>
      <c r="H7593" s="89"/>
    </row>
    <row r="7594" spans="2:8" s="5" customFormat="1" ht="13.5">
      <c r="B7594" s="89"/>
      <c r="C7594" s="89"/>
      <c r="D7594" s="90"/>
      <c r="E7594" s="89"/>
      <c r="F7594" s="89"/>
      <c r="G7594" s="89"/>
      <c r="H7594" s="89"/>
    </row>
    <row r="7595" spans="2:8" s="5" customFormat="1" ht="13.5">
      <c r="B7595" s="89"/>
      <c r="C7595" s="89"/>
      <c r="D7595" s="90"/>
      <c r="E7595" s="89"/>
      <c r="F7595" s="89"/>
      <c r="G7595" s="89"/>
      <c r="H7595" s="89"/>
    </row>
    <row r="7596" spans="2:8" s="5" customFormat="1" ht="13.5">
      <c r="B7596" s="89"/>
      <c r="C7596" s="89"/>
      <c r="D7596" s="90"/>
      <c r="E7596" s="89"/>
      <c r="F7596" s="89"/>
      <c r="G7596" s="89"/>
      <c r="H7596" s="89"/>
    </row>
    <row r="7597" spans="2:8" s="5" customFormat="1" ht="13.5">
      <c r="B7597" s="89"/>
      <c r="C7597" s="89"/>
      <c r="D7597" s="90"/>
      <c r="E7597" s="89"/>
      <c r="F7597" s="89"/>
      <c r="G7597" s="89"/>
      <c r="H7597" s="89"/>
    </row>
    <row r="7598" spans="2:8" s="5" customFormat="1" ht="13.5">
      <c r="B7598" s="89"/>
      <c r="C7598" s="89"/>
      <c r="D7598" s="90"/>
      <c r="E7598" s="89"/>
      <c r="F7598" s="89"/>
      <c r="G7598" s="89"/>
      <c r="H7598" s="89"/>
    </row>
    <row r="7599" spans="2:8" s="5" customFormat="1" ht="13.5">
      <c r="B7599" s="89"/>
      <c r="C7599" s="89"/>
      <c r="D7599" s="90"/>
      <c r="E7599" s="89"/>
      <c r="F7599" s="89"/>
      <c r="G7599" s="89"/>
      <c r="H7599" s="89"/>
    </row>
    <row r="7600" spans="2:8" s="5" customFormat="1" ht="13.5">
      <c r="B7600" s="89"/>
      <c r="C7600" s="89"/>
      <c r="D7600" s="90"/>
      <c r="E7600" s="89"/>
      <c r="F7600" s="89"/>
      <c r="G7600" s="89"/>
      <c r="H7600" s="89"/>
    </row>
    <row r="7614" spans="2:8" s="5" customFormat="1" ht="16.5">
      <c r="B7614" s="89"/>
      <c r="C7614" s="89"/>
      <c r="D7614" s="90"/>
      <c r="E7614" s="89"/>
      <c r="F7614" s="91"/>
      <c r="G7614" s="89"/>
      <c r="H7614" s="89"/>
    </row>
    <row r="7615" spans="2:8" s="5" customFormat="1" ht="16.5">
      <c r="B7615" s="89"/>
      <c r="C7615" s="89"/>
      <c r="D7615" s="90"/>
      <c r="E7615" s="89"/>
      <c r="F7615" s="91"/>
      <c r="G7615" s="89"/>
      <c r="H7615" s="89"/>
    </row>
    <row r="7616" spans="2:8" s="5" customFormat="1" ht="16.5">
      <c r="B7616" s="89"/>
      <c r="C7616" s="89"/>
      <c r="D7616" s="90"/>
      <c r="E7616" s="89"/>
      <c r="F7616" s="91"/>
      <c r="G7616" s="89"/>
      <c r="H7616" s="89"/>
    </row>
    <row r="7617" spans="2:8" s="5" customFormat="1" ht="13.5">
      <c r="B7617" s="89"/>
      <c r="C7617" s="89"/>
      <c r="D7617" s="90"/>
      <c r="E7617" s="89"/>
      <c r="F7617" s="89"/>
      <c r="G7617" s="89"/>
      <c r="H7617" s="89"/>
    </row>
    <row r="7618" spans="2:8" s="5" customFormat="1" ht="13.5">
      <c r="B7618" s="89"/>
      <c r="C7618" s="89"/>
      <c r="D7618" s="90"/>
      <c r="E7618" s="89"/>
      <c r="F7618" s="89"/>
      <c r="G7618" s="89"/>
      <c r="H7618" s="89"/>
    </row>
    <row r="7619" spans="2:8" s="5" customFormat="1" ht="13.5">
      <c r="B7619" s="89"/>
      <c r="C7619" s="89"/>
      <c r="D7619" s="90"/>
      <c r="E7619" s="89"/>
      <c r="F7619" s="89"/>
      <c r="G7619" s="89"/>
      <c r="H7619" s="89"/>
    </row>
    <row r="7620" spans="2:8" s="5" customFormat="1" ht="13.5">
      <c r="B7620" s="89"/>
      <c r="C7620" s="89"/>
      <c r="D7620" s="90"/>
      <c r="E7620" s="89"/>
      <c r="F7620" s="89"/>
      <c r="G7620" s="89"/>
      <c r="H7620" s="89"/>
    </row>
    <row r="7621" spans="2:8" s="5" customFormat="1" ht="13.5">
      <c r="B7621" s="89"/>
      <c r="C7621" s="89"/>
      <c r="D7621" s="90"/>
      <c r="E7621" s="89"/>
      <c r="F7621" s="89"/>
      <c r="G7621" s="89"/>
      <c r="H7621" s="89"/>
    </row>
    <row r="7622" spans="2:8" s="5" customFormat="1" ht="13.5">
      <c r="B7622" s="89"/>
      <c r="C7622" s="89"/>
      <c r="D7622" s="90"/>
      <c r="E7622" s="89"/>
      <c r="F7622" s="89"/>
      <c r="G7622" s="89"/>
      <c r="H7622" s="89"/>
    </row>
    <row r="7623" spans="2:8" s="5" customFormat="1" ht="13.5">
      <c r="B7623" s="89"/>
      <c r="C7623" s="89"/>
      <c r="D7623" s="90"/>
      <c r="E7623" s="89"/>
      <c r="F7623" s="89"/>
      <c r="G7623" s="89"/>
      <c r="H7623" s="89"/>
    </row>
    <row r="7624" spans="2:8" s="5" customFormat="1" ht="13.5">
      <c r="B7624" s="89"/>
      <c r="C7624" s="89"/>
      <c r="D7624" s="90"/>
      <c r="E7624" s="89"/>
      <c r="F7624" s="89"/>
      <c r="G7624" s="89"/>
      <c r="H7624" s="89"/>
    </row>
    <row r="7625" spans="2:8" s="5" customFormat="1" ht="13.5">
      <c r="B7625" s="89"/>
      <c r="C7625" s="89"/>
      <c r="D7625" s="90"/>
      <c r="E7625" s="89"/>
      <c r="F7625" s="89"/>
      <c r="G7625" s="89"/>
      <c r="H7625" s="89"/>
    </row>
    <row r="7626" spans="2:8" s="5" customFormat="1" ht="13.5">
      <c r="B7626" s="89"/>
      <c r="C7626" s="89"/>
      <c r="D7626" s="90"/>
      <c r="E7626" s="89"/>
      <c r="F7626" s="89"/>
      <c r="G7626" s="89"/>
      <c r="H7626" s="89"/>
    </row>
    <row r="7627" spans="2:8" s="5" customFormat="1" ht="13.5">
      <c r="B7627" s="89"/>
      <c r="C7627" s="89"/>
      <c r="D7627" s="90"/>
      <c r="E7627" s="89"/>
      <c r="F7627" s="89"/>
      <c r="G7627" s="89"/>
      <c r="H7627" s="89"/>
    </row>
    <row r="7628" spans="2:8" s="5" customFormat="1" ht="13.5">
      <c r="B7628" s="89"/>
      <c r="C7628" s="89"/>
      <c r="D7628" s="90"/>
      <c r="E7628" s="89"/>
      <c r="F7628" s="89"/>
      <c r="G7628" s="89"/>
      <c r="H7628" s="89"/>
    </row>
    <row r="7629" spans="2:8" s="5" customFormat="1" ht="13.5">
      <c r="B7629" s="89"/>
      <c r="C7629" s="89"/>
      <c r="D7629" s="90"/>
      <c r="E7629" s="89"/>
      <c r="F7629" s="89"/>
      <c r="G7629" s="89"/>
      <c r="H7629" s="89"/>
    </row>
    <row r="7630" spans="2:8" s="5" customFormat="1" ht="13.5">
      <c r="B7630" s="89"/>
      <c r="C7630" s="89"/>
      <c r="D7630" s="90"/>
      <c r="E7630" s="89"/>
      <c r="F7630" s="89"/>
      <c r="G7630" s="89"/>
      <c r="H7630" s="89"/>
    </row>
    <row r="7631" spans="2:8" s="5" customFormat="1" ht="13.5">
      <c r="B7631" s="89"/>
      <c r="C7631" s="89"/>
      <c r="D7631" s="90"/>
      <c r="E7631" s="89"/>
      <c r="F7631" s="89"/>
      <c r="G7631" s="89"/>
      <c r="H7631" s="89"/>
    </row>
    <row r="7632" spans="2:8" s="5" customFormat="1" ht="13.5">
      <c r="B7632" s="89"/>
      <c r="C7632" s="89"/>
      <c r="D7632" s="90"/>
      <c r="E7632" s="89"/>
      <c r="F7632" s="89"/>
      <c r="G7632" s="89"/>
      <c r="H7632" s="89"/>
    </row>
    <row r="7633" spans="2:8" s="5" customFormat="1" ht="13.5">
      <c r="B7633" s="89"/>
      <c r="C7633" s="89"/>
      <c r="D7633" s="90"/>
      <c r="E7633" s="89"/>
      <c r="F7633" s="89"/>
      <c r="G7633" s="89"/>
      <c r="H7633" s="89"/>
    </row>
    <row r="7634" spans="2:8" s="5" customFormat="1" ht="13.5">
      <c r="B7634" s="89"/>
      <c r="C7634" s="89"/>
      <c r="D7634" s="90"/>
      <c r="E7634" s="89"/>
      <c r="F7634" s="89"/>
      <c r="G7634" s="89"/>
      <c r="H7634" s="89"/>
    </row>
    <row r="7635" spans="2:8" s="5" customFormat="1" ht="13.5">
      <c r="B7635" s="89"/>
      <c r="C7635" s="89"/>
      <c r="D7635" s="90"/>
      <c r="E7635" s="89"/>
      <c r="F7635" s="89"/>
      <c r="G7635" s="89"/>
      <c r="H7635" s="89"/>
    </row>
    <row r="7636" spans="2:8" s="5" customFormat="1" ht="13.5">
      <c r="B7636" s="89"/>
      <c r="C7636" s="89"/>
      <c r="D7636" s="90"/>
      <c r="E7636" s="89"/>
      <c r="F7636" s="89"/>
      <c r="G7636" s="89"/>
      <c r="H7636" s="89"/>
    </row>
    <row r="7637" spans="2:8" s="5" customFormat="1" ht="13.5">
      <c r="B7637" s="89"/>
      <c r="C7637" s="89"/>
      <c r="D7637" s="90"/>
      <c r="E7637" s="89"/>
      <c r="F7637" s="89"/>
      <c r="G7637" s="89"/>
      <c r="H7637" s="89"/>
    </row>
    <row r="7638" spans="2:8" s="5" customFormat="1" ht="13.5">
      <c r="B7638" s="89"/>
      <c r="C7638" s="89"/>
      <c r="D7638" s="90"/>
      <c r="E7638" s="89"/>
      <c r="F7638" s="89"/>
      <c r="G7638" s="89"/>
      <c r="H7638" s="89"/>
    </row>
    <row r="7639" spans="2:8" s="5" customFormat="1" ht="13.5">
      <c r="B7639" s="89"/>
      <c r="C7639" s="89"/>
      <c r="D7639" s="90"/>
      <c r="E7639" s="89"/>
      <c r="F7639" s="89"/>
      <c r="G7639" s="89"/>
      <c r="H7639" s="89"/>
    </row>
    <row r="7640" spans="2:8" s="5" customFormat="1" ht="13.5">
      <c r="B7640" s="89"/>
      <c r="C7640" s="89"/>
      <c r="D7640" s="90"/>
      <c r="E7640" s="89"/>
      <c r="F7640" s="89"/>
      <c r="G7640" s="89"/>
      <c r="H7640" s="89"/>
    </row>
    <row r="7641" spans="2:8" s="5" customFormat="1" ht="13.5">
      <c r="B7641" s="89"/>
      <c r="C7641" s="89"/>
      <c r="D7641" s="90"/>
      <c r="E7641" s="89"/>
      <c r="F7641" s="89"/>
      <c r="G7641" s="89"/>
      <c r="H7641" s="89"/>
    </row>
    <row r="7642" spans="2:8" s="5" customFormat="1" ht="13.5">
      <c r="B7642" s="89"/>
      <c r="C7642" s="89"/>
      <c r="D7642" s="90"/>
      <c r="E7642" s="89"/>
      <c r="F7642" s="89"/>
      <c r="G7642" s="89"/>
      <c r="H7642" s="89"/>
    </row>
    <row r="7643" spans="2:8" s="5" customFormat="1" ht="13.5">
      <c r="B7643" s="89"/>
      <c r="C7643" s="89"/>
      <c r="D7643" s="90"/>
      <c r="E7643" s="89"/>
      <c r="F7643" s="89"/>
      <c r="G7643" s="89"/>
      <c r="H7643" s="89"/>
    </row>
    <row r="7644" spans="2:8" s="5" customFormat="1" ht="13.5">
      <c r="B7644" s="89"/>
      <c r="C7644" s="89"/>
      <c r="D7644" s="90"/>
      <c r="E7644" s="89"/>
      <c r="F7644" s="89"/>
      <c r="G7644" s="89"/>
      <c r="H7644" s="89"/>
    </row>
    <row r="7645" spans="2:8" s="5" customFormat="1" ht="13.5">
      <c r="B7645" s="89"/>
      <c r="C7645" s="89"/>
      <c r="D7645" s="90"/>
      <c r="E7645" s="89"/>
      <c r="F7645" s="89"/>
      <c r="G7645" s="89"/>
      <c r="H7645" s="89"/>
    </row>
    <row r="7646" spans="2:8" s="5" customFormat="1" ht="13.5">
      <c r="B7646" s="89"/>
      <c r="C7646" s="89"/>
      <c r="D7646" s="90"/>
      <c r="E7646" s="89"/>
      <c r="F7646" s="89"/>
      <c r="G7646" s="89"/>
      <c r="H7646" s="89"/>
    </row>
    <row r="7647" spans="2:8" s="5" customFormat="1" ht="13.5">
      <c r="B7647" s="89"/>
      <c r="C7647" s="89"/>
      <c r="D7647" s="90"/>
      <c r="E7647" s="89"/>
      <c r="F7647" s="89"/>
      <c r="G7647" s="89"/>
      <c r="H7647" s="89"/>
    </row>
    <row r="7648" spans="2:8" s="5" customFormat="1" ht="13.5">
      <c r="B7648" s="89"/>
      <c r="C7648" s="89"/>
      <c r="D7648" s="90"/>
      <c r="E7648" s="89"/>
      <c r="F7648" s="89"/>
      <c r="G7648" s="89"/>
      <c r="H7648" s="89"/>
    </row>
    <row r="7652" spans="2:8" s="5" customFormat="1" ht="16.5">
      <c r="B7652" s="89"/>
      <c r="C7652" s="89"/>
      <c r="D7652" s="90"/>
      <c r="E7652" s="89"/>
      <c r="F7652" s="91"/>
      <c r="G7652" s="89"/>
      <c r="H7652" s="89"/>
    </row>
    <row r="7678" spans="2:8" s="5" customFormat="1" ht="16.5">
      <c r="B7678" s="89"/>
      <c r="C7678" s="89"/>
      <c r="D7678" s="90"/>
      <c r="E7678" s="89"/>
      <c r="F7678" s="91"/>
      <c r="G7678" s="89"/>
      <c r="H7678" s="89"/>
    </row>
    <row r="7681" spans="2:8" s="5" customFormat="1" ht="13.5">
      <c r="B7681" s="89"/>
      <c r="C7681" s="89"/>
      <c r="D7681" s="90"/>
      <c r="E7681" s="89"/>
      <c r="F7681" s="89"/>
      <c r="G7681" s="89"/>
      <c r="H7681" s="89"/>
    </row>
    <row r="7682" spans="2:8" s="5" customFormat="1" ht="13.5">
      <c r="B7682" s="89"/>
      <c r="C7682" s="89"/>
      <c r="D7682" s="90"/>
      <c r="E7682" s="89"/>
      <c r="F7682" s="89"/>
      <c r="G7682" s="89"/>
      <c r="H7682" s="89"/>
    </row>
    <row r="7683" spans="2:8" s="5" customFormat="1" ht="13.5">
      <c r="B7683" s="89"/>
      <c r="C7683" s="89"/>
      <c r="D7683" s="90"/>
      <c r="E7683" s="89"/>
      <c r="F7683" s="89"/>
      <c r="G7683" s="89"/>
      <c r="H7683" s="89"/>
    </row>
    <row r="7684" spans="2:8" s="5" customFormat="1" ht="13.5">
      <c r="B7684" s="89"/>
      <c r="C7684" s="89"/>
      <c r="D7684" s="90"/>
      <c r="E7684" s="89"/>
      <c r="F7684" s="89"/>
      <c r="G7684" s="89"/>
      <c r="H7684" s="89"/>
    </row>
    <row r="7685" spans="2:8" s="5" customFormat="1" ht="13.5">
      <c r="B7685" s="89"/>
      <c r="C7685" s="89"/>
      <c r="D7685" s="90"/>
      <c r="E7685" s="89"/>
      <c r="F7685" s="89"/>
      <c r="G7685" s="89"/>
      <c r="H7685" s="89"/>
    </row>
    <row r="7686" spans="2:8" s="5" customFormat="1" ht="13.5">
      <c r="B7686" s="89"/>
      <c r="C7686" s="89"/>
      <c r="D7686" s="90"/>
      <c r="E7686" s="89"/>
      <c r="F7686" s="89"/>
      <c r="G7686" s="89"/>
      <c r="H7686" s="89"/>
    </row>
    <row r="7687" spans="2:8" s="5" customFormat="1" ht="13.5">
      <c r="B7687" s="89"/>
      <c r="C7687" s="89"/>
      <c r="D7687" s="90"/>
      <c r="E7687" s="89"/>
      <c r="F7687" s="89"/>
      <c r="G7687" s="89"/>
      <c r="H7687" s="89"/>
    </row>
    <row r="7688" spans="2:8" s="5" customFormat="1" ht="13.5">
      <c r="B7688" s="89"/>
      <c r="C7688" s="89"/>
      <c r="D7688" s="90"/>
      <c r="E7688" s="89"/>
      <c r="F7688" s="89"/>
      <c r="G7688" s="89"/>
      <c r="H7688" s="89"/>
    </row>
    <row r="7689" spans="2:8" s="5" customFormat="1" ht="13.5">
      <c r="B7689" s="89"/>
      <c r="C7689" s="89"/>
      <c r="D7689" s="90"/>
      <c r="E7689" s="89"/>
      <c r="F7689" s="89"/>
      <c r="G7689" s="89"/>
      <c r="H7689" s="89"/>
    </row>
    <row r="7690" spans="2:8" s="5" customFormat="1" ht="13.5">
      <c r="B7690" s="89"/>
      <c r="C7690" s="89"/>
      <c r="D7690" s="90"/>
      <c r="E7690" s="89"/>
      <c r="F7690" s="89"/>
      <c r="G7690" s="89"/>
      <c r="H7690" s="89"/>
    </row>
    <row r="7691" spans="2:8" s="5" customFormat="1" ht="13.5">
      <c r="B7691" s="89"/>
      <c r="C7691" s="89"/>
      <c r="D7691" s="90"/>
      <c r="E7691" s="89"/>
      <c r="F7691" s="89"/>
      <c r="G7691" s="89"/>
      <c r="H7691" s="89"/>
    </row>
    <row r="7692" spans="2:8" s="5" customFormat="1" ht="13.5">
      <c r="B7692" s="89"/>
      <c r="C7692" s="89"/>
      <c r="D7692" s="90"/>
      <c r="E7692" s="89"/>
      <c r="F7692" s="89"/>
      <c r="G7692" s="89"/>
      <c r="H7692" s="89"/>
    </row>
    <row r="7693" spans="2:8" s="5" customFormat="1" ht="13.5">
      <c r="B7693" s="89"/>
      <c r="C7693" s="89"/>
      <c r="D7693" s="90"/>
      <c r="E7693" s="89"/>
      <c r="F7693" s="89"/>
      <c r="G7693" s="89"/>
      <c r="H7693" s="89"/>
    </row>
    <row r="7694" spans="2:8" s="5" customFormat="1" ht="13.5">
      <c r="B7694" s="89"/>
      <c r="C7694" s="89"/>
      <c r="D7694" s="90"/>
      <c r="E7694" s="89"/>
      <c r="F7694" s="89"/>
      <c r="G7694" s="89"/>
      <c r="H7694" s="89"/>
    </row>
    <row r="7695" spans="2:8" s="5" customFormat="1" ht="13.5">
      <c r="B7695" s="89"/>
      <c r="C7695" s="89"/>
      <c r="D7695" s="90"/>
      <c r="E7695" s="89"/>
      <c r="F7695" s="89"/>
      <c r="G7695" s="89"/>
      <c r="H7695" s="89"/>
    </row>
    <row r="7696" spans="2:8" s="5" customFormat="1" ht="13.5">
      <c r="B7696" s="89"/>
      <c r="C7696" s="89"/>
      <c r="D7696" s="90"/>
      <c r="E7696" s="89"/>
      <c r="F7696" s="89"/>
      <c r="G7696" s="89"/>
      <c r="H7696" s="89"/>
    </row>
    <row r="7701" spans="2:8" s="5" customFormat="1" ht="16.5">
      <c r="B7701" s="89"/>
      <c r="C7701" s="89"/>
      <c r="D7701" s="90"/>
      <c r="E7701" s="89"/>
      <c r="F7701" s="91"/>
      <c r="G7701" s="89"/>
      <c r="H7701" s="89"/>
    </row>
    <row r="7728" spans="2:8" s="5" customFormat="1" ht="16.5">
      <c r="B7728" s="89"/>
      <c r="C7728" s="89"/>
      <c r="D7728" s="90"/>
      <c r="E7728" s="89"/>
      <c r="F7728" s="91"/>
      <c r="G7728" s="89"/>
      <c r="H7728" s="89"/>
    </row>
    <row r="7729" spans="2:8" s="5" customFormat="1" ht="13.5">
      <c r="B7729" s="89"/>
      <c r="C7729" s="89"/>
      <c r="D7729" s="90"/>
      <c r="E7729" s="89"/>
      <c r="F7729" s="89"/>
      <c r="G7729" s="89"/>
      <c r="H7729" s="89"/>
    </row>
    <row r="7730" spans="2:8" s="5" customFormat="1" ht="13.5">
      <c r="B7730" s="89"/>
      <c r="C7730" s="89"/>
      <c r="D7730" s="90"/>
      <c r="E7730" s="89"/>
      <c r="F7730" s="89"/>
      <c r="G7730" s="89"/>
      <c r="H7730" s="89"/>
    </row>
    <row r="7731" spans="2:8" s="5" customFormat="1" ht="13.5">
      <c r="B7731" s="89"/>
      <c r="C7731" s="89"/>
      <c r="D7731" s="90"/>
      <c r="E7731" s="89"/>
      <c r="F7731" s="89"/>
      <c r="G7731" s="89"/>
      <c r="H7731" s="89"/>
    </row>
    <row r="7732" spans="2:8" s="5" customFormat="1" ht="13.5">
      <c r="B7732" s="89"/>
      <c r="C7732" s="89"/>
      <c r="D7732" s="90"/>
      <c r="E7732" s="89"/>
      <c r="F7732" s="89"/>
      <c r="G7732" s="89"/>
      <c r="H7732" s="89"/>
    </row>
    <row r="7733" spans="2:8" s="5" customFormat="1" ht="13.5">
      <c r="B7733" s="89"/>
      <c r="C7733" s="89"/>
      <c r="D7733" s="90"/>
      <c r="E7733" s="89"/>
      <c r="F7733" s="89"/>
      <c r="G7733" s="89"/>
      <c r="H7733" s="89"/>
    </row>
    <row r="7734" spans="2:8" s="5" customFormat="1" ht="13.5">
      <c r="B7734" s="89"/>
      <c r="C7734" s="89"/>
      <c r="D7734" s="90"/>
      <c r="E7734" s="89"/>
      <c r="F7734" s="89"/>
      <c r="G7734" s="89"/>
      <c r="H7734" s="89"/>
    </row>
    <row r="7735" spans="2:8" s="5" customFormat="1" ht="13.5">
      <c r="B7735" s="89"/>
      <c r="C7735" s="89"/>
      <c r="D7735" s="90"/>
      <c r="E7735" s="89"/>
      <c r="F7735" s="89"/>
      <c r="G7735" s="89"/>
      <c r="H7735" s="89"/>
    </row>
    <row r="7736" spans="2:8" s="5" customFormat="1" ht="13.5">
      <c r="B7736" s="89"/>
      <c r="C7736" s="89"/>
      <c r="D7736" s="90"/>
      <c r="E7736" s="89"/>
      <c r="F7736" s="89"/>
      <c r="G7736" s="89"/>
      <c r="H7736" s="89"/>
    </row>
    <row r="7737" spans="2:8" s="5" customFormat="1" ht="13.5">
      <c r="B7737" s="89"/>
      <c r="C7737" s="89"/>
      <c r="D7737" s="90"/>
      <c r="E7737" s="89"/>
      <c r="F7737" s="89"/>
      <c r="G7737" s="89"/>
      <c r="H7737" s="89"/>
    </row>
    <row r="7738" spans="2:8" s="5" customFormat="1" ht="13.5">
      <c r="B7738" s="89"/>
      <c r="C7738" s="89"/>
      <c r="D7738" s="90"/>
      <c r="E7738" s="89"/>
      <c r="F7738" s="89"/>
      <c r="G7738" s="89"/>
      <c r="H7738" s="89"/>
    </row>
    <row r="7739" spans="2:8" s="5" customFormat="1" ht="13.5">
      <c r="B7739" s="89"/>
      <c r="C7739" s="89"/>
      <c r="D7739" s="90"/>
      <c r="E7739" s="89"/>
      <c r="F7739" s="89"/>
      <c r="G7739" s="89"/>
      <c r="H7739" s="89"/>
    </row>
    <row r="7740" spans="2:8" s="5" customFormat="1" ht="13.5">
      <c r="B7740" s="89"/>
      <c r="C7740" s="89"/>
      <c r="D7740" s="90"/>
      <c r="E7740" s="89"/>
      <c r="F7740" s="89"/>
      <c r="G7740" s="89"/>
      <c r="H7740" s="89"/>
    </row>
    <row r="7741" spans="2:8" s="5" customFormat="1" ht="13.5">
      <c r="B7741" s="89"/>
      <c r="C7741" s="89"/>
      <c r="D7741" s="90"/>
      <c r="E7741" s="89"/>
      <c r="F7741" s="89"/>
      <c r="G7741" s="89"/>
      <c r="H7741" s="89"/>
    </row>
    <row r="7742" spans="2:8" s="5" customFormat="1" ht="13.5">
      <c r="B7742" s="89"/>
      <c r="C7742" s="89"/>
      <c r="D7742" s="90"/>
      <c r="E7742" s="89"/>
      <c r="F7742" s="89"/>
      <c r="G7742" s="89"/>
      <c r="H7742" s="89"/>
    </row>
    <row r="7743" spans="2:8" s="5" customFormat="1" ht="13.5">
      <c r="B7743" s="89"/>
      <c r="C7743" s="89"/>
      <c r="D7743" s="90"/>
      <c r="E7743" s="89"/>
      <c r="F7743" s="89"/>
      <c r="G7743" s="89"/>
      <c r="H7743" s="89"/>
    </row>
    <row r="7744" spans="2:8" s="5" customFormat="1" ht="13.5">
      <c r="B7744" s="89"/>
      <c r="C7744" s="89"/>
      <c r="D7744" s="90"/>
      <c r="E7744" s="89"/>
      <c r="F7744" s="89"/>
      <c r="G7744" s="89"/>
      <c r="H7744" s="89"/>
    </row>
    <row r="7745" spans="2:8" s="5" customFormat="1" ht="13.5">
      <c r="B7745" s="89"/>
      <c r="C7745" s="89"/>
      <c r="D7745" s="90"/>
      <c r="E7745" s="89"/>
      <c r="F7745" s="89"/>
      <c r="G7745" s="89"/>
      <c r="H7745" s="89"/>
    </row>
    <row r="7746" spans="2:8" s="5" customFormat="1" ht="13.5">
      <c r="B7746" s="89"/>
      <c r="C7746" s="89"/>
      <c r="D7746" s="90"/>
      <c r="E7746" s="89"/>
      <c r="F7746" s="89"/>
      <c r="G7746" s="89"/>
      <c r="H7746" s="89"/>
    </row>
    <row r="7747" spans="2:8" s="5" customFormat="1" ht="13.5">
      <c r="B7747" s="89"/>
      <c r="C7747" s="89"/>
      <c r="D7747" s="90"/>
      <c r="E7747" s="89"/>
      <c r="F7747" s="89"/>
      <c r="G7747" s="89"/>
      <c r="H7747" s="89"/>
    </row>
    <row r="7748" spans="2:8" s="5" customFormat="1" ht="13.5">
      <c r="B7748" s="89"/>
      <c r="C7748" s="89"/>
      <c r="D7748" s="90"/>
      <c r="E7748" s="89"/>
      <c r="F7748" s="89"/>
      <c r="G7748" s="89"/>
      <c r="H7748" s="89"/>
    </row>
    <row r="7749" spans="2:8" s="5" customFormat="1" ht="13.5">
      <c r="B7749" s="89"/>
      <c r="C7749" s="89"/>
      <c r="D7749" s="90"/>
      <c r="E7749" s="89"/>
      <c r="F7749" s="89"/>
      <c r="G7749" s="89"/>
      <c r="H7749" s="89"/>
    </row>
    <row r="7750" spans="2:8" s="5" customFormat="1" ht="13.5">
      <c r="B7750" s="89"/>
      <c r="C7750" s="89"/>
      <c r="D7750" s="90"/>
      <c r="E7750" s="89"/>
      <c r="F7750" s="89"/>
      <c r="G7750" s="89"/>
      <c r="H7750" s="89"/>
    </row>
    <row r="7751" spans="2:8" s="5" customFormat="1" ht="13.5">
      <c r="B7751" s="89"/>
      <c r="C7751" s="89"/>
      <c r="D7751" s="90"/>
      <c r="E7751" s="89"/>
      <c r="F7751" s="89"/>
      <c r="G7751" s="89"/>
      <c r="H7751" s="89"/>
    </row>
    <row r="7752" spans="2:8" s="5" customFormat="1" ht="13.5">
      <c r="B7752" s="89"/>
      <c r="C7752" s="89"/>
      <c r="D7752" s="90"/>
      <c r="E7752" s="89"/>
      <c r="F7752" s="89"/>
      <c r="G7752" s="89"/>
      <c r="H7752" s="89"/>
    </row>
    <row r="7753" spans="2:8" s="5" customFormat="1" ht="13.5">
      <c r="B7753" s="89"/>
      <c r="C7753" s="89"/>
      <c r="D7753" s="90"/>
      <c r="E7753" s="89"/>
      <c r="F7753" s="89"/>
      <c r="G7753" s="89"/>
      <c r="H7753" s="89"/>
    </row>
    <row r="7754" spans="2:8" s="5" customFormat="1" ht="13.5">
      <c r="B7754" s="89"/>
      <c r="C7754" s="89"/>
      <c r="D7754" s="90"/>
      <c r="E7754" s="89"/>
      <c r="F7754" s="89"/>
      <c r="G7754" s="89"/>
      <c r="H7754" s="89"/>
    </row>
    <row r="7755" spans="2:8" s="5" customFormat="1" ht="13.5">
      <c r="B7755" s="89"/>
      <c r="C7755" s="89"/>
      <c r="D7755" s="90"/>
      <c r="E7755" s="89"/>
      <c r="F7755" s="89"/>
      <c r="G7755" s="89"/>
      <c r="H7755" s="89"/>
    </row>
    <row r="7756" spans="2:8" s="5" customFormat="1" ht="13.5">
      <c r="B7756" s="89"/>
      <c r="C7756" s="89"/>
      <c r="D7756" s="90"/>
      <c r="E7756" s="89"/>
      <c r="F7756" s="89"/>
      <c r="G7756" s="89"/>
      <c r="H7756" s="89"/>
    </row>
    <row r="7757" spans="2:8" s="5" customFormat="1" ht="13.5">
      <c r="B7757" s="89"/>
      <c r="C7757" s="89"/>
      <c r="D7757" s="90"/>
      <c r="E7757" s="89"/>
      <c r="F7757" s="89"/>
      <c r="G7757" s="89"/>
      <c r="H7757" s="89"/>
    </row>
    <row r="7758" spans="2:8" s="5" customFormat="1" ht="13.5">
      <c r="B7758" s="89"/>
      <c r="C7758" s="89"/>
      <c r="D7758" s="90"/>
      <c r="E7758" s="89"/>
      <c r="F7758" s="89"/>
      <c r="G7758" s="89"/>
      <c r="H7758" s="89"/>
    </row>
    <row r="7759" spans="2:8" s="5" customFormat="1" ht="13.5">
      <c r="B7759" s="89"/>
      <c r="C7759" s="89"/>
      <c r="D7759" s="90"/>
      <c r="E7759" s="89"/>
      <c r="F7759" s="89"/>
      <c r="G7759" s="89"/>
      <c r="H7759" s="89"/>
    </row>
    <row r="7760" spans="2:8" s="5" customFormat="1" ht="13.5">
      <c r="B7760" s="89"/>
      <c r="C7760" s="89"/>
      <c r="D7760" s="90"/>
      <c r="E7760" s="89"/>
      <c r="F7760" s="89"/>
      <c r="G7760" s="89"/>
      <c r="H7760" s="89"/>
    </row>
    <row r="7767" spans="2:8" s="5" customFormat="1" ht="16.5">
      <c r="B7767" s="89"/>
      <c r="C7767" s="89"/>
      <c r="D7767" s="90"/>
      <c r="E7767" s="89"/>
      <c r="F7767" s="91"/>
      <c r="G7767" s="89"/>
      <c r="H7767" s="89"/>
    </row>
    <row r="7777" spans="2:8" s="5" customFormat="1" ht="13.5">
      <c r="B7777" s="89"/>
      <c r="C7777" s="89"/>
      <c r="D7777" s="90"/>
      <c r="E7777" s="89"/>
      <c r="F7777" s="89"/>
      <c r="G7777" s="89"/>
      <c r="H7777" s="89"/>
    </row>
    <row r="7778" spans="2:8" s="5" customFormat="1" ht="13.5">
      <c r="B7778" s="89"/>
      <c r="C7778" s="89"/>
      <c r="D7778" s="90"/>
      <c r="E7778" s="89"/>
      <c r="F7778" s="89"/>
      <c r="G7778" s="89"/>
      <c r="H7778" s="89"/>
    </row>
    <row r="7779" spans="2:8" s="5" customFormat="1" ht="13.5">
      <c r="B7779" s="89"/>
      <c r="C7779" s="89"/>
      <c r="D7779" s="90"/>
      <c r="E7779" s="89"/>
      <c r="F7779" s="89"/>
      <c r="G7779" s="89"/>
      <c r="H7779" s="89"/>
    </row>
    <row r="7780" spans="2:8" s="5" customFormat="1" ht="13.5">
      <c r="B7780" s="89"/>
      <c r="C7780" s="89"/>
      <c r="D7780" s="90"/>
      <c r="E7780" s="89"/>
      <c r="F7780" s="89"/>
      <c r="G7780" s="89"/>
      <c r="H7780" s="89"/>
    </row>
    <row r="7781" spans="2:8" s="5" customFormat="1" ht="13.5">
      <c r="B7781" s="89"/>
      <c r="C7781" s="89"/>
      <c r="D7781" s="90"/>
      <c r="E7781" s="89"/>
      <c r="F7781" s="89"/>
      <c r="G7781" s="89"/>
      <c r="H7781" s="89"/>
    </row>
    <row r="7782" spans="2:8" s="5" customFormat="1" ht="13.5">
      <c r="B7782" s="89"/>
      <c r="C7782" s="89"/>
      <c r="D7782" s="90"/>
      <c r="E7782" s="89"/>
      <c r="F7782" s="89"/>
      <c r="G7782" s="89"/>
      <c r="H7782" s="89"/>
    </row>
    <row r="7783" spans="2:8" s="5" customFormat="1" ht="13.5">
      <c r="B7783" s="89"/>
      <c r="C7783" s="89"/>
      <c r="D7783" s="90"/>
      <c r="E7783" s="89"/>
      <c r="F7783" s="89"/>
      <c r="G7783" s="89"/>
      <c r="H7783" s="89"/>
    </row>
    <row r="7784" spans="2:8" s="5" customFormat="1" ht="13.5">
      <c r="B7784" s="89"/>
      <c r="C7784" s="89"/>
      <c r="D7784" s="90"/>
      <c r="E7784" s="89"/>
      <c r="F7784" s="89"/>
      <c r="G7784" s="89"/>
      <c r="H7784" s="89"/>
    </row>
    <row r="7785" spans="2:8" s="5" customFormat="1" ht="13.5">
      <c r="B7785" s="89"/>
      <c r="C7785" s="89"/>
      <c r="D7785" s="90"/>
      <c r="E7785" s="89"/>
      <c r="F7785" s="89"/>
      <c r="G7785" s="89"/>
      <c r="H7785" s="89"/>
    </row>
    <row r="7786" spans="2:8" s="5" customFormat="1" ht="13.5">
      <c r="B7786" s="89"/>
      <c r="C7786" s="89"/>
      <c r="D7786" s="90"/>
      <c r="E7786" s="89"/>
      <c r="F7786" s="89"/>
      <c r="G7786" s="89"/>
      <c r="H7786" s="89"/>
    </row>
    <row r="7787" spans="2:8" s="5" customFormat="1" ht="13.5">
      <c r="B7787" s="89"/>
      <c r="C7787" s="89"/>
      <c r="D7787" s="90"/>
      <c r="E7787" s="89"/>
      <c r="F7787" s="89"/>
      <c r="G7787" s="89"/>
      <c r="H7787" s="89"/>
    </row>
    <row r="7788" spans="2:8" s="5" customFormat="1" ht="13.5">
      <c r="B7788" s="89"/>
      <c r="C7788" s="89"/>
      <c r="D7788" s="90"/>
      <c r="E7788" s="89"/>
      <c r="F7788" s="89"/>
      <c r="G7788" s="89"/>
      <c r="H7788" s="89"/>
    </row>
    <row r="7789" spans="2:8" s="5" customFormat="1" ht="13.5">
      <c r="B7789" s="89"/>
      <c r="C7789" s="89"/>
      <c r="D7789" s="90"/>
      <c r="E7789" s="89"/>
      <c r="F7789" s="89"/>
      <c r="G7789" s="89"/>
      <c r="H7789" s="89"/>
    </row>
    <row r="7790" spans="2:8" s="5" customFormat="1" ht="13.5">
      <c r="B7790" s="89"/>
      <c r="C7790" s="89"/>
      <c r="D7790" s="90"/>
      <c r="E7790" s="89"/>
      <c r="F7790" s="89"/>
      <c r="G7790" s="89"/>
      <c r="H7790" s="89"/>
    </row>
    <row r="7791" spans="2:8" s="5" customFormat="1" ht="13.5">
      <c r="B7791" s="89"/>
      <c r="C7791" s="89"/>
      <c r="D7791" s="90"/>
      <c r="E7791" s="89"/>
      <c r="F7791" s="89"/>
      <c r="G7791" s="89"/>
      <c r="H7791" s="89"/>
    </row>
    <row r="7792" spans="2:8" s="5" customFormat="1" ht="13.5">
      <c r="B7792" s="89"/>
      <c r="C7792" s="89"/>
      <c r="D7792" s="90"/>
      <c r="E7792" s="89"/>
      <c r="F7792" s="89"/>
      <c r="G7792" s="89"/>
      <c r="H7792" s="89"/>
    </row>
    <row r="7793" spans="2:8" s="5" customFormat="1" ht="13.5">
      <c r="B7793" s="89"/>
      <c r="C7793" s="89"/>
      <c r="D7793" s="90"/>
      <c r="E7793" s="89"/>
      <c r="F7793" s="89"/>
      <c r="G7793" s="89"/>
      <c r="H7793" s="89"/>
    </row>
    <row r="7794" spans="2:8" s="5" customFormat="1" ht="13.5">
      <c r="B7794" s="89"/>
      <c r="C7794" s="89"/>
      <c r="D7794" s="90"/>
      <c r="E7794" s="89"/>
      <c r="F7794" s="89"/>
      <c r="G7794" s="89"/>
      <c r="H7794" s="89"/>
    </row>
    <row r="7795" spans="2:8" s="5" customFormat="1" ht="13.5">
      <c r="B7795" s="89"/>
      <c r="C7795" s="89"/>
      <c r="D7795" s="90"/>
      <c r="E7795" s="89"/>
      <c r="F7795" s="89"/>
      <c r="G7795" s="89"/>
      <c r="H7795" s="89"/>
    </row>
    <row r="7796" spans="2:8" s="5" customFormat="1" ht="13.5">
      <c r="B7796" s="89"/>
      <c r="C7796" s="89"/>
      <c r="D7796" s="90"/>
      <c r="E7796" s="89"/>
      <c r="F7796" s="89"/>
      <c r="G7796" s="89"/>
      <c r="H7796" s="89"/>
    </row>
    <row r="7797" spans="2:8" s="5" customFormat="1" ht="13.5">
      <c r="B7797" s="89"/>
      <c r="C7797" s="89"/>
      <c r="D7797" s="90"/>
      <c r="E7797" s="89"/>
      <c r="F7797" s="89"/>
      <c r="G7797" s="89"/>
      <c r="H7797" s="89"/>
    </row>
    <row r="7798" spans="2:8" s="5" customFormat="1" ht="13.5">
      <c r="B7798" s="89"/>
      <c r="C7798" s="89"/>
      <c r="D7798" s="90"/>
      <c r="E7798" s="89"/>
      <c r="F7798" s="89"/>
      <c r="G7798" s="89"/>
      <c r="H7798" s="89"/>
    </row>
    <row r="7799" spans="2:8" s="5" customFormat="1" ht="13.5">
      <c r="B7799" s="89"/>
      <c r="C7799" s="89"/>
      <c r="D7799" s="90"/>
      <c r="E7799" s="89"/>
      <c r="F7799" s="89"/>
      <c r="G7799" s="89"/>
      <c r="H7799" s="89"/>
    </row>
    <row r="7800" spans="2:8" s="5" customFormat="1" ht="13.5">
      <c r="B7800" s="89"/>
      <c r="C7800" s="89"/>
      <c r="D7800" s="90"/>
      <c r="E7800" s="89"/>
      <c r="F7800" s="89"/>
      <c r="G7800" s="89"/>
      <c r="H7800" s="89"/>
    </row>
    <row r="7801" spans="2:8" s="5" customFormat="1" ht="13.5">
      <c r="B7801" s="89"/>
      <c r="C7801" s="89"/>
      <c r="D7801" s="90"/>
      <c r="E7801" s="89"/>
      <c r="F7801" s="89"/>
      <c r="G7801" s="89"/>
      <c r="H7801" s="89"/>
    </row>
    <row r="7802" spans="2:8" s="5" customFormat="1" ht="13.5">
      <c r="B7802" s="89"/>
      <c r="C7802" s="89"/>
      <c r="D7802" s="90"/>
      <c r="E7802" s="89"/>
      <c r="F7802" s="89"/>
      <c r="G7802" s="89"/>
      <c r="H7802" s="89"/>
    </row>
    <row r="7803" spans="2:8" s="5" customFormat="1" ht="13.5">
      <c r="B7803" s="89"/>
      <c r="C7803" s="89"/>
      <c r="D7803" s="90"/>
      <c r="E7803" s="89"/>
      <c r="F7803" s="89"/>
      <c r="G7803" s="89"/>
      <c r="H7803" s="89"/>
    </row>
    <row r="7804" spans="2:8" s="5" customFormat="1" ht="13.5">
      <c r="B7804" s="89"/>
      <c r="C7804" s="89"/>
      <c r="D7804" s="90"/>
      <c r="E7804" s="89"/>
      <c r="F7804" s="89"/>
      <c r="G7804" s="89"/>
      <c r="H7804" s="89"/>
    </row>
    <row r="7805" spans="2:8" s="5" customFormat="1" ht="13.5">
      <c r="B7805" s="89"/>
      <c r="C7805" s="89"/>
      <c r="D7805" s="90"/>
      <c r="E7805" s="89"/>
      <c r="F7805" s="89"/>
      <c r="G7805" s="89"/>
      <c r="H7805" s="89"/>
    </row>
    <row r="7806" spans="2:8" s="5" customFormat="1" ht="13.5">
      <c r="B7806" s="89"/>
      <c r="C7806" s="89"/>
      <c r="D7806" s="90"/>
      <c r="E7806" s="89"/>
      <c r="F7806" s="89"/>
      <c r="G7806" s="89"/>
      <c r="H7806" s="89"/>
    </row>
    <row r="7807" spans="2:8" s="5" customFormat="1" ht="13.5">
      <c r="B7807" s="89"/>
      <c r="C7807" s="89"/>
      <c r="D7807" s="90"/>
      <c r="E7807" s="89"/>
      <c r="F7807" s="89"/>
      <c r="G7807" s="89"/>
      <c r="H7807" s="89"/>
    </row>
    <row r="7808" spans="2:8" s="5" customFormat="1" ht="13.5">
      <c r="B7808" s="89"/>
      <c r="C7808" s="89"/>
      <c r="D7808" s="90"/>
      <c r="E7808" s="89"/>
      <c r="F7808" s="89"/>
      <c r="G7808" s="89"/>
      <c r="H7808" s="89"/>
    </row>
    <row r="7809" spans="2:8" s="5" customFormat="1" ht="13.5">
      <c r="B7809" s="89"/>
      <c r="C7809" s="89"/>
      <c r="D7809" s="90"/>
      <c r="E7809" s="89"/>
      <c r="F7809" s="89"/>
      <c r="G7809" s="89"/>
      <c r="H7809" s="89"/>
    </row>
    <row r="7810" spans="2:8" s="5" customFormat="1" ht="13.5">
      <c r="B7810" s="89"/>
      <c r="C7810" s="89"/>
      <c r="D7810" s="90"/>
      <c r="E7810" s="89"/>
      <c r="F7810" s="89"/>
      <c r="G7810" s="89"/>
      <c r="H7810" s="89"/>
    </row>
    <row r="7811" spans="2:8" s="5" customFormat="1" ht="13.5">
      <c r="B7811" s="89"/>
      <c r="C7811" s="89"/>
      <c r="D7811" s="90"/>
      <c r="E7811" s="89"/>
      <c r="F7811" s="89"/>
      <c r="G7811" s="89"/>
      <c r="H7811" s="89"/>
    </row>
    <row r="7812" spans="2:8" s="5" customFormat="1" ht="13.5">
      <c r="B7812" s="89"/>
      <c r="C7812" s="89"/>
      <c r="D7812" s="90"/>
      <c r="E7812" s="89"/>
      <c r="F7812" s="89"/>
      <c r="G7812" s="89"/>
      <c r="H7812" s="89"/>
    </row>
    <row r="7813" spans="2:8" s="5" customFormat="1" ht="13.5">
      <c r="B7813" s="89"/>
      <c r="C7813" s="89"/>
      <c r="D7813" s="90"/>
      <c r="E7813" s="89"/>
      <c r="F7813" s="89"/>
      <c r="G7813" s="89"/>
      <c r="H7813" s="89"/>
    </row>
    <row r="7814" spans="2:8" s="5" customFormat="1" ht="13.5">
      <c r="B7814" s="89"/>
      <c r="C7814" s="89"/>
      <c r="D7814" s="90"/>
      <c r="E7814" s="89"/>
      <c r="F7814" s="89"/>
      <c r="G7814" s="89"/>
      <c r="H7814" s="89"/>
    </row>
    <row r="7815" spans="2:8" s="5" customFormat="1" ht="13.5">
      <c r="B7815" s="89"/>
      <c r="C7815" s="89"/>
      <c r="D7815" s="90"/>
      <c r="E7815" s="89"/>
      <c r="F7815" s="89"/>
      <c r="G7815" s="89"/>
      <c r="H7815" s="89"/>
    </row>
    <row r="7816" spans="2:8" s="5" customFormat="1" ht="13.5">
      <c r="B7816" s="89"/>
      <c r="C7816" s="89"/>
      <c r="D7816" s="90"/>
      <c r="E7816" s="89"/>
      <c r="F7816" s="89"/>
      <c r="G7816" s="89"/>
      <c r="H7816" s="89"/>
    </row>
    <row r="7817" spans="2:8" s="5" customFormat="1" ht="13.5">
      <c r="B7817" s="89"/>
      <c r="C7817" s="89"/>
      <c r="D7817" s="90"/>
      <c r="E7817" s="89"/>
      <c r="F7817" s="89"/>
      <c r="G7817" s="89"/>
      <c r="H7817" s="89"/>
    </row>
    <row r="7818" spans="2:8" s="5" customFormat="1" ht="13.5">
      <c r="B7818" s="89"/>
      <c r="C7818" s="89"/>
      <c r="D7818" s="90"/>
      <c r="E7818" s="89"/>
      <c r="F7818" s="89"/>
      <c r="G7818" s="89"/>
      <c r="H7818" s="89"/>
    </row>
    <row r="7819" spans="2:8" s="5" customFormat="1" ht="13.5">
      <c r="B7819" s="89"/>
      <c r="C7819" s="89"/>
      <c r="D7819" s="90"/>
      <c r="E7819" s="89"/>
      <c r="F7819" s="89"/>
      <c r="G7819" s="89"/>
      <c r="H7819" s="89"/>
    </row>
    <row r="7820" spans="2:8" s="5" customFormat="1" ht="13.5">
      <c r="B7820" s="89"/>
      <c r="C7820" s="89"/>
      <c r="D7820" s="90"/>
      <c r="E7820" s="89"/>
      <c r="F7820" s="89"/>
      <c r="G7820" s="89"/>
      <c r="H7820" s="89"/>
    </row>
    <row r="7821" spans="2:8" s="5" customFormat="1" ht="13.5">
      <c r="B7821" s="89"/>
      <c r="C7821" s="89"/>
      <c r="D7821" s="90"/>
      <c r="E7821" s="89"/>
      <c r="F7821" s="89"/>
      <c r="G7821" s="89"/>
      <c r="H7821" s="89"/>
    </row>
    <row r="7822" spans="2:8" s="5" customFormat="1" ht="13.5">
      <c r="B7822" s="89"/>
      <c r="C7822" s="89"/>
      <c r="D7822" s="90"/>
      <c r="E7822" s="89"/>
      <c r="F7822" s="89"/>
      <c r="G7822" s="89"/>
      <c r="H7822" s="89"/>
    </row>
    <row r="7823" spans="2:8" s="5" customFormat="1" ht="13.5">
      <c r="B7823" s="89"/>
      <c r="C7823" s="89"/>
      <c r="D7823" s="90"/>
      <c r="E7823" s="89"/>
      <c r="F7823" s="89"/>
      <c r="G7823" s="89"/>
      <c r="H7823" s="89"/>
    </row>
    <row r="7824" spans="2:8" s="5" customFormat="1" ht="13.5">
      <c r="B7824" s="89"/>
      <c r="C7824" s="89"/>
      <c r="D7824" s="90"/>
      <c r="E7824" s="89"/>
      <c r="F7824" s="89"/>
      <c r="G7824" s="89"/>
      <c r="H7824" s="89"/>
    </row>
    <row r="7825" spans="2:8" s="5" customFormat="1" ht="13.5">
      <c r="B7825" s="89"/>
      <c r="C7825" s="89"/>
      <c r="D7825" s="90"/>
      <c r="E7825" s="89"/>
      <c r="F7825" s="89"/>
      <c r="G7825" s="89"/>
      <c r="H7825" s="89"/>
    </row>
    <row r="7826" spans="2:8" s="5" customFormat="1" ht="13.5">
      <c r="B7826" s="89"/>
      <c r="C7826" s="89"/>
      <c r="D7826" s="90"/>
      <c r="E7826" s="89"/>
      <c r="F7826" s="89"/>
      <c r="G7826" s="89"/>
      <c r="H7826" s="89"/>
    </row>
    <row r="7827" spans="2:8" s="5" customFormat="1" ht="13.5">
      <c r="B7827" s="89"/>
      <c r="C7827" s="89"/>
      <c r="D7827" s="90"/>
      <c r="E7827" s="89"/>
      <c r="F7827" s="89"/>
      <c r="G7827" s="89"/>
      <c r="H7827" s="89"/>
    </row>
    <row r="7828" spans="2:8" s="5" customFormat="1" ht="13.5">
      <c r="B7828" s="89"/>
      <c r="C7828" s="89"/>
      <c r="D7828" s="90"/>
      <c r="E7828" s="89"/>
      <c r="F7828" s="89"/>
      <c r="G7828" s="89"/>
      <c r="H7828" s="89"/>
    </row>
    <row r="7829" spans="2:8" s="5" customFormat="1" ht="13.5">
      <c r="B7829" s="89"/>
      <c r="C7829" s="89"/>
      <c r="D7829" s="90"/>
      <c r="E7829" s="89"/>
      <c r="F7829" s="89"/>
      <c r="G7829" s="89"/>
      <c r="H7829" s="89"/>
    </row>
    <row r="7830" spans="2:8" s="5" customFormat="1" ht="13.5">
      <c r="B7830" s="89"/>
      <c r="C7830" s="89"/>
      <c r="D7830" s="90"/>
      <c r="E7830" s="89"/>
      <c r="F7830" s="89"/>
      <c r="G7830" s="89"/>
      <c r="H7830" s="89"/>
    </row>
    <row r="7831" spans="2:8" s="5" customFormat="1" ht="13.5">
      <c r="B7831" s="89"/>
      <c r="C7831" s="89"/>
      <c r="D7831" s="90"/>
      <c r="E7831" s="89"/>
      <c r="F7831" s="89"/>
      <c r="G7831" s="89"/>
      <c r="H7831" s="89"/>
    </row>
    <row r="7832" spans="2:8" s="5" customFormat="1" ht="13.5">
      <c r="B7832" s="89"/>
      <c r="C7832" s="89"/>
      <c r="D7832" s="90"/>
      <c r="E7832" s="89"/>
      <c r="F7832" s="89"/>
      <c r="G7832" s="89"/>
      <c r="H7832" s="89"/>
    </row>
    <row r="7833" spans="2:8" s="5" customFormat="1" ht="13.5">
      <c r="B7833" s="89"/>
      <c r="C7833" s="89"/>
      <c r="D7833" s="90"/>
      <c r="E7833" s="89"/>
      <c r="F7833" s="89"/>
      <c r="G7833" s="89"/>
      <c r="H7833" s="89"/>
    </row>
    <row r="7834" spans="2:8" s="5" customFormat="1" ht="13.5">
      <c r="B7834" s="89"/>
      <c r="C7834" s="89"/>
      <c r="D7834" s="90"/>
      <c r="E7834" s="89"/>
      <c r="F7834" s="89"/>
      <c r="G7834" s="89"/>
      <c r="H7834" s="89"/>
    </row>
    <row r="7835" spans="2:8" s="5" customFormat="1" ht="13.5">
      <c r="B7835" s="89"/>
      <c r="C7835" s="89"/>
      <c r="D7835" s="90"/>
      <c r="E7835" s="89"/>
      <c r="F7835" s="89"/>
      <c r="G7835" s="89"/>
      <c r="H7835" s="89"/>
    </row>
    <row r="7836" spans="2:8" s="5" customFormat="1" ht="13.5">
      <c r="B7836" s="89"/>
      <c r="C7836" s="89"/>
      <c r="D7836" s="90"/>
      <c r="E7836" s="89"/>
      <c r="F7836" s="89"/>
      <c r="G7836" s="89"/>
      <c r="H7836" s="89"/>
    </row>
    <row r="7837" spans="2:8" s="5" customFormat="1" ht="13.5">
      <c r="B7837" s="89"/>
      <c r="C7837" s="89"/>
      <c r="D7837" s="90"/>
      <c r="E7837" s="89"/>
      <c r="F7837" s="89"/>
      <c r="G7837" s="89"/>
      <c r="H7837" s="89"/>
    </row>
    <row r="7838" spans="2:8" s="5" customFormat="1" ht="13.5">
      <c r="B7838" s="89"/>
      <c r="C7838" s="89"/>
      <c r="D7838" s="90"/>
      <c r="E7838" s="89"/>
      <c r="F7838" s="89"/>
      <c r="G7838" s="89"/>
      <c r="H7838" s="89"/>
    </row>
    <row r="7839" spans="2:8" s="5" customFormat="1" ht="13.5">
      <c r="B7839" s="89"/>
      <c r="C7839" s="89"/>
      <c r="D7839" s="90"/>
      <c r="E7839" s="89"/>
      <c r="F7839" s="89"/>
      <c r="G7839" s="89"/>
      <c r="H7839" s="89"/>
    </row>
    <row r="7840" spans="2:8" s="5" customFormat="1" ht="13.5">
      <c r="B7840" s="89"/>
      <c r="C7840" s="89"/>
      <c r="D7840" s="90"/>
      <c r="E7840" s="89"/>
      <c r="F7840" s="89"/>
      <c r="G7840" s="89"/>
      <c r="H7840" s="89"/>
    </row>
    <row r="7841" spans="2:8" s="5" customFormat="1" ht="13.5">
      <c r="B7841" s="89"/>
      <c r="C7841" s="89"/>
      <c r="D7841" s="90"/>
      <c r="E7841" s="89"/>
      <c r="F7841" s="89"/>
      <c r="G7841" s="89"/>
      <c r="H7841" s="89"/>
    </row>
    <row r="7842" spans="2:8" s="5" customFormat="1" ht="13.5">
      <c r="B7842" s="89"/>
      <c r="C7842" s="89"/>
      <c r="D7842" s="90"/>
      <c r="E7842" s="89"/>
      <c r="F7842" s="89"/>
      <c r="G7842" s="89"/>
      <c r="H7842" s="89"/>
    </row>
    <row r="7843" spans="2:8" s="5" customFormat="1" ht="13.5">
      <c r="B7843" s="89"/>
      <c r="C7843" s="89"/>
      <c r="D7843" s="90"/>
      <c r="E7843" s="89"/>
      <c r="F7843" s="89"/>
      <c r="G7843" s="89"/>
      <c r="H7843" s="89"/>
    </row>
    <row r="7844" spans="2:8" s="5" customFormat="1" ht="13.5">
      <c r="B7844" s="89"/>
      <c r="C7844" s="89"/>
      <c r="D7844" s="90"/>
      <c r="E7844" s="89"/>
      <c r="F7844" s="89"/>
      <c r="G7844" s="89"/>
      <c r="H7844" s="89"/>
    </row>
    <row r="7845" spans="2:8" s="5" customFormat="1" ht="13.5">
      <c r="B7845" s="89"/>
      <c r="C7845" s="89"/>
      <c r="D7845" s="90"/>
      <c r="E7845" s="89"/>
      <c r="F7845" s="89"/>
      <c r="G7845" s="89"/>
      <c r="H7845" s="89"/>
    </row>
    <row r="7846" spans="2:8" s="5" customFormat="1" ht="13.5">
      <c r="B7846" s="89"/>
      <c r="C7846" s="89"/>
      <c r="D7846" s="90"/>
      <c r="E7846" s="89"/>
      <c r="F7846" s="89"/>
      <c r="G7846" s="89"/>
      <c r="H7846" s="89"/>
    </row>
    <row r="7847" spans="2:8" s="5" customFormat="1" ht="13.5">
      <c r="B7847" s="89"/>
      <c r="C7847" s="89"/>
      <c r="D7847" s="90"/>
      <c r="E7847" s="89"/>
      <c r="F7847" s="89"/>
      <c r="G7847" s="89"/>
      <c r="H7847" s="89"/>
    </row>
    <row r="7848" spans="2:8" s="5" customFormat="1" ht="13.5">
      <c r="B7848" s="89"/>
      <c r="C7848" s="89"/>
      <c r="D7848" s="90"/>
      <c r="E7848" s="89"/>
      <c r="F7848" s="89"/>
      <c r="G7848" s="89"/>
      <c r="H7848" s="89"/>
    </row>
    <row r="7849" spans="2:8" s="5" customFormat="1" ht="13.5">
      <c r="B7849" s="89"/>
      <c r="C7849" s="89"/>
      <c r="D7849" s="90"/>
      <c r="E7849" s="89"/>
      <c r="F7849" s="89"/>
      <c r="G7849" s="89"/>
      <c r="H7849" s="89"/>
    </row>
    <row r="7850" spans="2:8" s="5" customFormat="1" ht="13.5">
      <c r="B7850" s="89"/>
      <c r="C7850" s="89"/>
      <c r="D7850" s="90"/>
      <c r="E7850" s="89"/>
      <c r="F7850" s="89"/>
      <c r="G7850" s="89"/>
      <c r="H7850" s="89"/>
    </row>
    <row r="7851" spans="2:8" s="5" customFormat="1" ht="13.5">
      <c r="B7851" s="89"/>
      <c r="C7851" s="89"/>
      <c r="D7851" s="90"/>
      <c r="E7851" s="89"/>
      <c r="F7851" s="89"/>
      <c r="G7851" s="89"/>
      <c r="H7851" s="89"/>
    </row>
    <row r="7852" spans="2:8" s="5" customFormat="1" ht="13.5">
      <c r="B7852" s="89"/>
      <c r="C7852" s="89"/>
      <c r="D7852" s="90"/>
      <c r="E7852" s="89"/>
      <c r="F7852" s="89"/>
      <c r="G7852" s="89"/>
      <c r="H7852" s="89"/>
    </row>
    <row r="7853" spans="2:8" s="5" customFormat="1" ht="13.5">
      <c r="B7853" s="89"/>
      <c r="C7853" s="89"/>
      <c r="D7853" s="90"/>
      <c r="E7853" s="89"/>
      <c r="F7853" s="89"/>
      <c r="G7853" s="89"/>
      <c r="H7853" s="89"/>
    </row>
    <row r="7854" spans="2:8" s="5" customFormat="1" ht="13.5">
      <c r="B7854" s="89"/>
      <c r="C7854" s="89"/>
      <c r="D7854" s="90"/>
      <c r="E7854" s="89"/>
      <c r="F7854" s="89"/>
      <c r="G7854" s="89"/>
      <c r="H7854" s="89"/>
    </row>
    <row r="7855" spans="2:8" s="5" customFormat="1" ht="13.5">
      <c r="B7855" s="89"/>
      <c r="C7855" s="89"/>
      <c r="D7855" s="90"/>
      <c r="E7855" s="89"/>
      <c r="F7855" s="89"/>
      <c r="G7855" s="89"/>
      <c r="H7855" s="89"/>
    </row>
    <row r="7856" spans="2:8" s="5" customFormat="1" ht="13.5">
      <c r="B7856" s="89"/>
      <c r="C7856" s="89"/>
      <c r="D7856" s="90"/>
      <c r="E7856" s="89"/>
      <c r="F7856" s="89"/>
      <c r="G7856" s="89"/>
      <c r="H7856" s="89"/>
    </row>
    <row r="7857" spans="2:8" s="5" customFormat="1" ht="13.5">
      <c r="B7857" s="89"/>
      <c r="C7857" s="89"/>
      <c r="D7857" s="90"/>
      <c r="E7857" s="89"/>
      <c r="F7857" s="89"/>
      <c r="G7857" s="89"/>
      <c r="H7857" s="89"/>
    </row>
    <row r="7858" spans="2:8" s="5" customFormat="1" ht="13.5">
      <c r="B7858" s="89"/>
      <c r="C7858" s="89"/>
      <c r="D7858" s="90"/>
      <c r="E7858" s="89"/>
      <c r="F7858" s="89"/>
      <c r="G7858" s="89"/>
      <c r="H7858" s="89"/>
    </row>
    <row r="7859" spans="2:8" s="5" customFormat="1" ht="13.5">
      <c r="B7859" s="89"/>
      <c r="C7859" s="89"/>
      <c r="D7859" s="90"/>
      <c r="E7859" s="89"/>
      <c r="F7859" s="89"/>
      <c r="G7859" s="89"/>
      <c r="H7859" s="89"/>
    </row>
    <row r="7860" spans="2:8" s="5" customFormat="1" ht="13.5">
      <c r="B7860" s="89"/>
      <c r="C7860" s="89"/>
      <c r="D7860" s="90"/>
      <c r="E7860" s="89"/>
      <c r="F7860" s="89"/>
      <c r="G7860" s="89"/>
      <c r="H7860" s="89"/>
    </row>
    <row r="7861" spans="2:8" s="5" customFormat="1" ht="13.5">
      <c r="B7861" s="89"/>
      <c r="C7861" s="89"/>
      <c r="D7861" s="90"/>
      <c r="E7861" s="89"/>
      <c r="F7861" s="89"/>
      <c r="G7861" s="89"/>
      <c r="H7861" s="89"/>
    </row>
    <row r="7862" spans="2:8" s="5" customFormat="1" ht="13.5">
      <c r="B7862" s="89"/>
      <c r="C7862" s="89"/>
      <c r="D7862" s="90"/>
      <c r="E7862" s="89"/>
      <c r="F7862" s="89"/>
      <c r="G7862" s="89"/>
      <c r="H7862" s="89"/>
    </row>
    <row r="7863" spans="2:8" s="5" customFormat="1" ht="13.5">
      <c r="B7863" s="89"/>
      <c r="C7863" s="89"/>
      <c r="D7863" s="90"/>
      <c r="E7863" s="89"/>
      <c r="F7863" s="89"/>
      <c r="G7863" s="89"/>
      <c r="H7863" s="89"/>
    </row>
    <row r="7864" spans="2:8" s="5" customFormat="1" ht="13.5">
      <c r="B7864" s="89"/>
      <c r="C7864" s="89"/>
      <c r="D7864" s="90"/>
      <c r="E7864" s="89"/>
      <c r="F7864" s="89"/>
      <c r="G7864" s="89"/>
      <c r="H7864" s="89"/>
    </row>
    <row r="7865" spans="2:8" s="5" customFormat="1" ht="13.5">
      <c r="B7865" s="89"/>
      <c r="C7865" s="89"/>
      <c r="D7865" s="90"/>
      <c r="E7865" s="89"/>
      <c r="F7865" s="89"/>
      <c r="G7865" s="89"/>
      <c r="H7865" s="89"/>
    </row>
    <row r="7866" spans="2:8" s="5" customFormat="1" ht="13.5">
      <c r="B7866" s="89"/>
      <c r="C7866" s="89"/>
      <c r="D7866" s="90"/>
      <c r="E7866" s="89"/>
      <c r="F7866" s="89"/>
      <c r="G7866" s="89"/>
      <c r="H7866" s="89"/>
    </row>
    <row r="7867" spans="2:8" s="5" customFormat="1" ht="13.5">
      <c r="B7867" s="89"/>
      <c r="C7867" s="89"/>
      <c r="D7867" s="90"/>
      <c r="E7867" s="89"/>
      <c r="F7867" s="89"/>
      <c r="G7867" s="89"/>
      <c r="H7867" s="89"/>
    </row>
    <row r="7868" spans="2:8" s="5" customFormat="1" ht="13.5">
      <c r="B7868" s="89"/>
      <c r="C7868" s="89"/>
      <c r="D7868" s="90"/>
      <c r="E7868" s="89"/>
      <c r="F7868" s="89"/>
      <c r="G7868" s="89"/>
      <c r="H7868" s="89"/>
    </row>
    <row r="7869" spans="2:8" s="5" customFormat="1" ht="13.5">
      <c r="B7869" s="89"/>
      <c r="C7869" s="89"/>
      <c r="D7869" s="90"/>
      <c r="E7869" s="89"/>
      <c r="F7869" s="89"/>
      <c r="G7869" s="89"/>
      <c r="H7869" s="89"/>
    </row>
    <row r="7870" spans="2:8" s="5" customFormat="1" ht="13.5">
      <c r="B7870" s="89"/>
      <c r="C7870" s="89"/>
      <c r="D7870" s="90"/>
      <c r="E7870" s="89"/>
      <c r="F7870" s="89"/>
      <c r="G7870" s="89"/>
      <c r="H7870" s="89"/>
    </row>
    <row r="7871" spans="2:8" s="5" customFormat="1" ht="13.5">
      <c r="B7871" s="89"/>
      <c r="C7871" s="89"/>
      <c r="D7871" s="90"/>
      <c r="E7871" s="89"/>
      <c r="F7871" s="89"/>
      <c r="G7871" s="89"/>
      <c r="H7871" s="89"/>
    </row>
    <row r="7872" spans="2:8" s="5" customFormat="1" ht="13.5">
      <c r="B7872" s="89"/>
      <c r="C7872" s="89"/>
      <c r="D7872" s="90"/>
      <c r="E7872" s="89"/>
      <c r="F7872" s="89"/>
      <c r="G7872" s="89"/>
      <c r="H7872" s="89"/>
    </row>
    <row r="7873" spans="2:8" s="5" customFormat="1" ht="13.5">
      <c r="B7873" s="89"/>
      <c r="C7873" s="89"/>
      <c r="D7873" s="90"/>
      <c r="E7873" s="89"/>
      <c r="F7873" s="89"/>
      <c r="G7873" s="89"/>
      <c r="H7873" s="89"/>
    </row>
    <row r="7874" spans="2:8" s="5" customFormat="1" ht="13.5">
      <c r="B7874" s="89"/>
      <c r="C7874" s="89"/>
      <c r="D7874" s="90"/>
      <c r="E7874" s="89"/>
      <c r="F7874" s="89"/>
      <c r="G7874" s="89"/>
      <c r="H7874" s="89"/>
    </row>
    <row r="7875" spans="2:8" s="5" customFormat="1" ht="13.5">
      <c r="B7875" s="89"/>
      <c r="C7875" s="89"/>
      <c r="D7875" s="90"/>
      <c r="E7875" s="89"/>
      <c r="F7875" s="89"/>
      <c r="G7875" s="89"/>
      <c r="H7875" s="89"/>
    </row>
    <row r="7876" spans="2:8" s="5" customFormat="1" ht="13.5">
      <c r="B7876" s="89"/>
      <c r="C7876" s="89"/>
      <c r="D7876" s="90"/>
      <c r="E7876" s="89"/>
      <c r="F7876" s="89"/>
      <c r="G7876" s="89"/>
      <c r="H7876" s="89"/>
    </row>
    <row r="7877" spans="2:8" s="5" customFormat="1" ht="13.5">
      <c r="B7877" s="89"/>
      <c r="C7877" s="89"/>
      <c r="D7877" s="90"/>
      <c r="E7877" s="89"/>
      <c r="F7877" s="89"/>
      <c r="G7877" s="89"/>
      <c r="H7877" s="89"/>
    </row>
    <row r="7878" spans="2:8" s="5" customFormat="1" ht="13.5">
      <c r="B7878" s="89"/>
      <c r="C7878" s="89"/>
      <c r="D7878" s="90"/>
      <c r="E7878" s="89"/>
      <c r="F7878" s="89"/>
      <c r="G7878" s="89"/>
      <c r="H7878" s="89"/>
    </row>
    <row r="7879" spans="2:8" s="5" customFormat="1" ht="13.5">
      <c r="B7879" s="89"/>
      <c r="C7879" s="89"/>
      <c r="D7879" s="90"/>
      <c r="E7879" s="89"/>
      <c r="F7879" s="89"/>
      <c r="G7879" s="89"/>
      <c r="H7879" s="89"/>
    </row>
    <row r="7880" spans="2:8" s="5" customFormat="1" ht="13.5">
      <c r="B7880" s="89"/>
      <c r="C7880" s="89"/>
      <c r="D7880" s="90"/>
      <c r="E7880" s="89"/>
      <c r="F7880" s="89"/>
      <c r="G7880" s="89"/>
      <c r="H7880" s="89"/>
    </row>
    <row r="7881" spans="2:8" s="5" customFormat="1" ht="13.5">
      <c r="B7881" s="89"/>
      <c r="C7881" s="89"/>
      <c r="D7881" s="90"/>
      <c r="E7881" s="89"/>
      <c r="F7881" s="89"/>
      <c r="G7881" s="89"/>
      <c r="H7881" s="89"/>
    </row>
    <row r="7882" spans="2:8" s="5" customFormat="1" ht="13.5">
      <c r="B7882" s="89"/>
      <c r="C7882" s="89"/>
      <c r="D7882" s="90"/>
      <c r="E7882" s="89"/>
      <c r="F7882" s="89"/>
      <c r="G7882" s="89"/>
      <c r="H7882" s="89"/>
    </row>
    <row r="7883" spans="2:8" s="5" customFormat="1" ht="13.5">
      <c r="B7883" s="89"/>
      <c r="C7883" s="89"/>
      <c r="D7883" s="90"/>
      <c r="E7883" s="89"/>
      <c r="F7883" s="89"/>
      <c r="G7883" s="89"/>
      <c r="H7883" s="89"/>
    </row>
    <row r="7884" spans="2:8" s="5" customFormat="1" ht="13.5">
      <c r="B7884" s="89"/>
      <c r="C7884" s="89"/>
      <c r="D7884" s="90"/>
      <c r="E7884" s="89"/>
      <c r="F7884" s="89"/>
      <c r="G7884" s="89"/>
      <c r="H7884" s="89"/>
    </row>
    <row r="7885" spans="2:8" s="5" customFormat="1" ht="13.5">
      <c r="B7885" s="89"/>
      <c r="C7885" s="89"/>
      <c r="D7885" s="90"/>
      <c r="E7885" s="89"/>
      <c r="F7885" s="89"/>
      <c r="G7885" s="89"/>
      <c r="H7885" s="89"/>
    </row>
    <row r="7886" spans="2:8" s="5" customFormat="1" ht="13.5">
      <c r="B7886" s="89"/>
      <c r="C7886" s="89"/>
      <c r="D7886" s="90"/>
      <c r="E7886" s="89"/>
      <c r="F7886" s="89"/>
      <c r="G7886" s="89"/>
      <c r="H7886" s="89"/>
    </row>
    <row r="7887" spans="2:8" s="5" customFormat="1" ht="13.5">
      <c r="B7887" s="89"/>
      <c r="C7887" s="89"/>
      <c r="D7887" s="90"/>
      <c r="E7887" s="89"/>
      <c r="F7887" s="89"/>
      <c r="G7887" s="89"/>
      <c r="H7887" s="89"/>
    </row>
    <row r="7888" spans="2:8" s="5" customFormat="1" ht="13.5">
      <c r="B7888" s="89"/>
      <c r="C7888" s="89"/>
      <c r="D7888" s="90"/>
      <c r="E7888" s="89"/>
      <c r="F7888" s="89"/>
      <c r="G7888" s="89"/>
      <c r="H7888" s="89"/>
    </row>
    <row r="7889" spans="2:8" s="5" customFormat="1" ht="13.5">
      <c r="B7889" s="89"/>
      <c r="C7889" s="89"/>
      <c r="D7889" s="90"/>
      <c r="E7889" s="89"/>
      <c r="F7889" s="89"/>
      <c r="G7889" s="89"/>
      <c r="H7889" s="89"/>
    </row>
    <row r="7890" spans="2:8" s="5" customFormat="1" ht="13.5">
      <c r="B7890" s="89"/>
      <c r="C7890" s="89"/>
      <c r="D7890" s="90"/>
      <c r="E7890" s="89"/>
      <c r="F7890" s="89"/>
      <c r="G7890" s="89"/>
      <c r="H7890" s="89"/>
    </row>
    <row r="7891" spans="2:8" s="5" customFormat="1" ht="13.5">
      <c r="B7891" s="89"/>
      <c r="C7891" s="89"/>
      <c r="D7891" s="90"/>
      <c r="E7891" s="89"/>
      <c r="F7891" s="89"/>
      <c r="G7891" s="89"/>
      <c r="H7891" s="89"/>
    </row>
    <row r="7892" spans="2:8" s="5" customFormat="1" ht="13.5">
      <c r="B7892" s="89"/>
      <c r="C7892" s="89"/>
      <c r="D7892" s="90"/>
      <c r="E7892" s="89"/>
      <c r="F7892" s="89"/>
      <c r="G7892" s="89"/>
      <c r="H7892" s="89"/>
    </row>
    <row r="7893" spans="2:8" s="5" customFormat="1" ht="13.5">
      <c r="B7893" s="89"/>
      <c r="C7893" s="89"/>
      <c r="D7893" s="90"/>
      <c r="E7893" s="89"/>
      <c r="F7893" s="89"/>
      <c r="G7893" s="89"/>
      <c r="H7893" s="89"/>
    </row>
    <row r="7894" spans="2:8" s="5" customFormat="1" ht="13.5">
      <c r="B7894" s="89"/>
      <c r="C7894" s="89"/>
      <c r="D7894" s="90"/>
      <c r="E7894" s="89"/>
      <c r="F7894" s="89"/>
      <c r="G7894" s="89"/>
      <c r="H7894" s="89"/>
    </row>
    <row r="7895" spans="2:8" s="5" customFormat="1" ht="13.5">
      <c r="B7895" s="89"/>
      <c r="C7895" s="89"/>
      <c r="D7895" s="90"/>
      <c r="E7895" s="89"/>
      <c r="F7895" s="89"/>
      <c r="G7895" s="89"/>
      <c r="H7895" s="89"/>
    </row>
    <row r="7896" spans="2:8" s="5" customFormat="1" ht="13.5">
      <c r="B7896" s="89"/>
      <c r="C7896" s="89"/>
      <c r="D7896" s="90"/>
      <c r="E7896" s="89"/>
      <c r="F7896" s="89"/>
      <c r="G7896" s="89"/>
      <c r="H7896" s="89"/>
    </row>
    <row r="7897" spans="2:8" s="5" customFormat="1" ht="13.5">
      <c r="B7897" s="89"/>
      <c r="C7897" s="89"/>
      <c r="D7897" s="90"/>
      <c r="E7897" s="89"/>
      <c r="F7897" s="89"/>
      <c r="G7897" s="89"/>
      <c r="H7897" s="89"/>
    </row>
    <row r="7898" spans="2:8" s="5" customFormat="1" ht="13.5">
      <c r="B7898" s="89"/>
      <c r="C7898" s="89"/>
      <c r="D7898" s="90"/>
      <c r="E7898" s="89"/>
      <c r="F7898" s="89"/>
      <c r="G7898" s="89"/>
      <c r="H7898" s="89"/>
    </row>
    <row r="7899" spans="2:8" s="5" customFormat="1" ht="13.5">
      <c r="B7899" s="89"/>
      <c r="C7899" s="89"/>
      <c r="D7899" s="90"/>
      <c r="E7899" s="89"/>
      <c r="F7899" s="89"/>
      <c r="G7899" s="89"/>
      <c r="H7899" s="89"/>
    </row>
    <row r="7900" spans="2:8" s="5" customFormat="1" ht="13.5">
      <c r="B7900" s="89"/>
      <c r="C7900" s="89"/>
      <c r="D7900" s="90"/>
      <c r="E7900" s="89"/>
      <c r="F7900" s="89"/>
      <c r="G7900" s="89"/>
      <c r="H7900" s="89"/>
    </row>
    <row r="7901" spans="2:8" s="5" customFormat="1" ht="13.5">
      <c r="B7901" s="89"/>
      <c r="C7901" s="89"/>
      <c r="D7901" s="90"/>
      <c r="E7901" s="89"/>
      <c r="F7901" s="89"/>
      <c r="G7901" s="89"/>
      <c r="H7901" s="89"/>
    </row>
    <row r="7902" spans="2:8" s="5" customFormat="1" ht="13.5">
      <c r="B7902" s="89"/>
      <c r="C7902" s="89"/>
      <c r="D7902" s="90"/>
      <c r="E7902" s="89"/>
      <c r="F7902" s="89"/>
      <c r="G7902" s="89"/>
      <c r="H7902" s="89"/>
    </row>
    <row r="7903" spans="2:8" s="5" customFormat="1" ht="13.5">
      <c r="B7903" s="89"/>
      <c r="C7903" s="89"/>
      <c r="D7903" s="90"/>
      <c r="E7903" s="89"/>
      <c r="F7903" s="89"/>
      <c r="G7903" s="89"/>
      <c r="H7903" s="89"/>
    </row>
    <row r="7904" spans="2:8" s="5" customFormat="1" ht="13.5">
      <c r="B7904" s="89"/>
      <c r="C7904" s="89"/>
      <c r="D7904" s="90"/>
      <c r="E7904" s="89"/>
      <c r="F7904" s="89"/>
      <c r="G7904" s="89"/>
      <c r="H7904" s="89"/>
    </row>
    <row r="7914" spans="2:8" s="5" customFormat="1" ht="16.5">
      <c r="B7914" s="89"/>
      <c r="C7914" s="89"/>
      <c r="D7914" s="90"/>
      <c r="E7914" s="89"/>
      <c r="F7914" s="91"/>
      <c r="G7914" s="89"/>
      <c r="H7914" s="89"/>
    </row>
    <row r="7930" spans="2:8" s="5" customFormat="1" ht="16.5">
      <c r="B7930" s="89"/>
      <c r="C7930" s="89"/>
      <c r="D7930" s="90"/>
      <c r="E7930" s="89"/>
      <c r="F7930" s="91"/>
      <c r="G7930" s="89"/>
      <c r="H7930" s="89"/>
    </row>
    <row r="7931" spans="2:8" s="5" customFormat="1" ht="16.5">
      <c r="B7931" s="89"/>
      <c r="C7931" s="89"/>
      <c r="D7931" s="90"/>
      <c r="E7931" s="89"/>
      <c r="F7931" s="91"/>
      <c r="G7931" s="89"/>
      <c r="H7931" s="89"/>
    </row>
    <row r="7937" spans="2:8" s="5" customFormat="1" ht="13.5">
      <c r="B7937" s="89"/>
      <c r="C7937" s="89"/>
      <c r="D7937" s="90"/>
      <c r="E7937" s="89"/>
      <c r="F7937" s="89"/>
      <c r="G7937" s="89"/>
      <c r="H7937" s="89"/>
    </row>
    <row r="7938" spans="2:8" s="5" customFormat="1" ht="13.5">
      <c r="B7938" s="89"/>
      <c r="C7938" s="89"/>
      <c r="D7938" s="90"/>
      <c r="E7938" s="89"/>
      <c r="F7938" s="89"/>
      <c r="G7938" s="89"/>
      <c r="H7938" s="89"/>
    </row>
    <row r="7939" spans="2:8" s="5" customFormat="1" ht="13.5">
      <c r="B7939" s="89"/>
      <c r="C7939" s="89"/>
      <c r="D7939" s="90"/>
      <c r="E7939" s="89"/>
      <c r="F7939" s="89"/>
      <c r="G7939" s="89"/>
      <c r="H7939" s="89"/>
    </row>
    <row r="7940" spans="2:8" s="5" customFormat="1" ht="13.5">
      <c r="B7940" s="89"/>
      <c r="C7940" s="89"/>
      <c r="D7940" s="90"/>
      <c r="E7940" s="89"/>
      <c r="F7940" s="89"/>
      <c r="G7940" s="89"/>
      <c r="H7940" s="89"/>
    </row>
    <row r="7941" spans="2:8" s="5" customFormat="1" ht="13.5">
      <c r="B7941" s="89"/>
      <c r="C7941" s="89"/>
      <c r="D7941" s="90"/>
      <c r="E7941" s="89"/>
      <c r="F7941" s="89"/>
      <c r="G7941" s="89"/>
      <c r="H7941" s="89"/>
    </row>
    <row r="7942" spans="2:8" s="5" customFormat="1" ht="13.5">
      <c r="B7942" s="89"/>
      <c r="C7942" s="89"/>
      <c r="D7942" s="90"/>
      <c r="E7942" s="89"/>
      <c r="F7942" s="89"/>
      <c r="G7942" s="89"/>
      <c r="H7942" s="89"/>
    </row>
    <row r="7943" spans="2:8" s="5" customFormat="1" ht="13.5">
      <c r="B7943" s="89"/>
      <c r="C7943" s="89"/>
      <c r="D7943" s="90"/>
      <c r="E7943" s="89"/>
      <c r="F7943" s="89"/>
      <c r="G7943" s="89"/>
      <c r="H7943" s="89"/>
    </row>
    <row r="7944" spans="2:8" s="5" customFormat="1" ht="13.5">
      <c r="B7944" s="89"/>
      <c r="C7944" s="89"/>
      <c r="D7944" s="90"/>
      <c r="E7944" s="89"/>
      <c r="F7944" s="89"/>
      <c r="G7944" s="89"/>
      <c r="H7944" s="89"/>
    </row>
    <row r="7945" spans="2:8" s="5" customFormat="1" ht="13.5">
      <c r="B7945" s="89"/>
      <c r="C7945" s="89"/>
      <c r="D7945" s="90"/>
      <c r="E7945" s="89"/>
      <c r="F7945" s="89"/>
      <c r="G7945" s="89"/>
      <c r="H7945" s="89"/>
    </row>
    <row r="7946" spans="2:8" s="5" customFormat="1" ht="13.5">
      <c r="B7946" s="89"/>
      <c r="C7946" s="89"/>
      <c r="D7946" s="90"/>
      <c r="E7946" s="89"/>
      <c r="F7946" s="89"/>
      <c r="G7946" s="89"/>
      <c r="H7946" s="89"/>
    </row>
    <row r="7947" spans="2:8" s="5" customFormat="1" ht="13.5">
      <c r="B7947" s="89"/>
      <c r="C7947" s="89"/>
      <c r="D7947" s="90"/>
      <c r="E7947" s="89"/>
      <c r="F7947" s="89"/>
      <c r="G7947" s="89"/>
      <c r="H7947" s="89"/>
    </row>
    <row r="7948" spans="2:8" s="5" customFormat="1" ht="13.5">
      <c r="B7948" s="89"/>
      <c r="C7948" s="89"/>
      <c r="D7948" s="90"/>
      <c r="E7948" s="89"/>
      <c r="F7948" s="89"/>
      <c r="G7948" s="89"/>
      <c r="H7948" s="89"/>
    </row>
    <row r="7949" spans="2:8" s="5" customFormat="1" ht="13.5">
      <c r="B7949" s="89"/>
      <c r="C7949" s="89"/>
      <c r="D7949" s="90"/>
      <c r="E7949" s="89"/>
      <c r="F7949" s="89"/>
      <c r="G7949" s="89"/>
      <c r="H7949" s="89"/>
    </row>
    <row r="7950" spans="2:8" s="5" customFormat="1" ht="13.5">
      <c r="B7950" s="89"/>
      <c r="C7950" s="89"/>
      <c r="D7950" s="90"/>
      <c r="E7950" s="89"/>
      <c r="F7950" s="89"/>
      <c r="G7950" s="89"/>
      <c r="H7950" s="89"/>
    </row>
    <row r="7951" spans="2:8" s="5" customFormat="1" ht="13.5">
      <c r="B7951" s="89"/>
      <c r="C7951" s="89"/>
      <c r="D7951" s="90"/>
      <c r="E7951" s="89"/>
      <c r="F7951" s="89"/>
      <c r="G7951" s="89"/>
      <c r="H7951" s="89"/>
    </row>
    <row r="7952" spans="2:8" s="5" customFormat="1" ht="13.5">
      <c r="B7952" s="89"/>
      <c r="C7952" s="89"/>
      <c r="D7952" s="90"/>
      <c r="E7952" s="89"/>
      <c r="F7952" s="89"/>
      <c r="G7952" s="89"/>
      <c r="H7952" s="89"/>
    </row>
    <row r="7953" spans="2:8" s="5" customFormat="1" ht="13.5">
      <c r="B7953" s="89"/>
      <c r="C7953" s="89"/>
      <c r="D7953" s="90"/>
      <c r="E7953" s="89"/>
      <c r="F7953" s="89"/>
      <c r="G7953" s="89"/>
      <c r="H7953" s="89"/>
    </row>
    <row r="7954" spans="2:8" s="5" customFormat="1" ht="13.5">
      <c r="B7954" s="89"/>
      <c r="C7954" s="89"/>
      <c r="D7954" s="90"/>
      <c r="E7954" s="89"/>
      <c r="F7954" s="89"/>
      <c r="G7954" s="89"/>
      <c r="H7954" s="89"/>
    </row>
    <row r="7955" spans="2:8" s="5" customFormat="1" ht="13.5">
      <c r="B7955" s="89"/>
      <c r="C7955" s="89"/>
      <c r="D7955" s="90"/>
      <c r="E7955" s="89"/>
      <c r="F7955" s="89"/>
      <c r="G7955" s="89"/>
      <c r="H7955" s="89"/>
    </row>
    <row r="7956" spans="2:8" s="5" customFormat="1" ht="13.5">
      <c r="B7956" s="89"/>
      <c r="C7956" s="89"/>
      <c r="D7956" s="90"/>
      <c r="E7956" s="89"/>
      <c r="F7956" s="89"/>
      <c r="G7956" s="89"/>
      <c r="H7956" s="89"/>
    </row>
    <row r="7957" spans="2:8" s="5" customFormat="1" ht="13.5">
      <c r="B7957" s="89"/>
      <c r="C7957" s="89"/>
      <c r="D7957" s="90"/>
      <c r="E7957" s="89"/>
      <c r="F7957" s="89"/>
      <c r="G7957" s="89"/>
      <c r="H7957" s="89"/>
    </row>
    <row r="7958" spans="2:8" s="5" customFormat="1" ht="13.5">
      <c r="B7958" s="89"/>
      <c r="C7958" s="89"/>
      <c r="D7958" s="90"/>
      <c r="E7958" s="89"/>
      <c r="F7958" s="89"/>
      <c r="G7958" s="89"/>
      <c r="H7958" s="89"/>
    </row>
    <row r="7959" spans="2:8" s="5" customFormat="1" ht="13.5">
      <c r="B7959" s="89"/>
      <c r="C7959" s="89"/>
      <c r="D7959" s="90"/>
      <c r="E7959" s="89"/>
      <c r="F7959" s="89"/>
      <c r="G7959" s="89"/>
      <c r="H7959" s="89"/>
    </row>
    <row r="7960" spans="2:8" s="5" customFormat="1" ht="13.5">
      <c r="B7960" s="89"/>
      <c r="C7960" s="89"/>
      <c r="D7960" s="90"/>
      <c r="E7960" s="89"/>
      <c r="F7960" s="89"/>
      <c r="G7960" s="89"/>
      <c r="H7960" s="89"/>
    </row>
    <row r="7961" spans="2:8" s="5" customFormat="1" ht="13.5">
      <c r="B7961" s="89"/>
      <c r="C7961" s="89"/>
      <c r="D7961" s="90"/>
      <c r="E7961" s="89"/>
      <c r="F7961" s="89"/>
      <c r="G7961" s="89"/>
      <c r="H7961" s="89"/>
    </row>
    <row r="7962" spans="2:8" s="5" customFormat="1" ht="13.5">
      <c r="B7962" s="89"/>
      <c r="C7962" s="89"/>
      <c r="D7962" s="90"/>
      <c r="E7962" s="89"/>
      <c r="F7962" s="89"/>
      <c r="G7962" s="89"/>
      <c r="H7962" s="89"/>
    </row>
    <row r="7963" spans="2:8" s="5" customFormat="1" ht="13.5">
      <c r="B7963" s="89"/>
      <c r="C7963" s="89"/>
      <c r="D7963" s="90"/>
      <c r="E7963" s="89"/>
      <c r="F7963" s="89"/>
      <c r="G7963" s="89"/>
      <c r="H7963" s="89"/>
    </row>
    <row r="7964" spans="2:8" s="5" customFormat="1" ht="13.5">
      <c r="B7964" s="89"/>
      <c r="C7964" s="89"/>
      <c r="D7964" s="90"/>
      <c r="E7964" s="89"/>
      <c r="F7964" s="89"/>
      <c r="G7964" s="89"/>
      <c r="H7964" s="89"/>
    </row>
    <row r="7965" spans="2:8" s="5" customFormat="1" ht="13.5">
      <c r="B7965" s="89"/>
      <c r="C7965" s="89"/>
      <c r="D7965" s="90"/>
      <c r="E7965" s="89"/>
      <c r="F7965" s="89"/>
      <c r="G7965" s="89"/>
      <c r="H7965" s="89"/>
    </row>
    <row r="7966" spans="2:8" s="5" customFormat="1" ht="13.5">
      <c r="B7966" s="89"/>
      <c r="C7966" s="89"/>
      <c r="D7966" s="90"/>
      <c r="E7966" s="89"/>
      <c r="F7966" s="89"/>
      <c r="G7966" s="89"/>
      <c r="H7966" s="89"/>
    </row>
    <row r="7969" spans="2:8" s="5" customFormat="1" ht="13.5">
      <c r="B7969" s="89"/>
      <c r="C7969" s="89"/>
      <c r="D7969" s="90"/>
      <c r="E7969" s="89"/>
      <c r="F7969" s="89"/>
      <c r="G7969" s="89"/>
      <c r="H7969" s="89"/>
    </row>
    <row r="7970" spans="2:8" s="5" customFormat="1" ht="13.5">
      <c r="B7970" s="89"/>
      <c r="C7970" s="89"/>
      <c r="D7970" s="90"/>
      <c r="E7970" s="89"/>
      <c r="F7970" s="89"/>
      <c r="G7970" s="89"/>
      <c r="H7970" s="89"/>
    </row>
    <row r="7971" spans="2:8" s="5" customFormat="1" ht="13.5">
      <c r="B7971" s="89"/>
      <c r="C7971" s="89"/>
      <c r="D7971" s="90"/>
      <c r="E7971" s="89"/>
      <c r="F7971" s="89"/>
      <c r="G7971" s="89"/>
      <c r="H7971" s="89"/>
    </row>
    <row r="7972" spans="2:8" s="5" customFormat="1" ht="13.5">
      <c r="B7972" s="89"/>
      <c r="C7972" s="89"/>
      <c r="D7972" s="90"/>
      <c r="E7972" s="89"/>
      <c r="F7972" s="89"/>
      <c r="G7972" s="89"/>
      <c r="H7972" s="89"/>
    </row>
    <row r="7973" spans="2:8" s="5" customFormat="1" ht="13.5">
      <c r="B7973" s="89"/>
      <c r="C7973" s="89"/>
      <c r="D7973" s="90"/>
      <c r="E7973" s="89"/>
      <c r="F7973" s="89"/>
      <c r="G7973" s="89"/>
      <c r="H7973" s="89"/>
    </row>
    <row r="7974" spans="2:8" s="5" customFormat="1" ht="13.5">
      <c r="B7974" s="89"/>
      <c r="C7974" s="89"/>
      <c r="D7974" s="90"/>
      <c r="E7974" s="89"/>
      <c r="F7974" s="89"/>
      <c r="G7974" s="89"/>
      <c r="H7974" s="89"/>
    </row>
    <row r="7975" spans="2:8" s="5" customFormat="1" ht="13.5">
      <c r="B7975" s="89"/>
      <c r="C7975" s="89"/>
      <c r="D7975" s="90"/>
      <c r="E7975" s="89"/>
      <c r="F7975" s="89"/>
      <c r="G7975" s="89"/>
      <c r="H7975" s="89"/>
    </row>
    <row r="7976" spans="2:8" s="5" customFormat="1" ht="13.5">
      <c r="B7976" s="89"/>
      <c r="C7976" s="89"/>
      <c r="D7976" s="90"/>
      <c r="E7976" s="89"/>
      <c r="F7976" s="89"/>
      <c r="G7976" s="89"/>
      <c r="H7976" s="89"/>
    </row>
    <row r="7977" spans="2:8" s="5" customFormat="1" ht="13.5">
      <c r="B7977" s="89"/>
      <c r="C7977" s="89"/>
      <c r="D7977" s="90"/>
      <c r="E7977" s="89"/>
      <c r="F7977" s="89"/>
      <c r="G7977" s="89"/>
      <c r="H7977" s="89"/>
    </row>
    <row r="7978" spans="2:8" s="5" customFormat="1" ht="13.5">
      <c r="B7978" s="89"/>
      <c r="C7978" s="89"/>
      <c r="D7978" s="90"/>
      <c r="E7978" s="89"/>
      <c r="F7978" s="89"/>
      <c r="G7978" s="89"/>
      <c r="H7978" s="89"/>
    </row>
    <row r="7979" spans="2:8" s="5" customFormat="1" ht="13.5">
      <c r="B7979" s="89"/>
      <c r="C7979" s="89"/>
      <c r="D7979" s="90"/>
      <c r="E7979" s="89"/>
      <c r="F7979" s="89"/>
      <c r="G7979" s="89"/>
      <c r="H7979" s="89"/>
    </row>
    <row r="7980" spans="2:8" s="5" customFormat="1" ht="13.5">
      <c r="B7980" s="89"/>
      <c r="C7980" s="89"/>
      <c r="D7980" s="90"/>
      <c r="E7980" s="89"/>
      <c r="F7980" s="89"/>
      <c r="G7980" s="89"/>
      <c r="H7980" s="89"/>
    </row>
    <row r="7981" spans="2:8" s="5" customFormat="1" ht="13.5">
      <c r="B7981" s="89"/>
      <c r="C7981" s="89"/>
      <c r="D7981" s="90"/>
      <c r="E7981" s="89"/>
      <c r="F7981" s="89"/>
      <c r="G7981" s="89"/>
      <c r="H7981" s="89"/>
    </row>
    <row r="7982" spans="2:8" s="5" customFormat="1" ht="13.5">
      <c r="B7982" s="89"/>
      <c r="C7982" s="89"/>
      <c r="D7982" s="90"/>
      <c r="E7982" s="89"/>
      <c r="F7982" s="89"/>
      <c r="G7982" s="89"/>
      <c r="H7982" s="89"/>
    </row>
    <row r="7983" spans="2:8" s="5" customFormat="1" ht="13.5">
      <c r="B7983" s="89"/>
      <c r="C7983" s="89"/>
      <c r="D7983" s="90"/>
      <c r="E7983" s="89"/>
      <c r="F7983" s="89"/>
      <c r="G7983" s="89"/>
      <c r="H7983" s="89"/>
    </row>
    <row r="7984" spans="2:8" s="5" customFormat="1" ht="13.5">
      <c r="B7984" s="89"/>
      <c r="C7984" s="89"/>
      <c r="D7984" s="90"/>
      <c r="E7984" s="89"/>
      <c r="F7984" s="89"/>
      <c r="G7984" s="89"/>
      <c r="H7984" s="89"/>
    </row>
    <row r="7986" spans="2:8" s="5" customFormat="1" ht="16.5">
      <c r="B7986" s="89"/>
      <c r="C7986" s="89"/>
      <c r="D7986" s="90"/>
      <c r="E7986" s="89"/>
      <c r="F7986" s="91"/>
      <c r="G7986" s="89"/>
      <c r="H7986" s="89"/>
    </row>
    <row r="7998" spans="2:8" s="5" customFormat="1" ht="16.5">
      <c r="B7998" s="89"/>
      <c r="C7998" s="89"/>
      <c r="D7998" s="90"/>
      <c r="E7998" s="89"/>
      <c r="F7998" s="91"/>
      <c r="G7998" s="89"/>
      <c r="H7998" s="89"/>
    </row>
    <row r="8009" spans="2:8" s="5" customFormat="1" ht="16.5">
      <c r="B8009" s="89"/>
      <c r="C8009" s="89"/>
      <c r="D8009" s="90"/>
      <c r="E8009" s="89"/>
      <c r="F8009" s="91"/>
      <c r="G8009" s="89"/>
      <c r="H8009" s="89"/>
    </row>
    <row r="8023" spans="2:8" s="5" customFormat="1" ht="16.5">
      <c r="B8023" s="89"/>
      <c r="C8023" s="89"/>
      <c r="D8023" s="90"/>
      <c r="E8023" s="89"/>
      <c r="F8023" s="91"/>
      <c r="G8023" s="89"/>
      <c r="H8023" s="89"/>
    </row>
    <row r="8033" spans="2:8" s="5" customFormat="1" ht="13.5">
      <c r="B8033" s="89"/>
      <c r="C8033" s="89"/>
      <c r="D8033" s="90"/>
      <c r="E8033" s="89"/>
      <c r="F8033" s="89"/>
      <c r="G8033" s="89"/>
      <c r="H8033" s="89"/>
    </row>
    <row r="8034" spans="2:8" s="5" customFormat="1" ht="13.5">
      <c r="B8034" s="89"/>
      <c r="C8034" s="89"/>
      <c r="D8034" s="90"/>
      <c r="E8034" s="89"/>
      <c r="F8034" s="89"/>
      <c r="G8034" s="89"/>
      <c r="H8034" s="89"/>
    </row>
    <row r="8035" spans="2:8" s="5" customFormat="1" ht="13.5">
      <c r="B8035" s="89"/>
      <c r="C8035" s="89"/>
      <c r="D8035" s="90"/>
      <c r="E8035" s="89"/>
      <c r="F8035" s="89"/>
      <c r="G8035" s="89"/>
      <c r="H8035" s="89"/>
    </row>
    <row r="8036" spans="2:8" s="5" customFormat="1" ht="13.5">
      <c r="B8036" s="89"/>
      <c r="C8036" s="89"/>
      <c r="D8036" s="90"/>
      <c r="E8036" s="89"/>
      <c r="F8036" s="89"/>
      <c r="G8036" s="89"/>
      <c r="H8036" s="89"/>
    </row>
    <row r="8037" spans="2:8" s="5" customFormat="1" ht="13.5">
      <c r="B8037" s="89"/>
      <c r="C8037" s="89"/>
      <c r="D8037" s="90"/>
      <c r="E8037" s="89"/>
      <c r="F8037" s="89"/>
      <c r="G8037" s="89"/>
      <c r="H8037" s="89"/>
    </row>
    <row r="8038" spans="2:8" s="5" customFormat="1" ht="13.5">
      <c r="B8038" s="89"/>
      <c r="C8038" s="89"/>
      <c r="D8038" s="90"/>
      <c r="E8038" s="89"/>
      <c r="F8038" s="89"/>
      <c r="G8038" s="89"/>
      <c r="H8038" s="89"/>
    </row>
    <row r="8039" spans="2:8" s="5" customFormat="1" ht="13.5">
      <c r="B8039" s="89"/>
      <c r="C8039" s="89"/>
      <c r="D8039" s="90"/>
      <c r="E8039" s="89"/>
      <c r="F8039" s="89"/>
      <c r="G8039" s="89"/>
      <c r="H8039" s="89"/>
    </row>
    <row r="8040" spans="2:8" s="5" customFormat="1" ht="13.5">
      <c r="B8040" s="89"/>
      <c r="C8040" s="89"/>
      <c r="D8040" s="90"/>
      <c r="E8040" s="89"/>
      <c r="F8040" s="89"/>
      <c r="G8040" s="89"/>
      <c r="H8040" s="89"/>
    </row>
    <row r="8041" spans="2:8" s="5" customFormat="1" ht="13.5">
      <c r="B8041" s="89"/>
      <c r="C8041" s="89"/>
      <c r="D8041" s="90"/>
      <c r="E8041" s="89"/>
      <c r="F8041" s="89"/>
      <c r="G8041" s="89"/>
      <c r="H8041" s="89"/>
    </row>
    <row r="8042" spans="2:8" s="5" customFormat="1" ht="13.5">
      <c r="B8042" s="89"/>
      <c r="C8042" s="89"/>
      <c r="D8042" s="90"/>
      <c r="E8042" s="89"/>
      <c r="F8042" s="89"/>
      <c r="G8042" s="89"/>
      <c r="H8042" s="89"/>
    </row>
    <row r="8043" spans="2:8" s="5" customFormat="1" ht="13.5">
      <c r="B8043" s="89"/>
      <c r="C8043" s="89"/>
      <c r="D8043" s="90"/>
      <c r="E8043" s="89"/>
      <c r="F8043" s="89"/>
      <c r="G8043" s="89"/>
      <c r="H8043" s="89"/>
    </row>
    <row r="8044" spans="2:8" s="5" customFormat="1" ht="13.5">
      <c r="B8044" s="89"/>
      <c r="C8044" s="89"/>
      <c r="D8044" s="90"/>
      <c r="E8044" s="89"/>
      <c r="F8044" s="89"/>
      <c r="G8044" s="89"/>
      <c r="H8044" s="89"/>
    </row>
    <row r="8045" spans="2:8" s="5" customFormat="1" ht="13.5">
      <c r="B8045" s="89"/>
      <c r="C8045" s="89"/>
      <c r="D8045" s="90"/>
      <c r="E8045" s="89"/>
      <c r="F8045" s="89"/>
      <c r="G8045" s="89"/>
      <c r="H8045" s="89"/>
    </row>
    <row r="8046" spans="2:8" s="5" customFormat="1" ht="13.5">
      <c r="B8046" s="89"/>
      <c r="C8046" s="89"/>
      <c r="D8046" s="90"/>
      <c r="E8046" s="89"/>
      <c r="F8046" s="89"/>
      <c r="G8046" s="89"/>
      <c r="H8046" s="89"/>
    </row>
    <row r="8047" spans="2:8" s="5" customFormat="1" ht="13.5">
      <c r="B8047" s="89"/>
      <c r="C8047" s="89"/>
      <c r="D8047" s="90"/>
      <c r="E8047" s="89"/>
      <c r="F8047" s="89"/>
      <c r="G8047" s="89"/>
      <c r="H8047" s="89"/>
    </row>
    <row r="8048" spans="2:8" s="5" customFormat="1" ht="13.5">
      <c r="B8048" s="89"/>
      <c r="C8048" s="89"/>
      <c r="D8048" s="90"/>
      <c r="E8048" s="89"/>
      <c r="F8048" s="89"/>
      <c r="G8048" s="89"/>
      <c r="H8048" s="89"/>
    </row>
    <row r="8049" spans="2:8" s="5" customFormat="1" ht="13.5">
      <c r="B8049" s="89"/>
      <c r="C8049" s="89"/>
      <c r="D8049" s="90"/>
      <c r="E8049" s="89"/>
      <c r="F8049" s="89"/>
      <c r="G8049" s="89"/>
      <c r="H8049" s="89"/>
    </row>
    <row r="8050" spans="2:8" s="5" customFormat="1" ht="13.5">
      <c r="B8050" s="89"/>
      <c r="C8050" s="89"/>
      <c r="D8050" s="90"/>
      <c r="E8050" s="89"/>
      <c r="F8050" s="89"/>
      <c r="G8050" s="89"/>
      <c r="H8050" s="89"/>
    </row>
    <row r="8051" spans="2:8" s="5" customFormat="1" ht="13.5">
      <c r="B8051" s="89"/>
      <c r="C8051" s="89"/>
      <c r="D8051" s="90"/>
      <c r="E8051" s="89"/>
      <c r="F8051" s="89"/>
      <c r="G8051" s="89"/>
      <c r="H8051" s="89"/>
    </row>
    <row r="8052" spans="2:8" s="5" customFormat="1" ht="13.5">
      <c r="B8052" s="89"/>
      <c r="C8052" s="89"/>
      <c r="D8052" s="90"/>
      <c r="E8052" s="89"/>
      <c r="F8052" s="89"/>
      <c r="G8052" s="89"/>
      <c r="H8052" s="89"/>
    </row>
    <row r="8053" spans="2:8" s="5" customFormat="1" ht="13.5">
      <c r="B8053" s="89"/>
      <c r="C8053" s="89"/>
      <c r="D8053" s="90"/>
      <c r="E8053" s="89"/>
      <c r="F8053" s="89"/>
      <c r="G8053" s="89"/>
      <c r="H8053" s="89"/>
    </row>
    <row r="8054" spans="2:8" s="5" customFormat="1" ht="13.5">
      <c r="B8054" s="89"/>
      <c r="C8054" s="89"/>
      <c r="D8054" s="90"/>
      <c r="E8054" s="89"/>
      <c r="F8054" s="89"/>
      <c r="G8054" s="89"/>
      <c r="H8054" s="89"/>
    </row>
    <row r="8055" spans="2:8" s="5" customFormat="1" ht="13.5">
      <c r="B8055" s="89"/>
      <c r="C8055" s="89"/>
      <c r="D8055" s="90"/>
      <c r="E8055" s="89"/>
      <c r="F8055" s="89"/>
      <c r="G8055" s="89"/>
      <c r="H8055" s="89"/>
    </row>
    <row r="8056" spans="2:8" s="5" customFormat="1" ht="13.5">
      <c r="B8056" s="89"/>
      <c r="C8056" s="89"/>
      <c r="D8056" s="90"/>
      <c r="E8056" s="89"/>
      <c r="F8056" s="89"/>
      <c r="G8056" s="89"/>
      <c r="H8056" s="89"/>
    </row>
    <row r="8057" spans="2:8" s="5" customFormat="1" ht="13.5">
      <c r="B8057" s="89"/>
      <c r="C8057" s="89"/>
      <c r="D8057" s="90"/>
      <c r="E8057" s="89"/>
      <c r="F8057" s="89"/>
      <c r="G8057" s="89"/>
      <c r="H8057" s="89"/>
    </row>
    <row r="8058" spans="2:8" s="5" customFormat="1" ht="13.5">
      <c r="B8058" s="89"/>
      <c r="C8058" s="89"/>
      <c r="D8058" s="90"/>
      <c r="E8058" s="89"/>
      <c r="F8058" s="89"/>
      <c r="G8058" s="89"/>
      <c r="H8058" s="89"/>
    </row>
    <row r="8059" spans="2:8" s="5" customFormat="1" ht="13.5">
      <c r="B8059" s="89"/>
      <c r="C8059" s="89"/>
      <c r="D8059" s="90"/>
      <c r="E8059" s="89"/>
      <c r="F8059" s="89"/>
      <c r="G8059" s="89"/>
      <c r="H8059" s="89"/>
    </row>
    <row r="8060" spans="2:8" s="5" customFormat="1" ht="13.5">
      <c r="B8060" s="89"/>
      <c r="C8060" s="89"/>
      <c r="D8060" s="90"/>
      <c r="E8060" s="89"/>
      <c r="F8060" s="89"/>
      <c r="G8060" s="89"/>
      <c r="H8060" s="89"/>
    </row>
    <row r="8061" spans="2:8" s="5" customFormat="1" ht="13.5">
      <c r="B8061" s="89"/>
      <c r="C8061" s="89"/>
      <c r="D8061" s="90"/>
      <c r="E8061" s="89"/>
      <c r="F8061" s="89"/>
      <c r="G8061" s="89"/>
      <c r="H8061" s="89"/>
    </row>
    <row r="8062" spans="2:8" s="5" customFormat="1" ht="13.5">
      <c r="B8062" s="89"/>
      <c r="C8062" s="89"/>
      <c r="D8062" s="90"/>
      <c r="E8062" s="89"/>
      <c r="F8062" s="89"/>
      <c r="G8062" s="89"/>
      <c r="H8062" s="89"/>
    </row>
    <row r="8063" spans="2:8" s="5" customFormat="1" ht="13.5">
      <c r="B8063" s="89"/>
      <c r="C8063" s="89"/>
      <c r="D8063" s="90"/>
      <c r="E8063" s="89"/>
      <c r="F8063" s="89"/>
      <c r="G8063" s="89"/>
      <c r="H8063" s="89"/>
    </row>
    <row r="8064" spans="2:8" s="5" customFormat="1" ht="13.5">
      <c r="B8064" s="89"/>
      <c r="C8064" s="89"/>
      <c r="D8064" s="90"/>
      <c r="E8064" s="89"/>
      <c r="F8064" s="89"/>
      <c r="G8064" s="89"/>
      <c r="H8064" s="89"/>
    </row>
    <row r="8065" spans="2:8" s="5" customFormat="1" ht="13.5">
      <c r="B8065" s="89"/>
      <c r="C8065" s="89"/>
      <c r="D8065" s="90"/>
      <c r="E8065" s="89"/>
      <c r="F8065" s="89"/>
      <c r="G8065" s="89"/>
      <c r="H8065" s="89"/>
    </row>
    <row r="8066" spans="2:8" s="5" customFormat="1" ht="13.5">
      <c r="B8066" s="89"/>
      <c r="C8066" s="89"/>
      <c r="D8066" s="90"/>
      <c r="E8066" s="89"/>
      <c r="F8066" s="89"/>
      <c r="G8066" s="89"/>
      <c r="H8066" s="89"/>
    </row>
    <row r="8067" spans="2:8" s="5" customFormat="1" ht="13.5">
      <c r="B8067" s="89"/>
      <c r="C8067" s="89"/>
      <c r="D8067" s="90"/>
      <c r="E8067" s="89"/>
      <c r="F8067" s="89"/>
      <c r="G8067" s="89"/>
      <c r="H8067" s="89"/>
    </row>
    <row r="8068" spans="2:8" s="5" customFormat="1" ht="13.5">
      <c r="B8068" s="89"/>
      <c r="C8068" s="89"/>
      <c r="D8068" s="90"/>
      <c r="E8068" s="89"/>
      <c r="F8068" s="89"/>
      <c r="G8068" s="89"/>
      <c r="H8068" s="89"/>
    </row>
    <row r="8070" spans="2:8" s="5" customFormat="1" ht="13.5">
      <c r="B8070" s="89"/>
      <c r="C8070" s="89"/>
      <c r="D8070" s="90"/>
      <c r="E8070" s="89"/>
      <c r="F8070" s="89"/>
      <c r="G8070" s="89"/>
      <c r="H8070" s="89"/>
    </row>
    <row r="8071" spans="2:8" s="5" customFormat="1" ht="13.5">
      <c r="B8071" s="89"/>
      <c r="C8071" s="89"/>
      <c r="D8071" s="90"/>
      <c r="E8071" s="89"/>
      <c r="F8071" s="89"/>
      <c r="G8071" s="89"/>
      <c r="H8071" s="89"/>
    </row>
    <row r="8072" spans="2:8" s="5" customFormat="1" ht="13.5">
      <c r="B8072" s="89"/>
      <c r="C8072" s="89"/>
      <c r="D8072" s="90"/>
      <c r="E8072" s="89"/>
      <c r="F8072" s="89"/>
      <c r="G8072" s="89"/>
      <c r="H8072" s="89"/>
    </row>
    <row r="8073" spans="2:8" s="5" customFormat="1" ht="13.5">
      <c r="B8073" s="89"/>
      <c r="C8073" s="89"/>
      <c r="D8073" s="90"/>
      <c r="E8073" s="89"/>
      <c r="F8073" s="89"/>
      <c r="G8073" s="89"/>
      <c r="H8073" s="89"/>
    </row>
    <row r="8074" spans="2:8" s="5" customFormat="1" ht="13.5">
      <c r="B8074" s="89"/>
      <c r="C8074" s="89"/>
      <c r="D8074" s="90"/>
      <c r="E8074" s="89"/>
      <c r="F8074" s="89"/>
      <c r="G8074" s="89"/>
      <c r="H8074" s="89"/>
    </row>
    <row r="8075" spans="2:8" s="5" customFormat="1" ht="13.5">
      <c r="B8075" s="89"/>
      <c r="C8075" s="89"/>
      <c r="D8075" s="90"/>
      <c r="E8075" s="89"/>
      <c r="F8075" s="89"/>
      <c r="G8075" s="89"/>
      <c r="H8075" s="89"/>
    </row>
    <row r="8076" spans="2:8" s="5" customFormat="1" ht="13.5">
      <c r="B8076" s="89"/>
      <c r="C8076" s="89"/>
      <c r="D8076" s="90"/>
      <c r="E8076" s="89"/>
      <c r="F8076" s="89"/>
      <c r="G8076" s="89"/>
      <c r="H8076" s="89"/>
    </row>
    <row r="8077" spans="2:8" s="5" customFormat="1" ht="13.5">
      <c r="B8077" s="89"/>
      <c r="C8077" s="89"/>
      <c r="D8077" s="90"/>
      <c r="E8077" s="89"/>
      <c r="F8077" s="89"/>
      <c r="G8077" s="89"/>
      <c r="H8077" s="89"/>
    </row>
    <row r="8078" spans="2:8" s="5" customFormat="1" ht="13.5">
      <c r="B8078" s="89"/>
      <c r="C8078" s="89"/>
      <c r="D8078" s="90"/>
      <c r="E8078" s="89"/>
      <c r="F8078" s="89"/>
      <c r="G8078" s="89"/>
      <c r="H8078" s="89"/>
    </row>
    <row r="8079" spans="2:8" s="5" customFormat="1" ht="13.5">
      <c r="B8079" s="89"/>
      <c r="C8079" s="89"/>
      <c r="D8079" s="90"/>
      <c r="E8079" s="89"/>
      <c r="F8079" s="89"/>
      <c r="G8079" s="89"/>
      <c r="H8079" s="89"/>
    </row>
    <row r="8080" spans="2:8" s="5" customFormat="1" ht="13.5">
      <c r="B8080" s="89"/>
      <c r="C8080" s="89"/>
      <c r="D8080" s="90"/>
      <c r="E8080" s="89"/>
      <c r="F8080" s="89"/>
      <c r="G8080" s="89"/>
      <c r="H8080" s="89"/>
    </row>
    <row r="8081" spans="2:8" s="5" customFormat="1" ht="13.5">
      <c r="B8081" s="89"/>
      <c r="C8081" s="89"/>
      <c r="D8081" s="90"/>
      <c r="E8081" s="89"/>
      <c r="F8081" s="89"/>
      <c r="G8081" s="89"/>
      <c r="H8081" s="89"/>
    </row>
    <row r="8082" spans="2:8" s="5" customFormat="1" ht="13.5">
      <c r="B8082" s="89"/>
      <c r="C8082" s="89"/>
      <c r="D8082" s="90"/>
      <c r="E8082" s="89"/>
      <c r="F8082" s="89"/>
      <c r="G8082" s="89"/>
      <c r="H8082" s="89"/>
    </row>
    <row r="8083" spans="2:8" s="5" customFormat="1" ht="13.5">
      <c r="B8083" s="89"/>
      <c r="C8083" s="89"/>
      <c r="D8083" s="90"/>
      <c r="E8083" s="89"/>
      <c r="F8083" s="89"/>
      <c r="G8083" s="89"/>
      <c r="H8083" s="89"/>
    </row>
    <row r="8084" spans="2:8" s="5" customFormat="1" ht="13.5">
      <c r="B8084" s="89"/>
      <c r="C8084" s="89"/>
      <c r="D8084" s="90"/>
      <c r="E8084" s="89"/>
      <c r="F8084" s="89"/>
      <c r="G8084" s="89"/>
      <c r="H8084" s="89"/>
    </row>
    <row r="8085" spans="2:8" s="5" customFormat="1" ht="13.5">
      <c r="B8085" s="89"/>
      <c r="C8085" s="89"/>
      <c r="D8085" s="90"/>
      <c r="E8085" s="89"/>
      <c r="F8085" s="89"/>
      <c r="G8085" s="89"/>
      <c r="H8085" s="89"/>
    </row>
    <row r="8086" spans="2:8" s="5" customFormat="1" ht="13.5">
      <c r="B8086" s="89"/>
      <c r="C8086" s="89"/>
      <c r="D8086" s="90"/>
      <c r="E8086" s="89"/>
      <c r="F8086" s="89"/>
      <c r="G8086" s="89"/>
      <c r="H8086" s="89"/>
    </row>
    <row r="8087" spans="2:8" s="5" customFormat="1" ht="13.5">
      <c r="B8087" s="89"/>
      <c r="C8087" s="89"/>
      <c r="D8087" s="90"/>
      <c r="E8087" s="89"/>
      <c r="F8087" s="89"/>
      <c r="G8087" s="89"/>
      <c r="H8087" s="89"/>
    </row>
    <row r="8088" spans="2:8" s="5" customFormat="1" ht="13.5">
      <c r="B8088" s="89"/>
      <c r="C8088" s="89"/>
      <c r="D8088" s="90"/>
      <c r="E8088" s="89"/>
      <c r="F8088" s="89"/>
      <c r="G8088" s="89"/>
      <c r="H8088" s="89"/>
    </row>
    <row r="8089" spans="2:8" s="5" customFormat="1" ht="13.5">
      <c r="B8089" s="89"/>
      <c r="C8089" s="89"/>
      <c r="D8089" s="90"/>
      <c r="E8089" s="89"/>
      <c r="F8089" s="89"/>
      <c r="G8089" s="89"/>
      <c r="H8089" s="89"/>
    </row>
    <row r="8090" spans="2:8" s="5" customFormat="1" ht="13.5">
      <c r="B8090" s="89"/>
      <c r="C8090" s="89"/>
      <c r="D8090" s="90"/>
      <c r="E8090" s="89"/>
      <c r="F8090" s="89"/>
      <c r="G8090" s="89"/>
      <c r="H8090" s="89"/>
    </row>
    <row r="8091" spans="2:8" s="5" customFormat="1" ht="13.5">
      <c r="B8091" s="89"/>
      <c r="C8091" s="89"/>
      <c r="D8091" s="90"/>
      <c r="E8091" s="89"/>
      <c r="F8091" s="89"/>
      <c r="G8091" s="89"/>
      <c r="H8091" s="89"/>
    </row>
    <row r="8092" spans="2:8" s="5" customFormat="1" ht="13.5">
      <c r="B8092" s="89"/>
      <c r="C8092" s="89"/>
      <c r="D8092" s="90"/>
      <c r="E8092" s="89"/>
      <c r="F8092" s="89"/>
      <c r="G8092" s="89"/>
      <c r="H8092" s="89"/>
    </row>
    <row r="8093" spans="2:8" s="5" customFormat="1" ht="13.5">
      <c r="B8093" s="89"/>
      <c r="C8093" s="89"/>
      <c r="D8093" s="90"/>
      <c r="E8093" s="89"/>
      <c r="F8093" s="89"/>
      <c r="G8093" s="89"/>
      <c r="H8093" s="89"/>
    </row>
    <row r="8094" spans="2:8" s="5" customFormat="1" ht="13.5">
      <c r="B8094" s="89"/>
      <c r="C8094" s="89"/>
      <c r="D8094" s="90"/>
      <c r="E8094" s="89"/>
      <c r="F8094" s="89"/>
      <c r="G8094" s="89"/>
      <c r="H8094" s="89"/>
    </row>
    <row r="8095" spans="2:8" s="5" customFormat="1" ht="13.5">
      <c r="B8095" s="89"/>
      <c r="C8095" s="89"/>
      <c r="D8095" s="90"/>
      <c r="E8095" s="89"/>
      <c r="F8095" s="89"/>
      <c r="G8095" s="89"/>
      <c r="H8095" s="89"/>
    </row>
    <row r="8096" spans="2:8" s="5" customFormat="1" ht="13.5">
      <c r="B8096" s="89"/>
      <c r="C8096" s="89"/>
      <c r="D8096" s="90"/>
      <c r="E8096" s="89"/>
      <c r="F8096" s="89"/>
      <c r="G8096" s="89"/>
      <c r="H8096" s="89"/>
    </row>
    <row r="8097" spans="2:8" s="5" customFormat="1" ht="13.5">
      <c r="B8097" s="89"/>
      <c r="C8097" s="89"/>
      <c r="D8097" s="90"/>
      <c r="E8097" s="89"/>
      <c r="F8097" s="89"/>
      <c r="G8097" s="89"/>
      <c r="H8097" s="89"/>
    </row>
    <row r="8098" spans="2:8" s="5" customFormat="1" ht="13.5">
      <c r="B8098" s="89"/>
      <c r="C8098" s="89"/>
      <c r="D8098" s="90"/>
      <c r="E8098" s="89"/>
      <c r="F8098" s="89"/>
      <c r="G8098" s="89"/>
      <c r="H8098" s="89"/>
    </row>
    <row r="8099" spans="2:8" s="5" customFormat="1" ht="13.5">
      <c r="B8099" s="89"/>
      <c r="C8099" s="89"/>
      <c r="D8099" s="90"/>
      <c r="E8099" s="89"/>
      <c r="F8099" s="89"/>
      <c r="G8099" s="89"/>
      <c r="H8099" s="89"/>
    </row>
    <row r="8100" spans="2:8" s="5" customFormat="1" ht="13.5">
      <c r="B8100" s="89"/>
      <c r="C8100" s="89"/>
      <c r="D8100" s="90"/>
      <c r="E8100" s="89"/>
      <c r="F8100" s="89"/>
      <c r="G8100" s="89"/>
      <c r="H8100" s="89"/>
    </row>
    <row r="8101" spans="2:8" s="5" customFormat="1" ht="13.5">
      <c r="B8101" s="89"/>
      <c r="C8101" s="89"/>
      <c r="D8101" s="90"/>
      <c r="E8101" s="89"/>
      <c r="F8101" s="89"/>
      <c r="G8101" s="89"/>
      <c r="H8101" s="89"/>
    </row>
    <row r="8102" spans="2:8" s="5" customFormat="1" ht="13.5">
      <c r="B8102" s="89"/>
      <c r="C8102" s="89"/>
      <c r="D8102" s="90"/>
      <c r="E8102" s="89"/>
      <c r="F8102" s="89"/>
      <c r="G8102" s="89"/>
      <c r="H8102" s="89"/>
    </row>
    <row r="8103" spans="2:8" s="5" customFormat="1" ht="13.5">
      <c r="B8103" s="89"/>
      <c r="C8103" s="89"/>
      <c r="D8103" s="90"/>
      <c r="E8103" s="89"/>
      <c r="F8103" s="89"/>
      <c r="G8103" s="89"/>
      <c r="H8103" s="89"/>
    </row>
    <row r="8104" spans="2:8" s="5" customFormat="1" ht="13.5">
      <c r="B8104" s="89"/>
      <c r="C8104" s="89"/>
      <c r="D8104" s="90"/>
      <c r="E8104" s="89"/>
      <c r="F8104" s="89"/>
      <c r="G8104" s="89"/>
      <c r="H8104" s="89"/>
    </row>
    <row r="8105" spans="2:8" s="5" customFormat="1" ht="13.5">
      <c r="B8105" s="89"/>
      <c r="C8105" s="89"/>
      <c r="D8105" s="90"/>
      <c r="E8105" s="89"/>
      <c r="F8105" s="89"/>
      <c r="G8105" s="89"/>
      <c r="H8105" s="89"/>
    </row>
    <row r="8106" spans="2:8" s="5" customFormat="1" ht="13.5">
      <c r="B8106" s="89"/>
      <c r="C8106" s="89"/>
      <c r="D8106" s="90"/>
      <c r="E8106" s="89"/>
      <c r="F8106" s="89"/>
      <c r="G8106" s="89"/>
      <c r="H8106" s="89"/>
    </row>
    <row r="8107" spans="2:8" s="5" customFormat="1" ht="13.5">
      <c r="B8107" s="89"/>
      <c r="C8107" s="89"/>
      <c r="D8107" s="90"/>
      <c r="E8107" s="89"/>
      <c r="F8107" s="89"/>
      <c r="G8107" s="89"/>
      <c r="H8107" s="89"/>
    </row>
    <row r="8108" spans="2:8" s="5" customFormat="1" ht="13.5">
      <c r="B8108" s="89"/>
      <c r="C8108" s="89"/>
      <c r="D8108" s="90"/>
      <c r="E8108" s="89"/>
      <c r="F8108" s="89"/>
      <c r="G8108" s="89"/>
      <c r="H8108" s="89"/>
    </row>
    <row r="8109" spans="2:8" s="5" customFormat="1" ht="13.5">
      <c r="B8109" s="89"/>
      <c r="C8109" s="89"/>
      <c r="D8109" s="90"/>
      <c r="E8109" s="89"/>
      <c r="F8109" s="89"/>
      <c r="G8109" s="89"/>
      <c r="H8109" s="89"/>
    </row>
    <row r="8110" spans="2:8" s="5" customFormat="1" ht="13.5">
      <c r="B8110" s="89"/>
      <c r="C8110" s="89"/>
      <c r="D8110" s="90"/>
      <c r="E8110" s="89"/>
      <c r="F8110" s="89"/>
      <c r="G8110" s="89"/>
      <c r="H8110" s="89"/>
    </row>
    <row r="8111" spans="2:8" s="5" customFormat="1" ht="13.5">
      <c r="B8111" s="89"/>
      <c r="C8111" s="89"/>
      <c r="D8111" s="90"/>
      <c r="E8111" s="89"/>
      <c r="F8111" s="89"/>
      <c r="G8111" s="89"/>
      <c r="H8111" s="89"/>
    </row>
    <row r="8112" spans="2:8" s="5" customFormat="1" ht="13.5">
      <c r="B8112" s="89"/>
      <c r="C8112" s="89"/>
      <c r="D8112" s="90"/>
      <c r="E8112" s="89"/>
      <c r="F8112" s="89"/>
      <c r="G8112" s="89"/>
      <c r="H8112" s="89"/>
    </row>
    <row r="8113" spans="2:8" s="5" customFormat="1" ht="13.5">
      <c r="B8113" s="89"/>
      <c r="C8113" s="89"/>
      <c r="D8113" s="90"/>
      <c r="E8113" s="89"/>
      <c r="F8113" s="89"/>
      <c r="G8113" s="89"/>
      <c r="H8113" s="89"/>
    </row>
    <row r="8114" spans="2:8" s="5" customFormat="1" ht="13.5">
      <c r="B8114" s="89"/>
      <c r="C8114" s="89"/>
      <c r="D8114" s="90"/>
      <c r="E8114" s="89"/>
      <c r="F8114" s="89"/>
      <c r="G8114" s="89"/>
      <c r="H8114" s="89"/>
    </row>
    <row r="8115" spans="2:8" s="5" customFormat="1" ht="13.5">
      <c r="B8115" s="89"/>
      <c r="C8115" s="89"/>
      <c r="D8115" s="90"/>
      <c r="E8115" s="89"/>
      <c r="F8115" s="89"/>
      <c r="G8115" s="89"/>
      <c r="H8115" s="89"/>
    </row>
    <row r="8116" spans="2:8" s="5" customFormat="1" ht="13.5">
      <c r="B8116" s="89"/>
      <c r="C8116" s="89"/>
      <c r="D8116" s="90"/>
      <c r="E8116" s="89"/>
      <c r="F8116" s="89"/>
      <c r="G8116" s="89"/>
      <c r="H8116" s="89"/>
    </row>
    <row r="8117" spans="2:8" s="5" customFormat="1" ht="13.5">
      <c r="B8117" s="89"/>
      <c r="C8117" s="89"/>
      <c r="D8117" s="90"/>
      <c r="E8117" s="89"/>
      <c r="F8117" s="89"/>
      <c r="G8117" s="89"/>
      <c r="H8117" s="89"/>
    </row>
    <row r="8118" spans="2:8" s="5" customFormat="1" ht="13.5">
      <c r="B8118" s="89"/>
      <c r="C8118" s="89"/>
      <c r="D8118" s="90"/>
      <c r="E8118" s="89"/>
      <c r="F8118" s="89"/>
      <c r="G8118" s="89"/>
      <c r="H8118" s="89"/>
    </row>
    <row r="8119" spans="2:8" s="5" customFormat="1" ht="13.5">
      <c r="B8119" s="89"/>
      <c r="C8119" s="89"/>
      <c r="D8119" s="90"/>
      <c r="E8119" s="89"/>
      <c r="F8119" s="89"/>
      <c r="G8119" s="89"/>
      <c r="H8119" s="89"/>
    </row>
    <row r="8120" spans="2:8" s="5" customFormat="1" ht="13.5">
      <c r="B8120" s="89"/>
      <c r="C8120" s="89"/>
      <c r="D8120" s="90"/>
      <c r="E8120" s="89"/>
      <c r="F8120" s="89"/>
      <c r="G8120" s="89"/>
      <c r="H8120" s="89"/>
    </row>
    <row r="8121" spans="2:8" s="5" customFormat="1" ht="13.5">
      <c r="B8121" s="89"/>
      <c r="C8121" s="89"/>
      <c r="D8121" s="90"/>
      <c r="E8121" s="89"/>
      <c r="F8121" s="89"/>
      <c r="G8121" s="89"/>
      <c r="H8121" s="89"/>
    </row>
    <row r="8122" spans="2:8" s="5" customFormat="1" ht="13.5">
      <c r="B8122" s="89"/>
      <c r="C8122" s="89"/>
      <c r="D8122" s="90"/>
      <c r="E8122" s="89"/>
      <c r="F8122" s="89"/>
      <c r="G8122" s="89"/>
      <c r="H8122" s="89"/>
    </row>
    <row r="8123" spans="2:8" s="5" customFormat="1" ht="13.5">
      <c r="B8123" s="89"/>
      <c r="C8123" s="89"/>
      <c r="D8123" s="90"/>
      <c r="E8123" s="89"/>
      <c r="F8123" s="89"/>
      <c r="G8123" s="89"/>
      <c r="H8123" s="89"/>
    </row>
    <row r="8124" spans="2:8" s="5" customFormat="1" ht="13.5">
      <c r="B8124" s="89"/>
      <c r="C8124" s="89"/>
      <c r="D8124" s="90"/>
      <c r="E8124" s="89"/>
      <c r="F8124" s="89"/>
      <c r="G8124" s="89"/>
      <c r="H8124" s="89"/>
    </row>
    <row r="8125" spans="2:8" s="5" customFormat="1" ht="13.5">
      <c r="B8125" s="89"/>
      <c r="C8125" s="89"/>
      <c r="D8125" s="90"/>
      <c r="E8125" s="89"/>
      <c r="F8125" s="89"/>
      <c r="G8125" s="89"/>
      <c r="H8125" s="89"/>
    </row>
    <row r="8126" spans="2:8" s="5" customFormat="1" ht="13.5">
      <c r="B8126" s="89"/>
      <c r="C8126" s="89"/>
      <c r="D8126" s="90"/>
      <c r="E8126" s="89"/>
      <c r="F8126" s="89"/>
      <c r="G8126" s="89"/>
      <c r="H8126" s="89"/>
    </row>
    <row r="8127" spans="2:8" s="5" customFormat="1" ht="13.5">
      <c r="B8127" s="89"/>
      <c r="C8127" s="89"/>
      <c r="D8127" s="90"/>
      <c r="E8127" s="89"/>
      <c r="F8127" s="89"/>
      <c r="G8127" s="89"/>
      <c r="H8127" s="89"/>
    </row>
    <row r="8128" spans="2:8" s="5" customFormat="1" ht="13.5">
      <c r="B8128" s="89"/>
      <c r="C8128" s="89"/>
      <c r="D8128" s="90"/>
      <c r="E8128" s="89"/>
      <c r="F8128" s="89"/>
      <c r="G8128" s="89"/>
      <c r="H8128" s="89"/>
    </row>
    <row r="8129" spans="2:8" s="5" customFormat="1" ht="13.5">
      <c r="B8129" s="89"/>
      <c r="C8129" s="89"/>
      <c r="D8129" s="90"/>
      <c r="E8129" s="89"/>
      <c r="F8129" s="89"/>
      <c r="G8129" s="89"/>
      <c r="H8129" s="89"/>
    </row>
    <row r="8130" spans="2:8" s="5" customFormat="1" ht="13.5">
      <c r="B8130" s="89"/>
      <c r="C8130" s="89"/>
      <c r="D8130" s="90"/>
      <c r="E8130" s="89"/>
      <c r="F8130" s="89"/>
      <c r="G8130" s="89"/>
      <c r="H8130" s="89"/>
    </row>
    <row r="8131" spans="2:8" s="5" customFormat="1" ht="13.5">
      <c r="B8131" s="89"/>
      <c r="C8131" s="89"/>
      <c r="D8131" s="90"/>
      <c r="E8131" s="89"/>
      <c r="F8131" s="89"/>
      <c r="G8131" s="89"/>
      <c r="H8131" s="89"/>
    </row>
    <row r="8132" spans="2:8" s="5" customFormat="1" ht="13.5">
      <c r="B8132" s="89"/>
      <c r="C8132" s="89"/>
      <c r="D8132" s="90"/>
      <c r="E8132" s="89"/>
      <c r="F8132" s="89"/>
      <c r="G8132" s="89"/>
      <c r="H8132" s="89"/>
    </row>
    <row r="8133" spans="2:8" s="5" customFormat="1" ht="13.5">
      <c r="B8133" s="89"/>
      <c r="C8133" s="89"/>
      <c r="D8133" s="90"/>
      <c r="E8133" s="89"/>
      <c r="F8133" s="89"/>
      <c r="G8133" s="89"/>
      <c r="H8133" s="89"/>
    </row>
    <row r="8134" spans="2:8" s="5" customFormat="1" ht="13.5">
      <c r="B8134" s="89"/>
      <c r="C8134" s="89"/>
      <c r="D8134" s="90"/>
      <c r="E8134" s="89"/>
      <c r="F8134" s="89"/>
      <c r="G8134" s="89"/>
      <c r="H8134" s="89"/>
    </row>
    <row r="8135" spans="2:8" s="5" customFormat="1" ht="13.5">
      <c r="B8135" s="89"/>
      <c r="C8135" s="89"/>
      <c r="D8135" s="90"/>
      <c r="E8135" s="89"/>
      <c r="F8135" s="89"/>
      <c r="G8135" s="89"/>
      <c r="H8135" s="89"/>
    </row>
    <row r="8136" spans="2:8" s="5" customFormat="1" ht="13.5">
      <c r="B8136" s="89"/>
      <c r="C8136" s="89"/>
      <c r="D8136" s="90"/>
      <c r="E8136" s="89"/>
      <c r="F8136" s="89"/>
      <c r="G8136" s="89"/>
      <c r="H8136" s="89"/>
    </row>
    <row r="8137" spans="2:8" s="5" customFormat="1" ht="13.5">
      <c r="B8137" s="89"/>
      <c r="C8137" s="89"/>
      <c r="D8137" s="90"/>
      <c r="E8137" s="89"/>
      <c r="F8137" s="89"/>
      <c r="G8137" s="89"/>
      <c r="H8137" s="89"/>
    </row>
    <row r="8138" spans="2:8" s="5" customFormat="1" ht="13.5">
      <c r="B8138" s="89"/>
      <c r="C8138" s="89"/>
      <c r="D8138" s="90"/>
      <c r="E8138" s="89"/>
      <c r="F8138" s="89"/>
      <c r="G8138" s="89"/>
      <c r="H8138" s="89"/>
    </row>
    <row r="8139" spans="2:8" s="5" customFormat="1" ht="13.5">
      <c r="B8139" s="89"/>
      <c r="C8139" s="89"/>
      <c r="D8139" s="90"/>
      <c r="E8139" s="89"/>
      <c r="F8139" s="89"/>
      <c r="G8139" s="89"/>
      <c r="H8139" s="89"/>
    </row>
    <row r="8140" spans="2:8" s="5" customFormat="1" ht="13.5">
      <c r="B8140" s="89"/>
      <c r="C8140" s="89"/>
      <c r="D8140" s="90"/>
      <c r="E8140" s="89"/>
      <c r="F8140" s="89"/>
      <c r="G8140" s="89"/>
      <c r="H8140" s="89"/>
    </row>
    <row r="8141" spans="2:8" s="5" customFormat="1" ht="13.5">
      <c r="B8141" s="89"/>
      <c r="C8141" s="89"/>
      <c r="D8141" s="90"/>
      <c r="E8141" s="89"/>
      <c r="F8141" s="89"/>
      <c r="G8141" s="89"/>
      <c r="H8141" s="89"/>
    </row>
    <row r="8142" spans="2:8" s="5" customFormat="1" ht="13.5">
      <c r="B8142" s="89"/>
      <c r="C8142" s="89"/>
      <c r="D8142" s="90"/>
      <c r="E8142" s="89"/>
      <c r="F8142" s="89"/>
      <c r="G8142" s="89"/>
      <c r="H8142" s="89"/>
    </row>
    <row r="8143" spans="2:8" s="5" customFormat="1" ht="13.5">
      <c r="B8143" s="89"/>
      <c r="C8143" s="89"/>
      <c r="D8143" s="90"/>
      <c r="E8143" s="89"/>
      <c r="F8143" s="89"/>
      <c r="G8143" s="89"/>
      <c r="H8143" s="89"/>
    </row>
    <row r="8144" spans="2:8" s="5" customFormat="1" ht="13.5">
      <c r="B8144" s="89"/>
      <c r="C8144" s="89"/>
      <c r="D8144" s="90"/>
      <c r="E8144" s="89"/>
      <c r="F8144" s="89"/>
      <c r="G8144" s="89"/>
      <c r="H8144" s="89"/>
    </row>
    <row r="8145" spans="2:8" s="5" customFormat="1" ht="13.5">
      <c r="B8145" s="89"/>
      <c r="C8145" s="89"/>
      <c r="D8145" s="90"/>
      <c r="E8145" s="89"/>
      <c r="F8145" s="89"/>
      <c r="G8145" s="89"/>
      <c r="H8145" s="89"/>
    </row>
    <row r="8146" spans="2:8" s="5" customFormat="1" ht="13.5">
      <c r="B8146" s="89"/>
      <c r="C8146" s="89"/>
      <c r="D8146" s="90"/>
      <c r="E8146" s="89"/>
      <c r="F8146" s="89"/>
      <c r="G8146" s="89"/>
      <c r="H8146" s="89"/>
    </row>
    <row r="8147" spans="2:8" s="5" customFormat="1" ht="13.5">
      <c r="B8147" s="89"/>
      <c r="C8147" s="89"/>
      <c r="D8147" s="90"/>
      <c r="E8147" s="89"/>
      <c r="F8147" s="89"/>
      <c r="G8147" s="89"/>
      <c r="H8147" s="89"/>
    </row>
    <row r="8148" spans="2:8" s="5" customFormat="1" ht="13.5">
      <c r="B8148" s="89"/>
      <c r="C8148" s="89"/>
      <c r="D8148" s="90"/>
      <c r="E8148" s="89"/>
      <c r="F8148" s="89"/>
      <c r="G8148" s="89"/>
      <c r="H8148" s="89"/>
    </row>
    <row r="8149" spans="2:8" s="5" customFormat="1" ht="13.5">
      <c r="B8149" s="89"/>
      <c r="C8149" s="89"/>
      <c r="D8149" s="90"/>
      <c r="E8149" s="89"/>
      <c r="F8149" s="89"/>
      <c r="G8149" s="89"/>
      <c r="H8149" s="89"/>
    </row>
    <row r="8150" spans="2:8" s="5" customFormat="1" ht="13.5">
      <c r="B8150" s="89"/>
      <c r="C8150" s="89"/>
      <c r="D8150" s="90"/>
      <c r="E8150" s="89"/>
      <c r="F8150" s="89"/>
      <c r="G8150" s="89"/>
      <c r="H8150" s="89"/>
    </row>
    <row r="8151" spans="2:8" s="5" customFormat="1" ht="13.5">
      <c r="B8151" s="89"/>
      <c r="C8151" s="89"/>
      <c r="D8151" s="90"/>
      <c r="E8151" s="89"/>
      <c r="F8151" s="89"/>
      <c r="G8151" s="89"/>
      <c r="H8151" s="89"/>
    </row>
    <row r="8152" spans="2:8" s="5" customFormat="1" ht="13.5">
      <c r="B8152" s="89"/>
      <c r="C8152" s="89"/>
      <c r="D8152" s="90"/>
      <c r="E8152" s="89"/>
      <c r="F8152" s="89"/>
      <c r="G8152" s="89"/>
      <c r="H8152" s="89"/>
    </row>
    <row r="8153" spans="2:8" s="5" customFormat="1" ht="13.5">
      <c r="B8153" s="89"/>
      <c r="C8153" s="89"/>
      <c r="D8153" s="90"/>
      <c r="E8153" s="89"/>
      <c r="F8153" s="89"/>
      <c r="G8153" s="89"/>
      <c r="H8153" s="89"/>
    </row>
    <row r="8154" spans="2:8" s="5" customFormat="1" ht="13.5">
      <c r="B8154" s="89"/>
      <c r="C8154" s="89"/>
      <c r="D8154" s="90"/>
      <c r="E8154" s="89"/>
      <c r="F8154" s="89"/>
      <c r="G8154" s="89"/>
      <c r="H8154" s="89"/>
    </row>
    <row r="8155" spans="2:8" s="5" customFormat="1" ht="13.5">
      <c r="B8155" s="89"/>
      <c r="C8155" s="89"/>
      <c r="D8155" s="90"/>
      <c r="E8155" s="89"/>
      <c r="F8155" s="89"/>
      <c r="G8155" s="89"/>
      <c r="H8155" s="89"/>
    </row>
    <row r="8156" spans="2:8" s="5" customFormat="1" ht="13.5">
      <c r="B8156" s="89"/>
      <c r="C8156" s="89"/>
      <c r="D8156" s="90"/>
      <c r="E8156" s="89"/>
      <c r="F8156" s="89"/>
      <c r="G8156" s="89"/>
      <c r="H8156" s="89"/>
    </row>
    <row r="8157" spans="2:8" s="5" customFormat="1" ht="13.5">
      <c r="B8157" s="89"/>
      <c r="C8157" s="89"/>
      <c r="D8157" s="90"/>
      <c r="E8157" s="89"/>
      <c r="F8157" s="89"/>
      <c r="G8157" s="89"/>
      <c r="H8157" s="89"/>
    </row>
    <row r="8158" spans="2:8" s="5" customFormat="1" ht="13.5">
      <c r="B8158" s="89"/>
      <c r="C8158" s="89"/>
      <c r="D8158" s="90"/>
      <c r="E8158" s="89"/>
      <c r="F8158" s="89"/>
      <c r="G8158" s="89"/>
      <c r="H8158" s="89"/>
    </row>
    <row r="8159" spans="2:8" s="5" customFormat="1" ht="13.5">
      <c r="B8159" s="89"/>
      <c r="C8159" s="89"/>
      <c r="D8159" s="90"/>
      <c r="E8159" s="89"/>
      <c r="F8159" s="89"/>
      <c r="G8159" s="89"/>
      <c r="H8159" s="89"/>
    </row>
    <row r="8160" spans="2:8" s="5" customFormat="1" ht="13.5">
      <c r="B8160" s="89"/>
      <c r="C8160" s="89"/>
      <c r="D8160" s="90"/>
      <c r="E8160" s="89"/>
      <c r="F8160" s="89"/>
      <c r="G8160" s="89"/>
      <c r="H8160" s="89"/>
    </row>
    <row r="8165" spans="2:8" s="5" customFormat="1" ht="16.5">
      <c r="B8165" s="89"/>
      <c r="C8165" s="89"/>
      <c r="D8165" s="90"/>
      <c r="E8165" s="89"/>
      <c r="F8165" s="91"/>
      <c r="G8165" s="89"/>
      <c r="H8165" s="89"/>
    </row>
    <row r="8186" spans="2:8" s="5" customFormat="1" ht="16.5">
      <c r="B8186" s="89"/>
      <c r="C8186" s="89"/>
      <c r="D8186" s="90"/>
      <c r="E8186" s="89"/>
      <c r="F8186" s="91"/>
      <c r="G8186" s="89"/>
      <c r="H8186" s="89"/>
    </row>
    <row r="8187" spans="2:8" s="5" customFormat="1" ht="16.5">
      <c r="B8187" s="89"/>
      <c r="C8187" s="89"/>
      <c r="D8187" s="90"/>
      <c r="E8187" s="89"/>
      <c r="F8187" s="91"/>
      <c r="G8187" s="89"/>
      <c r="H8187" s="89"/>
    </row>
    <row r="8188" spans="2:8" s="5" customFormat="1" ht="16.5">
      <c r="B8188" s="89"/>
      <c r="C8188" s="89"/>
      <c r="D8188" s="90"/>
      <c r="E8188" s="89"/>
      <c r="F8188" s="91"/>
      <c r="G8188" s="89"/>
      <c r="H8188" s="89"/>
    </row>
    <row r="8189" spans="2:8" s="5" customFormat="1" ht="16.5">
      <c r="B8189" s="89"/>
      <c r="C8189" s="89"/>
      <c r="D8189" s="90"/>
      <c r="E8189" s="89"/>
      <c r="F8189" s="91"/>
      <c r="G8189" s="89"/>
      <c r="H8189" s="89"/>
    </row>
    <row r="8191" spans="2:8" s="5" customFormat="1" ht="16.5">
      <c r="B8191" s="89"/>
      <c r="C8191" s="89"/>
      <c r="D8191" s="90"/>
      <c r="E8191" s="89"/>
      <c r="F8191" s="91"/>
      <c r="G8191" s="89"/>
      <c r="H8191" s="89"/>
    </row>
    <row r="8192" spans="2:8" s="5" customFormat="1" ht="16.5">
      <c r="B8192" s="89"/>
      <c r="C8192" s="89"/>
      <c r="D8192" s="90"/>
      <c r="E8192" s="89"/>
      <c r="F8192" s="91"/>
      <c r="G8192" s="89"/>
      <c r="H8192" s="89"/>
    </row>
    <row r="8193" spans="2:8" s="5" customFormat="1" ht="16.5">
      <c r="B8193" s="89"/>
      <c r="C8193" s="89"/>
      <c r="D8193" s="90"/>
      <c r="E8193" s="89"/>
      <c r="F8193" s="91"/>
      <c r="G8193" s="89"/>
      <c r="H8193" s="89"/>
    </row>
    <row r="8194" spans="2:8" s="5" customFormat="1" ht="16.5">
      <c r="B8194" s="89"/>
      <c r="C8194" s="89"/>
      <c r="D8194" s="90"/>
      <c r="E8194" s="89"/>
      <c r="F8194" s="91"/>
      <c r="G8194" s="89"/>
      <c r="H8194" s="89"/>
    </row>
    <row r="8195" spans="2:8" s="5" customFormat="1" ht="16.5">
      <c r="B8195" s="89"/>
      <c r="C8195" s="89"/>
      <c r="D8195" s="90"/>
      <c r="E8195" s="89"/>
      <c r="F8195" s="91"/>
      <c r="G8195" s="89"/>
      <c r="H8195" s="89"/>
    </row>
    <row r="8196" spans="2:8" s="5" customFormat="1" ht="16.5">
      <c r="B8196" s="89"/>
      <c r="C8196" s="89"/>
      <c r="D8196" s="90"/>
      <c r="E8196" s="89"/>
      <c r="F8196" s="91"/>
      <c r="G8196" s="89"/>
      <c r="H8196" s="89"/>
    </row>
    <row r="8197" spans="2:8" s="5" customFormat="1" ht="16.5">
      <c r="B8197" s="89"/>
      <c r="C8197" s="89"/>
      <c r="D8197" s="90"/>
      <c r="E8197" s="89"/>
      <c r="F8197" s="91"/>
      <c r="G8197" s="89"/>
      <c r="H8197" s="89"/>
    </row>
    <row r="8198" spans="2:8" s="5" customFormat="1" ht="16.5">
      <c r="B8198" s="89"/>
      <c r="C8198" s="89"/>
      <c r="D8198" s="90"/>
      <c r="E8198" s="89"/>
      <c r="F8198" s="91"/>
      <c r="G8198" s="89"/>
      <c r="H8198" s="89"/>
    </row>
    <row r="8199" spans="2:8" s="5" customFormat="1" ht="16.5">
      <c r="B8199" s="89"/>
      <c r="C8199" s="89"/>
      <c r="D8199" s="90"/>
      <c r="E8199" s="89"/>
      <c r="F8199" s="91"/>
      <c r="G8199" s="89"/>
      <c r="H8199" s="89"/>
    </row>
    <row r="8200" spans="2:8" s="5" customFormat="1" ht="16.5">
      <c r="B8200" s="89"/>
      <c r="C8200" s="89"/>
      <c r="D8200" s="90"/>
      <c r="E8200" s="89"/>
      <c r="F8200" s="91"/>
      <c r="G8200" s="89"/>
      <c r="H8200" s="89"/>
    </row>
    <row r="8201" spans="2:8" s="5" customFormat="1" ht="16.5">
      <c r="B8201" s="89"/>
      <c r="C8201" s="89"/>
      <c r="D8201" s="90"/>
      <c r="E8201" s="89"/>
      <c r="F8201" s="91"/>
      <c r="G8201" s="89"/>
      <c r="H8201" s="89"/>
    </row>
    <row r="8202" spans="2:8" s="5" customFormat="1" ht="16.5">
      <c r="B8202" s="89"/>
      <c r="C8202" s="89"/>
      <c r="D8202" s="90"/>
      <c r="E8202" s="89"/>
      <c r="F8202" s="91"/>
      <c r="G8202" s="89"/>
      <c r="H8202" s="89"/>
    </row>
    <row r="8203" spans="2:8" s="5" customFormat="1" ht="16.5">
      <c r="B8203" s="89"/>
      <c r="C8203" s="89"/>
      <c r="D8203" s="90"/>
      <c r="E8203" s="89"/>
      <c r="F8203" s="91"/>
      <c r="G8203" s="89"/>
      <c r="H8203" s="89"/>
    </row>
    <row r="8204" spans="2:8" s="5" customFormat="1" ht="16.5">
      <c r="B8204" s="89"/>
      <c r="C8204" s="89"/>
      <c r="D8204" s="90"/>
      <c r="E8204" s="89"/>
      <c r="F8204" s="91"/>
      <c r="G8204" s="89"/>
      <c r="H8204" s="89"/>
    </row>
    <row r="8205" spans="2:8" s="5" customFormat="1" ht="16.5">
      <c r="B8205" s="89"/>
      <c r="C8205" s="89"/>
      <c r="D8205" s="90"/>
      <c r="E8205" s="89"/>
      <c r="F8205" s="91"/>
      <c r="G8205" s="89"/>
      <c r="H8205" s="89"/>
    </row>
    <row r="8206" spans="2:8" s="5" customFormat="1" ht="16.5">
      <c r="B8206" s="89"/>
      <c r="C8206" s="89"/>
      <c r="D8206" s="90"/>
      <c r="E8206" s="89"/>
      <c r="F8206" s="91"/>
      <c r="G8206" s="89"/>
      <c r="H8206" s="89"/>
    </row>
    <row r="8207" spans="2:8" s="5" customFormat="1" ht="16.5">
      <c r="B8207" s="89"/>
      <c r="C8207" s="89"/>
      <c r="D8207" s="90"/>
      <c r="E8207" s="89"/>
      <c r="F8207" s="91"/>
      <c r="G8207" s="89"/>
      <c r="H8207" s="89"/>
    </row>
    <row r="8208" spans="2:8" s="5" customFormat="1" ht="16.5">
      <c r="B8208" s="89"/>
      <c r="C8208" s="89"/>
      <c r="D8208" s="90"/>
      <c r="E8208" s="89"/>
      <c r="F8208" s="91"/>
      <c r="G8208" s="89"/>
      <c r="H8208" s="89"/>
    </row>
    <row r="8209" spans="2:8" s="5" customFormat="1" ht="16.5">
      <c r="B8209" s="89"/>
      <c r="C8209" s="89"/>
      <c r="D8209" s="90"/>
      <c r="E8209" s="89"/>
      <c r="F8209" s="91"/>
      <c r="G8209" s="89"/>
      <c r="H8209" s="89"/>
    </row>
    <row r="8210" spans="2:8" s="5" customFormat="1" ht="16.5">
      <c r="B8210" s="89"/>
      <c r="C8210" s="89"/>
      <c r="D8210" s="90"/>
      <c r="E8210" s="89"/>
      <c r="F8210" s="91"/>
      <c r="G8210" s="89"/>
      <c r="H8210" s="89"/>
    </row>
    <row r="8213" spans="2:8" s="5" customFormat="1" ht="16.5">
      <c r="B8213" s="89"/>
      <c r="C8213" s="89"/>
      <c r="D8213" s="90"/>
      <c r="E8213" s="89"/>
      <c r="F8213" s="91"/>
      <c r="G8213" s="89"/>
      <c r="H8213" s="89"/>
    </row>
    <row r="8214" spans="2:8" s="5" customFormat="1" ht="16.5">
      <c r="B8214" s="89"/>
      <c r="C8214" s="89"/>
      <c r="D8214" s="90"/>
      <c r="E8214" s="89"/>
      <c r="F8214" s="91"/>
      <c r="G8214" s="89"/>
      <c r="H8214" s="89"/>
    </row>
    <row r="8215" spans="2:8" s="5" customFormat="1" ht="16.5">
      <c r="B8215" s="89"/>
      <c r="C8215" s="89"/>
      <c r="D8215" s="90"/>
      <c r="E8215" s="89"/>
      <c r="F8215" s="91"/>
      <c r="G8215" s="89"/>
      <c r="H8215" s="89"/>
    </row>
    <row r="8216" spans="2:8" s="5" customFormat="1" ht="16.5">
      <c r="B8216" s="89"/>
      <c r="C8216" s="89"/>
      <c r="D8216" s="90"/>
      <c r="E8216" s="89"/>
      <c r="F8216" s="91"/>
      <c r="G8216" s="89"/>
      <c r="H8216" s="89"/>
    </row>
    <row r="8217" spans="2:8" s="5" customFormat="1" ht="16.5">
      <c r="B8217" s="89"/>
      <c r="C8217" s="89"/>
      <c r="D8217" s="90"/>
      <c r="E8217" s="89"/>
      <c r="F8217" s="91"/>
      <c r="G8217" s="89"/>
      <c r="H8217" s="89"/>
    </row>
    <row r="8218" spans="2:8" s="5" customFormat="1" ht="16.5">
      <c r="B8218" s="89"/>
      <c r="C8218" s="89"/>
      <c r="D8218" s="90"/>
      <c r="E8218" s="89"/>
      <c r="F8218" s="91"/>
      <c r="G8218" s="89"/>
      <c r="H8218" s="89"/>
    </row>
    <row r="8219" spans="2:8" s="5" customFormat="1" ht="16.5">
      <c r="B8219" s="89"/>
      <c r="C8219" s="89"/>
      <c r="D8219" s="90"/>
      <c r="E8219" s="89"/>
      <c r="F8219" s="91"/>
      <c r="G8219" s="89"/>
      <c r="H8219" s="89"/>
    </row>
    <row r="8220" spans="2:8" s="5" customFormat="1" ht="16.5">
      <c r="B8220" s="89"/>
      <c r="C8220" s="89"/>
      <c r="D8220" s="90"/>
      <c r="E8220" s="89"/>
      <c r="F8220" s="91"/>
      <c r="G8220" s="89"/>
      <c r="H8220" s="89"/>
    </row>
    <row r="8221" spans="2:8" s="5" customFormat="1" ht="16.5">
      <c r="B8221" s="89"/>
      <c r="C8221" s="89"/>
      <c r="D8221" s="90"/>
      <c r="E8221" s="89"/>
      <c r="F8221" s="91"/>
      <c r="G8221" s="89"/>
      <c r="H8221" s="89"/>
    </row>
    <row r="8222" spans="2:8" s="5" customFormat="1" ht="16.5">
      <c r="B8222" s="89"/>
      <c r="C8222" s="89"/>
      <c r="D8222" s="90"/>
      <c r="E8222" s="89"/>
      <c r="F8222" s="91"/>
      <c r="G8222" s="89"/>
      <c r="H8222" s="89"/>
    </row>
    <row r="8223" spans="2:8" s="5" customFormat="1" ht="16.5">
      <c r="B8223" s="89"/>
      <c r="C8223" s="89"/>
      <c r="D8223" s="90"/>
      <c r="E8223" s="89"/>
      <c r="F8223" s="91"/>
      <c r="G8223" s="89"/>
      <c r="H8223" s="89"/>
    </row>
    <row r="8224" spans="2:8" s="5" customFormat="1" ht="16.5">
      <c r="B8224" s="89"/>
      <c r="C8224" s="89"/>
      <c r="D8224" s="90"/>
      <c r="E8224" s="89"/>
      <c r="F8224" s="91"/>
      <c r="G8224" s="89"/>
      <c r="H8224" s="89"/>
    </row>
    <row r="8225" spans="2:8" s="5" customFormat="1" ht="16.5">
      <c r="B8225" s="89"/>
      <c r="C8225" s="89"/>
      <c r="D8225" s="90"/>
      <c r="E8225" s="89"/>
      <c r="F8225" s="91"/>
      <c r="G8225" s="89"/>
      <c r="H8225" s="89"/>
    </row>
    <row r="8226" spans="2:8" s="5" customFormat="1" ht="16.5">
      <c r="B8226" s="89"/>
      <c r="C8226" s="89"/>
      <c r="D8226" s="90"/>
      <c r="E8226" s="89"/>
      <c r="F8226" s="91"/>
      <c r="G8226" s="89"/>
      <c r="H8226" s="89"/>
    </row>
    <row r="8227" spans="2:8" s="5" customFormat="1" ht="16.5">
      <c r="B8227" s="89"/>
      <c r="C8227" s="89"/>
      <c r="D8227" s="90"/>
      <c r="E8227" s="89"/>
      <c r="F8227" s="91"/>
      <c r="G8227" s="89"/>
      <c r="H8227" s="89"/>
    </row>
    <row r="8228" spans="2:8" s="5" customFormat="1" ht="16.5">
      <c r="B8228" s="89"/>
      <c r="C8228" s="89"/>
      <c r="D8228" s="90"/>
      <c r="E8228" s="89"/>
      <c r="F8228" s="91"/>
      <c r="G8228" s="89"/>
      <c r="H8228" s="89"/>
    </row>
    <row r="8229" spans="2:8" s="5" customFormat="1" ht="16.5">
      <c r="B8229" s="89"/>
      <c r="C8229" s="89"/>
      <c r="D8229" s="90"/>
      <c r="E8229" s="89"/>
      <c r="F8229" s="91"/>
      <c r="G8229" s="89"/>
      <c r="H8229" s="89"/>
    </row>
    <row r="8230" spans="2:8" s="5" customFormat="1" ht="16.5">
      <c r="B8230" s="89"/>
      <c r="C8230" s="89"/>
      <c r="D8230" s="90"/>
      <c r="E8230" s="89"/>
      <c r="F8230" s="91"/>
      <c r="G8230" s="89"/>
      <c r="H8230" s="89"/>
    </row>
    <row r="8231" spans="2:8" s="5" customFormat="1" ht="16.5">
      <c r="B8231" s="89"/>
      <c r="C8231" s="89"/>
      <c r="D8231" s="90"/>
      <c r="E8231" s="89"/>
      <c r="F8231" s="91"/>
      <c r="G8231" s="89"/>
      <c r="H8231" s="89"/>
    </row>
    <row r="8232" spans="2:8" s="5" customFormat="1" ht="16.5">
      <c r="B8232" s="89"/>
      <c r="C8232" s="89"/>
      <c r="D8232" s="90"/>
      <c r="E8232" s="89"/>
      <c r="F8232" s="91"/>
      <c r="G8232" s="89"/>
      <c r="H8232" s="89"/>
    </row>
    <row r="8233" spans="2:8" s="5" customFormat="1" ht="16.5">
      <c r="B8233" s="89"/>
      <c r="C8233" s="89"/>
      <c r="D8233" s="90"/>
      <c r="E8233" s="89"/>
      <c r="F8233" s="91"/>
      <c r="G8233" s="89"/>
      <c r="H8233" s="89"/>
    </row>
    <row r="8234" spans="2:8" s="5" customFormat="1" ht="16.5">
      <c r="B8234" s="89"/>
      <c r="C8234" s="89"/>
      <c r="D8234" s="90"/>
      <c r="E8234" s="89"/>
      <c r="F8234" s="91"/>
      <c r="G8234" s="89"/>
      <c r="H8234" s="89"/>
    </row>
    <row r="8235" spans="2:8" s="5" customFormat="1" ht="16.5">
      <c r="B8235" s="89"/>
      <c r="C8235" s="89"/>
      <c r="D8235" s="90"/>
      <c r="E8235" s="89"/>
      <c r="F8235" s="91"/>
      <c r="G8235" s="89"/>
      <c r="H8235" s="89"/>
    </row>
    <row r="8236" spans="2:8" s="5" customFormat="1" ht="16.5">
      <c r="B8236" s="89"/>
      <c r="C8236" s="89"/>
      <c r="D8236" s="90"/>
      <c r="E8236" s="89"/>
      <c r="F8236" s="91"/>
      <c r="G8236" s="89"/>
      <c r="H8236" s="89"/>
    </row>
    <row r="8237" spans="2:8" s="5" customFormat="1" ht="16.5">
      <c r="B8237" s="89"/>
      <c r="C8237" s="89"/>
      <c r="D8237" s="90"/>
      <c r="E8237" s="89"/>
      <c r="F8237" s="91"/>
      <c r="G8237" s="89"/>
      <c r="H8237" s="89"/>
    </row>
    <row r="8238" spans="2:8" s="5" customFormat="1" ht="16.5">
      <c r="B8238" s="89"/>
      <c r="C8238" s="89"/>
      <c r="D8238" s="90"/>
      <c r="E8238" s="89"/>
      <c r="F8238" s="91"/>
      <c r="G8238" s="89"/>
      <c r="H8238" s="89"/>
    </row>
    <row r="8239" spans="2:8" s="5" customFormat="1" ht="16.5">
      <c r="B8239" s="89"/>
      <c r="C8239" s="89"/>
      <c r="D8239" s="90"/>
      <c r="E8239" s="89"/>
      <c r="F8239" s="91"/>
      <c r="G8239" s="89"/>
      <c r="H8239" s="89"/>
    </row>
    <row r="8240" spans="2:8" s="5" customFormat="1" ht="16.5">
      <c r="B8240" s="89"/>
      <c r="C8240" s="89"/>
      <c r="D8240" s="90"/>
      <c r="E8240" s="89"/>
      <c r="F8240" s="91"/>
      <c r="G8240" s="89"/>
      <c r="H8240" s="89"/>
    </row>
    <row r="8241" spans="2:8" s="5" customFormat="1" ht="16.5">
      <c r="B8241" s="89"/>
      <c r="C8241" s="89"/>
      <c r="D8241" s="90"/>
      <c r="E8241" s="89"/>
      <c r="F8241" s="91"/>
      <c r="G8241" s="89"/>
      <c r="H8241" s="89"/>
    </row>
    <row r="8242" spans="2:8" s="5" customFormat="1" ht="16.5">
      <c r="B8242" s="89"/>
      <c r="C8242" s="89"/>
      <c r="D8242" s="90"/>
      <c r="E8242" s="89"/>
      <c r="F8242" s="91"/>
      <c r="G8242" s="89"/>
      <c r="H8242" s="89"/>
    </row>
    <row r="8243" spans="2:8" s="5" customFormat="1" ht="16.5">
      <c r="B8243" s="89"/>
      <c r="C8243" s="89"/>
      <c r="D8243" s="90"/>
      <c r="E8243" s="89"/>
      <c r="F8243" s="91"/>
      <c r="G8243" s="89"/>
      <c r="H8243" s="89"/>
    </row>
    <row r="8244" spans="2:8" s="5" customFormat="1" ht="16.5">
      <c r="B8244" s="89"/>
      <c r="C8244" s="89"/>
      <c r="D8244" s="90"/>
      <c r="E8244" s="89"/>
      <c r="F8244" s="91"/>
      <c r="G8244" s="89"/>
      <c r="H8244" s="89"/>
    </row>
    <row r="8245" spans="2:8" s="5" customFormat="1" ht="16.5">
      <c r="B8245" s="89"/>
      <c r="C8245" s="89"/>
      <c r="D8245" s="90"/>
      <c r="E8245" s="89"/>
      <c r="F8245" s="91"/>
      <c r="G8245" s="89"/>
      <c r="H8245" s="89"/>
    </row>
    <row r="8246" spans="2:8" s="5" customFormat="1" ht="16.5">
      <c r="B8246" s="89"/>
      <c r="C8246" s="89"/>
      <c r="D8246" s="90"/>
      <c r="E8246" s="89"/>
      <c r="F8246" s="91"/>
      <c r="G8246" s="89"/>
      <c r="H8246" s="89"/>
    </row>
    <row r="8247" spans="2:8" s="5" customFormat="1" ht="16.5">
      <c r="B8247" s="89"/>
      <c r="C8247" s="89"/>
      <c r="D8247" s="90"/>
      <c r="E8247" s="89"/>
      <c r="F8247" s="91"/>
      <c r="G8247" s="89"/>
      <c r="H8247" s="89"/>
    </row>
    <row r="8248" spans="2:8" s="5" customFormat="1" ht="16.5">
      <c r="B8248" s="89"/>
      <c r="C8248" s="89"/>
      <c r="D8248" s="90"/>
      <c r="E8248" s="89"/>
      <c r="F8248" s="91"/>
      <c r="G8248" s="89"/>
      <c r="H8248" s="89"/>
    </row>
    <row r="8249" spans="2:8" s="5" customFormat="1" ht="16.5">
      <c r="B8249" s="89"/>
      <c r="C8249" s="89"/>
      <c r="D8249" s="90"/>
      <c r="E8249" s="89"/>
      <c r="F8249" s="91"/>
      <c r="G8249" s="89"/>
      <c r="H8249" s="89"/>
    </row>
    <row r="8250" spans="2:8" s="5" customFormat="1" ht="16.5">
      <c r="B8250" s="89"/>
      <c r="C8250" s="89"/>
      <c r="D8250" s="90"/>
      <c r="E8250" s="89"/>
      <c r="F8250" s="91"/>
      <c r="G8250" s="89"/>
      <c r="H8250" s="89"/>
    </row>
    <row r="8251" spans="2:8" s="5" customFormat="1" ht="16.5">
      <c r="B8251" s="89"/>
      <c r="C8251" s="89"/>
      <c r="D8251" s="90"/>
      <c r="E8251" s="89"/>
      <c r="F8251" s="91"/>
      <c r="G8251" s="89"/>
      <c r="H8251" s="89"/>
    </row>
    <row r="8252" spans="2:8" s="5" customFormat="1" ht="16.5">
      <c r="B8252" s="89"/>
      <c r="C8252" s="89"/>
      <c r="D8252" s="90"/>
      <c r="E8252" s="89"/>
      <c r="F8252" s="91"/>
      <c r="G8252" s="89"/>
      <c r="H8252" s="89"/>
    </row>
    <row r="8253" spans="2:8" s="5" customFormat="1" ht="16.5">
      <c r="B8253" s="89"/>
      <c r="C8253" s="89"/>
      <c r="D8253" s="90"/>
      <c r="E8253" s="89"/>
      <c r="F8253" s="91"/>
      <c r="G8253" s="89"/>
      <c r="H8253" s="89"/>
    </row>
    <row r="8254" spans="2:8" s="5" customFormat="1" ht="16.5">
      <c r="B8254" s="89"/>
      <c r="C8254" s="89"/>
      <c r="D8254" s="90"/>
      <c r="E8254" s="89"/>
      <c r="F8254" s="91"/>
      <c r="G8254" s="89"/>
      <c r="H8254" s="89"/>
    </row>
    <row r="8255" spans="2:8" s="5" customFormat="1" ht="16.5">
      <c r="B8255" s="89"/>
      <c r="C8255" s="89"/>
      <c r="D8255" s="90"/>
      <c r="E8255" s="89"/>
      <c r="F8255" s="91"/>
      <c r="G8255" s="89"/>
      <c r="H8255" s="89"/>
    </row>
    <row r="8256" spans="2:8" s="5" customFormat="1" ht="16.5">
      <c r="B8256" s="89"/>
      <c r="C8256" s="89"/>
      <c r="D8256" s="90"/>
      <c r="E8256" s="89"/>
      <c r="F8256" s="91"/>
      <c r="G8256" s="89"/>
      <c r="H8256" s="89"/>
    </row>
    <row r="8257" spans="2:8" s="5" customFormat="1" ht="16.5">
      <c r="B8257" s="89"/>
      <c r="C8257" s="89"/>
      <c r="D8257" s="90"/>
      <c r="E8257" s="89"/>
      <c r="F8257" s="91"/>
      <c r="G8257" s="89"/>
      <c r="H8257" s="89"/>
    </row>
    <row r="8258" spans="2:8" s="5" customFormat="1" ht="16.5">
      <c r="B8258" s="89"/>
      <c r="C8258" s="89"/>
      <c r="D8258" s="90"/>
      <c r="E8258" s="89"/>
      <c r="F8258" s="91"/>
      <c r="G8258" s="89"/>
      <c r="H8258" s="89"/>
    </row>
    <row r="8259" spans="2:8" s="5" customFormat="1" ht="16.5">
      <c r="B8259" s="89"/>
      <c r="C8259" s="89"/>
      <c r="D8259" s="90"/>
      <c r="E8259" s="89"/>
      <c r="F8259" s="91"/>
      <c r="G8259" s="89"/>
      <c r="H8259" s="89"/>
    </row>
    <row r="8260" spans="2:8" s="5" customFormat="1" ht="16.5">
      <c r="B8260" s="89"/>
      <c r="C8260" s="89"/>
      <c r="D8260" s="90"/>
      <c r="E8260" s="89"/>
      <c r="F8260" s="91"/>
      <c r="G8260" s="89"/>
      <c r="H8260" s="89"/>
    </row>
    <row r="8261" spans="2:8" s="5" customFormat="1" ht="16.5">
      <c r="B8261" s="89"/>
      <c r="C8261" s="89"/>
      <c r="D8261" s="90"/>
      <c r="E8261" s="89"/>
      <c r="F8261" s="91"/>
      <c r="G8261" s="89"/>
      <c r="H8261" s="89"/>
    </row>
    <row r="8262" spans="2:8" s="5" customFormat="1" ht="16.5">
      <c r="B8262" s="89"/>
      <c r="C8262" s="89"/>
      <c r="D8262" s="90"/>
      <c r="E8262" s="89"/>
      <c r="F8262" s="91"/>
      <c r="G8262" s="89"/>
      <c r="H8262" s="89"/>
    </row>
    <row r="8263" spans="2:8" s="5" customFormat="1" ht="16.5">
      <c r="B8263" s="89"/>
      <c r="C8263" s="89"/>
      <c r="D8263" s="90"/>
      <c r="E8263" s="89"/>
      <c r="F8263" s="91"/>
      <c r="G8263" s="89"/>
      <c r="H8263" s="89"/>
    </row>
    <row r="8264" spans="2:8" s="5" customFormat="1" ht="16.5">
      <c r="B8264" s="89"/>
      <c r="C8264" s="89"/>
      <c r="D8264" s="90"/>
      <c r="E8264" s="89"/>
      <c r="F8264" s="91"/>
      <c r="G8264" s="89"/>
      <c r="H8264" s="89"/>
    </row>
    <row r="8265" spans="2:8" s="5" customFormat="1" ht="16.5">
      <c r="B8265" s="89"/>
      <c r="C8265" s="89"/>
      <c r="D8265" s="90"/>
      <c r="E8265" s="89"/>
      <c r="F8265" s="91"/>
      <c r="G8265" s="89"/>
      <c r="H8265" s="89"/>
    </row>
    <row r="8266" spans="2:8" s="5" customFormat="1" ht="16.5">
      <c r="B8266" s="89"/>
      <c r="C8266" s="89"/>
      <c r="D8266" s="90"/>
      <c r="E8266" s="89"/>
      <c r="F8266" s="91"/>
      <c r="G8266" s="89"/>
      <c r="H8266" s="89"/>
    </row>
    <row r="8267" spans="2:8" s="5" customFormat="1" ht="16.5">
      <c r="B8267" s="89"/>
      <c r="C8267" s="89"/>
      <c r="D8267" s="90"/>
      <c r="E8267" s="89"/>
      <c r="F8267" s="91"/>
      <c r="G8267" s="89"/>
      <c r="H8267" s="89"/>
    </row>
    <row r="8268" spans="2:8" s="5" customFormat="1" ht="16.5">
      <c r="B8268" s="89"/>
      <c r="C8268" s="89"/>
      <c r="D8268" s="90"/>
      <c r="E8268" s="89"/>
      <c r="F8268" s="91"/>
      <c r="G8268" s="89"/>
      <c r="H8268" s="89"/>
    </row>
    <row r="8269" spans="2:8" s="5" customFormat="1" ht="16.5">
      <c r="B8269" s="89"/>
      <c r="C8269" s="89"/>
      <c r="D8269" s="90"/>
      <c r="E8269" s="89"/>
      <c r="F8269" s="91"/>
      <c r="G8269" s="89"/>
      <c r="H8269" s="89"/>
    </row>
    <row r="8270" spans="2:8" s="5" customFormat="1" ht="16.5">
      <c r="B8270" s="89"/>
      <c r="C8270" s="89"/>
      <c r="D8270" s="90"/>
      <c r="E8270" s="89"/>
      <c r="F8270" s="91"/>
      <c r="G8270" s="89"/>
      <c r="H8270" s="89"/>
    </row>
    <row r="8271" spans="2:8" s="5" customFormat="1" ht="16.5">
      <c r="B8271" s="89"/>
      <c r="C8271" s="89"/>
      <c r="D8271" s="90"/>
      <c r="E8271" s="89"/>
      <c r="F8271" s="91"/>
      <c r="G8271" s="89"/>
      <c r="H8271" s="89"/>
    </row>
    <row r="8272" spans="2:8" s="5" customFormat="1" ht="16.5">
      <c r="B8272" s="89"/>
      <c r="C8272" s="89"/>
      <c r="D8272" s="90"/>
      <c r="E8272" s="89"/>
      <c r="F8272" s="91"/>
      <c r="G8272" s="89"/>
      <c r="H8272" s="89"/>
    </row>
    <row r="8273" spans="2:8" s="5" customFormat="1" ht="16.5">
      <c r="B8273" s="89"/>
      <c r="C8273" s="89"/>
      <c r="D8273" s="90"/>
      <c r="E8273" s="89"/>
      <c r="F8273" s="91"/>
      <c r="G8273" s="89"/>
      <c r="H8273" s="89"/>
    </row>
    <row r="8274" spans="2:8" s="5" customFormat="1" ht="16.5">
      <c r="B8274" s="89"/>
      <c r="C8274" s="89"/>
      <c r="D8274" s="90"/>
      <c r="E8274" s="89"/>
      <c r="F8274" s="91"/>
      <c r="G8274" s="89"/>
      <c r="H8274" s="89"/>
    </row>
    <row r="8275" spans="2:8" s="5" customFormat="1" ht="16.5">
      <c r="B8275" s="89"/>
      <c r="C8275" s="89"/>
      <c r="D8275" s="90"/>
      <c r="E8275" s="89"/>
      <c r="F8275" s="91"/>
      <c r="G8275" s="89"/>
      <c r="H8275" s="89"/>
    </row>
    <row r="8276" spans="2:8" s="5" customFormat="1" ht="16.5">
      <c r="B8276" s="89"/>
      <c r="C8276" s="89"/>
      <c r="D8276" s="90"/>
      <c r="E8276" s="89"/>
      <c r="F8276" s="91"/>
      <c r="G8276" s="89"/>
      <c r="H8276" s="89"/>
    </row>
    <row r="8277" spans="2:8" s="5" customFormat="1" ht="16.5">
      <c r="B8277" s="89"/>
      <c r="C8277" s="89"/>
      <c r="D8277" s="90"/>
      <c r="E8277" s="89"/>
      <c r="F8277" s="91"/>
      <c r="G8277" s="89"/>
      <c r="H8277" s="89"/>
    </row>
    <row r="8278" spans="2:8" s="5" customFormat="1" ht="16.5">
      <c r="B8278" s="89"/>
      <c r="C8278" s="89"/>
      <c r="D8278" s="90"/>
      <c r="E8278" s="89"/>
      <c r="F8278" s="91"/>
      <c r="G8278" s="89"/>
      <c r="H8278" s="89"/>
    </row>
    <row r="8279" spans="2:8" s="5" customFormat="1" ht="16.5">
      <c r="B8279" s="89"/>
      <c r="C8279" s="89"/>
      <c r="D8279" s="90"/>
      <c r="E8279" s="89"/>
      <c r="F8279" s="91"/>
      <c r="G8279" s="89"/>
      <c r="H8279" s="89"/>
    </row>
    <row r="8280" spans="2:8" s="5" customFormat="1" ht="16.5">
      <c r="B8280" s="89"/>
      <c r="C8280" s="89"/>
      <c r="D8280" s="90"/>
      <c r="E8280" s="89"/>
      <c r="F8280" s="91"/>
      <c r="G8280" s="89"/>
      <c r="H8280" s="89"/>
    </row>
    <row r="8281" spans="2:8" s="5" customFormat="1" ht="16.5">
      <c r="B8281" s="89"/>
      <c r="C8281" s="89"/>
      <c r="D8281" s="90"/>
      <c r="E8281" s="89"/>
      <c r="F8281" s="91"/>
      <c r="G8281" s="89"/>
      <c r="H8281" s="89"/>
    </row>
    <row r="8282" spans="2:8" s="5" customFormat="1" ht="16.5">
      <c r="B8282" s="89"/>
      <c r="C8282" s="89"/>
      <c r="D8282" s="90"/>
      <c r="E8282" s="89"/>
      <c r="F8282" s="91"/>
      <c r="G8282" s="89"/>
      <c r="H8282" s="89"/>
    </row>
    <row r="8283" spans="2:8" s="5" customFormat="1" ht="16.5">
      <c r="B8283" s="89"/>
      <c r="C8283" s="89"/>
      <c r="D8283" s="90"/>
      <c r="E8283" s="89"/>
      <c r="F8283" s="91"/>
      <c r="G8283" s="89"/>
      <c r="H8283" s="89"/>
    </row>
    <row r="8284" spans="2:8" s="5" customFormat="1" ht="16.5">
      <c r="B8284" s="89"/>
      <c r="C8284" s="89"/>
      <c r="D8284" s="90"/>
      <c r="E8284" s="89"/>
      <c r="F8284" s="91"/>
      <c r="G8284" s="89"/>
      <c r="H8284" s="89"/>
    </row>
    <row r="8285" spans="2:8" s="5" customFormat="1" ht="16.5">
      <c r="B8285" s="89"/>
      <c r="C8285" s="89"/>
      <c r="D8285" s="90"/>
      <c r="E8285" s="89"/>
      <c r="F8285" s="91"/>
      <c r="G8285" s="89"/>
      <c r="H8285" s="89"/>
    </row>
    <row r="8286" spans="2:8" s="5" customFormat="1" ht="16.5">
      <c r="B8286" s="89"/>
      <c r="C8286" s="89"/>
      <c r="D8286" s="90"/>
      <c r="E8286" s="89"/>
      <c r="F8286" s="91"/>
      <c r="G8286" s="89"/>
      <c r="H8286" s="89"/>
    </row>
    <row r="8287" spans="2:8" s="5" customFormat="1" ht="16.5">
      <c r="B8287" s="89"/>
      <c r="C8287" s="89"/>
      <c r="D8287" s="90"/>
      <c r="E8287" s="89"/>
      <c r="F8287" s="91"/>
      <c r="G8287" s="89"/>
      <c r="H8287" s="89"/>
    </row>
    <row r="8288" spans="2:8" s="5" customFormat="1" ht="16.5">
      <c r="B8288" s="89"/>
      <c r="C8288" s="89"/>
      <c r="D8288" s="90"/>
      <c r="E8288" s="89"/>
      <c r="F8288" s="91"/>
      <c r="G8288" s="89"/>
      <c r="H8288" s="89"/>
    </row>
    <row r="8289" spans="2:8" s="5" customFormat="1" ht="16.5">
      <c r="B8289" s="89"/>
      <c r="C8289" s="89"/>
      <c r="D8289" s="90"/>
      <c r="E8289" s="89"/>
      <c r="F8289" s="91"/>
      <c r="G8289" s="89"/>
      <c r="H8289" s="89"/>
    </row>
    <row r="8290" spans="2:8" s="5" customFormat="1" ht="16.5">
      <c r="B8290" s="89"/>
      <c r="C8290" s="89"/>
      <c r="D8290" s="90"/>
      <c r="E8290" s="89"/>
      <c r="F8290" s="91"/>
      <c r="G8290" s="89"/>
      <c r="H8290" s="89"/>
    </row>
    <row r="8291" spans="2:8" s="5" customFormat="1" ht="16.5">
      <c r="B8291" s="89"/>
      <c r="C8291" s="89"/>
      <c r="D8291" s="90"/>
      <c r="E8291" s="89"/>
      <c r="F8291" s="91"/>
      <c r="G8291" s="89"/>
      <c r="H8291" s="89"/>
    </row>
    <row r="8292" spans="2:8" s="5" customFormat="1" ht="16.5">
      <c r="B8292" s="89"/>
      <c r="C8292" s="89"/>
      <c r="D8292" s="90"/>
      <c r="E8292" s="89"/>
      <c r="F8292" s="91"/>
      <c r="G8292" s="89"/>
      <c r="H8292" s="89"/>
    </row>
    <row r="8293" spans="2:8" s="5" customFormat="1" ht="16.5">
      <c r="B8293" s="89"/>
      <c r="C8293" s="89"/>
      <c r="D8293" s="90"/>
      <c r="E8293" s="89"/>
      <c r="F8293" s="91"/>
      <c r="G8293" s="89"/>
      <c r="H8293" s="89"/>
    </row>
    <row r="8294" spans="2:8" s="5" customFormat="1" ht="16.5">
      <c r="B8294" s="89"/>
      <c r="C8294" s="89"/>
      <c r="D8294" s="90"/>
      <c r="E8294" s="89"/>
      <c r="F8294" s="91"/>
      <c r="G8294" s="89"/>
      <c r="H8294" s="89"/>
    </row>
    <row r="8295" spans="2:8" s="5" customFormat="1" ht="16.5">
      <c r="B8295" s="89"/>
      <c r="C8295" s="89"/>
      <c r="D8295" s="90"/>
      <c r="E8295" s="89"/>
      <c r="F8295" s="91"/>
      <c r="G8295" s="89"/>
      <c r="H8295" s="89"/>
    </row>
    <row r="8296" spans="2:8" s="5" customFormat="1" ht="16.5">
      <c r="B8296" s="89"/>
      <c r="C8296" s="89"/>
      <c r="D8296" s="90"/>
      <c r="E8296" s="89"/>
      <c r="F8296" s="91"/>
      <c r="G8296" s="89"/>
      <c r="H8296" s="89"/>
    </row>
    <row r="8297" spans="2:8" s="5" customFormat="1" ht="16.5">
      <c r="B8297" s="89"/>
      <c r="C8297" s="89"/>
      <c r="D8297" s="90"/>
      <c r="E8297" s="89"/>
      <c r="F8297" s="91"/>
      <c r="G8297" s="89"/>
      <c r="H8297" s="89"/>
    </row>
    <row r="8298" spans="2:8" s="5" customFormat="1" ht="16.5">
      <c r="B8298" s="89"/>
      <c r="C8298" s="89"/>
      <c r="D8298" s="90"/>
      <c r="E8298" s="89"/>
      <c r="F8298" s="91"/>
      <c r="G8298" s="89"/>
      <c r="H8298" s="89"/>
    </row>
    <row r="8299" spans="2:8" s="5" customFormat="1" ht="16.5">
      <c r="B8299" s="89"/>
      <c r="C8299" s="89"/>
      <c r="D8299" s="90"/>
      <c r="E8299" s="89"/>
      <c r="F8299" s="91"/>
      <c r="G8299" s="89"/>
      <c r="H8299" s="89"/>
    </row>
    <row r="8300" spans="2:8" s="5" customFormat="1" ht="16.5">
      <c r="B8300" s="89"/>
      <c r="C8300" s="89"/>
      <c r="D8300" s="90"/>
      <c r="E8300" s="89"/>
      <c r="F8300" s="91"/>
      <c r="G8300" s="89"/>
      <c r="H8300" s="89"/>
    </row>
    <row r="8301" spans="2:8" s="5" customFormat="1" ht="16.5">
      <c r="B8301" s="89"/>
      <c r="C8301" s="89"/>
      <c r="D8301" s="90"/>
      <c r="E8301" s="89"/>
      <c r="F8301" s="91"/>
      <c r="G8301" s="89"/>
      <c r="H8301" s="89"/>
    </row>
    <row r="8302" spans="2:8" s="5" customFormat="1" ht="16.5">
      <c r="B8302" s="89"/>
      <c r="C8302" s="89"/>
      <c r="D8302" s="90"/>
      <c r="E8302" s="89"/>
      <c r="F8302" s="91"/>
      <c r="G8302" s="89"/>
      <c r="H8302" s="89"/>
    </row>
    <row r="8303" spans="2:8" s="5" customFormat="1" ht="16.5">
      <c r="B8303" s="89"/>
      <c r="C8303" s="89"/>
      <c r="D8303" s="90"/>
      <c r="E8303" s="89"/>
      <c r="F8303" s="91"/>
      <c r="G8303" s="89"/>
      <c r="H8303" s="89"/>
    </row>
    <row r="8304" spans="2:8" s="5" customFormat="1" ht="16.5">
      <c r="B8304" s="89"/>
      <c r="C8304" s="89"/>
      <c r="D8304" s="90"/>
      <c r="E8304" s="89"/>
      <c r="F8304" s="91"/>
      <c r="G8304" s="89"/>
      <c r="H8304" s="89"/>
    </row>
    <row r="8305" spans="2:8" s="5" customFormat="1" ht="16.5">
      <c r="B8305" s="89"/>
      <c r="C8305" s="89"/>
      <c r="D8305" s="90"/>
      <c r="E8305" s="89"/>
      <c r="F8305" s="91"/>
      <c r="G8305" s="89"/>
      <c r="H8305" s="89"/>
    </row>
    <row r="8306" spans="2:8" s="5" customFormat="1" ht="16.5">
      <c r="B8306" s="89"/>
      <c r="C8306" s="89"/>
      <c r="D8306" s="90"/>
      <c r="E8306" s="89"/>
      <c r="F8306" s="91"/>
      <c r="G8306" s="89"/>
      <c r="H8306" s="89"/>
    </row>
    <row r="8307" spans="2:8" s="5" customFormat="1" ht="16.5">
      <c r="B8307" s="89"/>
      <c r="C8307" s="89"/>
      <c r="D8307" s="90"/>
      <c r="E8307" s="89"/>
      <c r="F8307" s="91"/>
      <c r="G8307" s="89"/>
      <c r="H8307" s="89"/>
    </row>
    <row r="8308" spans="2:8" s="5" customFormat="1" ht="16.5">
      <c r="B8308" s="89"/>
      <c r="C8308" s="89"/>
      <c r="D8308" s="90"/>
      <c r="E8308" s="89"/>
      <c r="F8308" s="91"/>
      <c r="G8308" s="89"/>
      <c r="H8308" s="89"/>
    </row>
    <row r="8309" spans="2:8" s="5" customFormat="1" ht="16.5">
      <c r="B8309" s="89"/>
      <c r="C8309" s="89"/>
      <c r="D8309" s="90"/>
      <c r="E8309" s="89"/>
      <c r="F8309" s="91"/>
      <c r="G8309" s="89"/>
      <c r="H8309" s="89"/>
    </row>
    <row r="8310" spans="2:8" s="5" customFormat="1" ht="16.5">
      <c r="B8310" s="89"/>
      <c r="C8310" s="89"/>
      <c r="D8310" s="90"/>
      <c r="E8310" s="89"/>
      <c r="F8310" s="91"/>
      <c r="G8310" s="89"/>
      <c r="H8310" s="89"/>
    </row>
    <row r="8311" spans="2:8" s="5" customFormat="1" ht="16.5">
      <c r="B8311" s="89"/>
      <c r="C8311" s="89"/>
      <c r="D8311" s="90"/>
      <c r="E8311" s="89"/>
      <c r="F8311" s="91"/>
      <c r="G8311" s="89"/>
      <c r="H8311" s="89"/>
    </row>
    <row r="8312" spans="2:8" s="5" customFormat="1" ht="16.5">
      <c r="B8312" s="89"/>
      <c r="C8312" s="89"/>
      <c r="D8312" s="90"/>
      <c r="E8312" s="89"/>
      <c r="F8312" s="91"/>
      <c r="G8312" s="89"/>
      <c r="H8312" s="89"/>
    </row>
    <row r="8313" spans="2:8" s="5" customFormat="1" ht="16.5">
      <c r="B8313" s="89"/>
      <c r="C8313" s="89"/>
      <c r="D8313" s="90"/>
      <c r="E8313" s="89"/>
      <c r="F8313" s="91"/>
      <c r="G8313" s="89"/>
      <c r="H8313" s="89"/>
    </row>
    <row r="8314" spans="2:8" s="5" customFormat="1" ht="16.5">
      <c r="B8314" s="89"/>
      <c r="C8314" s="89"/>
      <c r="D8314" s="90"/>
      <c r="E8314" s="89"/>
      <c r="F8314" s="91"/>
      <c r="G8314" s="89"/>
      <c r="H8314" s="89"/>
    </row>
    <row r="8315" spans="2:8" s="5" customFormat="1" ht="16.5">
      <c r="B8315" s="89"/>
      <c r="C8315" s="89"/>
      <c r="D8315" s="90"/>
      <c r="E8315" s="89"/>
      <c r="F8315" s="91"/>
      <c r="G8315" s="89"/>
      <c r="H8315" s="89"/>
    </row>
    <row r="8316" spans="2:8" s="5" customFormat="1" ht="16.5">
      <c r="B8316" s="89"/>
      <c r="C8316" s="89"/>
      <c r="D8316" s="90"/>
      <c r="E8316" s="89"/>
      <c r="F8316" s="91"/>
      <c r="G8316" s="89"/>
      <c r="H8316" s="89"/>
    </row>
    <row r="8317" spans="2:8" s="5" customFormat="1" ht="16.5">
      <c r="B8317" s="89"/>
      <c r="C8317" s="89"/>
      <c r="D8317" s="90"/>
      <c r="E8317" s="89"/>
      <c r="F8317" s="91"/>
      <c r="G8317" s="89"/>
      <c r="H8317" s="89"/>
    </row>
    <row r="8318" spans="2:8" s="5" customFormat="1" ht="16.5">
      <c r="B8318" s="89"/>
      <c r="C8318" s="89"/>
      <c r="D8318" s="90"/>
      <c r="E8318" s="89"/>
      <c r="F8318" s="91"/>
      <c r="G8318" s="89"/>
      <c r="H8318" s="89"/>
    </row>
    <row r="8319" spans="2:8" s="5" customFormat="1" ht="16.5">
      <c r="B8319" s="89"/>
      <c r="C8319" s="89"/>
      <c r="D8319" s="90"/>
      <c r="E8319" s="89"/>
      <c r="F8319" s="91"/>
      <c r="G8319" s="89"/>
      <c r="H8319" s="89"/>
    </row>
    <row r="8320" spans="2:8" s="5" customFormat="1" ht="16.5">
      <c r="B8320" s="89"/>
      <c r="C8320" s="89"/>
      <c r="D8320" s="90"/>
      <c r="E8320" s="89"/>
      <c r="F8320" s="91"/>
      <c r="G8320" s="89"/>
      <c r="H8320" s="89"/>
    </row>
    <row r="8321" spans="2:8" s="5" customFormat="1" ht="16.5">
      <c r="B8321" s="89"/>
      <c r="C8321" s="89"/>
      <c r="D8321" s="90"/>
      <c r="E8321" s="89"/>
      <c r="F8321" s="91"/>
      <c r="G8321" s="89"/>
      <c r="H8321" s="89"/>
    </row>
    <row r="8322" spans="2:8" s="5" customFormat="1" ht="16.5">
      <c r="B8322" s="89"/>
      <c r="C8322" s="89"/>
      <c r="D8322" s="90"/>
      <c r="E8322" s="89"/>
      <c r="F8322" s="91"/>
      <c r="G8322" s="89"/>
      <c r="H8322" s="89"/>
    </row>
    <row r="8323" spans="2:8" s="5" customFormat="1" ht="16.5">
      <c r="B8323" s="89"/>
      <c r="C8323" s="89"/>
      <c r="D8323" s="90"/>
      <c r="E8323" s="89"/>
      <c r="F8323" s="91"/>
      <c r="G8323" s="89"/>
      <c r="H8323" s="89"/>
    </row>
    <row r="8324" spans="2:8" s="5" customFormat="1" ht="16.5">
      <c r="B8324" s="89"/>
      <c r="C8324" s="89"/>
      <c r="D8324" s="90"/>
      <c r="E8324" s="89"/>
      <c r="F8324" s="91"/>
      <c r="G8324" s="89"/>
      <c r="H8324" s="89"/>
    </row>
    <row r="8325" spans="2:8" s="5" customFormat="1" ht="16.5">
      <c r="B8325" s="89"/>
      <c r="C8325" s="89"/>
      <c r="D8325" s="90"/>
      <c r="E8325" s="89"/>
      <c r="F8325" s="91"/>
      <c r="G8325" s="89"/>
      <c r="H8325" s="89"/>
    </row>
    <row r="8326" spans="2:8" s="5" customFormat="1" ht="16.5">
      <c r="B8326" s="89"/>
      <c r="C8326" s="89"/>
      <c r="D8326" s="90"/>
      <c r="E8326" s="89"/>
      <c r="F8326" s="91"/>
      <c r="G8326" s="89"/>
      <c r="H8326" s="89"/>
    </row>
    <row r="8327" spans="2:8" s="5" customFormat="1" ht="16.5">
      <c r="B8327" s="89"/>
      <c r="C8327" s="89"/>
      <c r="D8327" s="90"/>
      <c r="E8327" s="89"/>
      <c r="F8327" s="91"/>
      <c r="G8327" s="89"/>
      <c r="H8327" s="89"/>
    </row>
    <row r="8328" spans="2:8" s="5" customFormat="1" ht="16.5">
      <c r="B8328" s="89"/>
      <c r="C8328" s="89"/>
      <c r="D8328" s="90"/>
      <c r="E8328" s="89"/>
      <c r="F8328" s="91"/>
      <c r="G8328" s="89"/>
      <c r="H8328" s="89"/>
    </row>
    <row r="8329" spans="2:8" s="5" customFormat="1" ht="16.5">
      <c r="B8329" s="89"/>
      <c r="C8329" s="89"/>
      <c r="D8329" s="90"/>
      <c r="E8329" s="89"/>
      <c r="F8329" s="91"/>
      <c r="G8329" s="89"/>
      <c r="H8329" s="89"/>
    </row>
    <row r="8330" spans="2:8" s="5" customFormat="1" ht="16.5">
      <c r="B8330" s="89"/>
      <c r="C8330" s="89"/>
      <c r="D8330" s="90"/>
      <c r="E8330" s="89"/>
      <c r="F8330" s="91"/>
      <c r="G8330" s="89"/>
      <c r="H8330" s="89"/>
    </row>
    <row r="8331" spans="2:8" s="5" customFormat="1" ht="16.5">
      <c r="B8331" s="89"/>
      <c r="C8331" s="89"/>
      <c r="D8331" s="90"/>
      <c r="E8331" s="89"/>
      <c r="F8331" s="91"/>
      <c r="G8331" s="89"/>
      <c r="H8331" s="89"/>
    </row>
    <row r="8332" spans="2:8" s="5" customFormat="1" ht="16.5">
      <c r="B8332" s="89"/>
      <c r="C8332" s="89"/>
      <c r="D8332" s="90"/>
      <c r="E8332" s="89"/>
      <c r="F8332" s="91"/>
      <c r="G8332" s="89"/>
      <c r="H8332" s="89"/>
    </row>
    <row r="8333" spans="2:8" s="5" customFormat="1" ht="16.5">
      <c r="B8333" s="89"/>
      <c r="C8333" s="89"/>
      <c r="D8333" s="90"/>
      <c r="E8333" s="89"/>
      <c r="F8333" s="91"/>
      <c r="G8333" s="89"/>
      <c r="H8333" s="89"/>
    </row>
    <row r="8334" spans="2:8" s="5" customFormat="1" ht="16.5">
      <c r="B8334" s="89"/>
      <c r="C8334" s="89"/>
      <c r="D8334" s="90"/>
      <c r="E8334" s="89"/>
      <c r="F8334" s="91"/>
      <c r="G8334" s="89"/>
      <c r="H8334" s="89"/>
    </row>
    <row r="8335" spans="2:8" s="5" customFormat="1" ht="16.5">
      <c r="B8335" s="89"/>
      <c r="C8335" s="89"/>
      <c r="D8335" s="90"/>
      <c r="E8335" s="89"/>
      <c r="F8335" s="91"/>
      <c r="G8335" s="89"/>
      <c r="H8335" s="89"/>
    </row>
    <row r="8336" spans="2:8" s="5" customFormat="1" ht="16.5">
      <c r="B8336" s="89"/>
      <c r="C8336" s="89"/>
      <c r="D8336" s="90"/>
      <c r="E8336" s="89"/>
      <c r="F8336" s="91"/>
      <c r="G8336" s="89"/>
      <c r="H8336" s="89"/>
    </row>
    <row r="8337" spans="2:8" s="5" customFormat="1" ht="16.5">
      <c r="B8337" s="89"/>
      <c r="C8337" s="89"/>
      <c r="D8337" s="90"/>
      <c r="E8337" s="89"/>
      <c r="F8337" s="91"/>
      <c r="G8337" s="89"/>
      <c r="H8337" s="89"/>
    </row>
    <row r="8338" spans="2:8" s="5" customFormat="1" ht="16.5">
      <c r="B8338" s="89"/>
      <c r="C8338" s="89"/>
      <c r="D8338" s="90"/>
      <c r="E8338" s="89"/>
      <c r="F8338" s="91"/>
      <c r="G8338" s="89"/>
      <c r="H8338" s="89"/>
    </row>
    <row r="8339" spans="2:8" s="5" customFormat="1" ht="16.5">
      <c r="B8339" s="89"/>
      <c r="C8339" s="89"/>
      <c r="D8339" s="90"/>
      <c r="E8339" s="89"/>
      <c r="F8339" s="91"/>
      <c r="G8339" s="89"/>
      <c r="H8339" s="89"/>
    </row>
    <row r="8340" spans="2:8" s="5" customFormat="1" ht="16.5">
      <c r="B8340" s="89"/>
      <c r="C8340" s="89"/>
      <c r="D8340" s="90"/>
      <c r="E8340" s="89"/>
      <c r="F8340" s="91"/>
      <c r="G8340" s="89"/>
      <c r="H8340" s="89"/>
    </row>
    <row r="8341" spans="2:8" s="5" customFormat="1" ht="16.5">
      <c r="B8341" s="89"/>
      <c r="C8341" s="89"/>
      <c r="D8341" s="90"/>
      <c r="E8341" s="89"/>
      <c r="F8341" s="91"/>
      <c r="G8341" s="89"/>
      <c r="H8341" s="89"/>
    </row>
    <row r="8342" spans="2:8" s="5" customFormat="1" ht="16.5">
      <c r="B8342" s="89"/>
      <c r="C8342" s="89"/>
      <c r="D8342" s="90"/>
      <c r="E8342" s="89"/>
      <c r="F8342" s="91"/>
      <c r="G8342" s="89"/>
      <c r="H8342" s="89"/>
    </row>
    <row r="8343" spans="2:8" s="5" customFormat="1" ht="16.5">
      <c r="B8343" s="89"/>
      <c r="C8343" s="89"/>
      <c r="D8343" s="90"/>
      <c r="E8343" s="89"/>
      <c r="F8343" s="91"/>
      <c r="G8343" s="89"/>
      <c r="H8343" s="89"/>
    </row>
    <row r="8344" spans="2:8" s="5" customFormat="1" ht="16.5">
      <c r="B8344" s="89"/>
      <c r="C8344" s="89"/>
      <c r="D8344" s="90"/>
      <c r="E8344" s="89"/>
      <c r="F8344" s="91"/>
      <c r="G8344" s="89"/>
      <c r="H8344" s="89"/>
    </row>
    <row r="8345" spans="2:8" s="5" customFormat="1" ht="16.5">
      <c r="B8345" s="89"/>
      <c r="C8345" s="89"/>
      <c r="D8345" s="90"/>
      <c r="E8345" s="89"/>
      <c r="F8345" s="91"/>
      <c r="G8345" s="89"/>
      <c r="H8345" s="89"/>
    </row>
    <row r="8346" spans="2:8" s="5" customFormat="1" ht="16.5">
      <c r="B8346" s="89"/>
      <c r="C8346" s="89"/>
      <c r="D8346" s="90"/>
      <c r="E8346" s="89"/>
      <c r="F8346" s="91"/>
      <c r="G8346" s="89"/>
      <c r="H8346" s="89"/>
    </row>
    <row r="8347" spans="2:8" s="5" customFormat="1" ht="16.5">
      <c r="B8347" s="89"/>
      <c r="C8347" s="89"/>
      <c r="D8347" s="90"/>
      <c r="E8347" s="89"/>
      <c r="F8347" s="91"/>
      <c r="G8347" s="89"/>
      <c r="H8347" s="89"/>
    </row>
    <row r="8348" spans="2:8" s="5" customFormat="1" ht="16.5">
      <c r="B8348" s="89"/>
      <c r="C8348" s="89"/>
      <c r="D8348" s="90"/>
      <c r="E8348" s="89"/>
      <c r="F8348" s="91"/>
      <c r="G8348" s="89"/>
      <c r="H8348" s="89"/>
    </row>
    <row r="8349" spans="2:8" s="5" customFormat="1" ht="16.5">
      <c r="B8349" s="89"/>
      <c r="C8349" s="89"/>
      <c r="D8349" s="90"/>
      <c r="E8349" s="89"/>
      <c r="F8349" s="91"/>
      <c r="G8349" s="89"/>
      <c r="H8349" s="89"/>
    </row>
    <row r="8350" spans="2:8" s="5" customFormat="1" ht="16.5">
      <c r="B8350" s="89"/>
      <c r="C8350" s="89"/>
      <c r="D8350" s="90"/>
      <c r="E8350" s="89"/>
      <c r="F8350" s="91"/>
      <c r="G8350" s="89"/>
      <c r="H8350" s="89"/>
    </row>
    <row r="8351" spans="2:8" s="5" customFormat="1" ht="16.5">
      <c r="B8351" s="89"/>
      <c r="C8351" s="89"/>
      <c r="D8351" s="90"/>
      <c r="E8351" s="89"/>
      <c r="F8351" s="91"/>
      <c r="G8351" s="89"/>
      <c r="H8351" s="89"/>
    </row>
    <row r="8352" spans="2:8" s="5" customFormat="1" ht="16.5">
      <c r="B8352" s="89"/>
      <c r="C8352" s="89"/>
      <c r="D8352" s="90"/>
      <c r="E8352" s="89"/>
      <c r="F8352" s="91"/>
      <c r="G8352" s="89"/>
      <c r="H8352" s="89"/>
    </row>
    <row r="8353" spans="2:8" s="5" customFormat="1" ht="16.5">
      <c r="B8353" s="89"/>
      <c r="C8353" s="89"/>
      <c r="D8353" s="90"/>
      <c r="E8353" s="89"/>
      <c r="F8353" s="91"/>
      <c r="G8353" s="89"/>
      <c r="H8353" s="89"/>
    </row>
    <row r="8354" spans="2:8" s="5" customFormat="1" ht="16.5">
      <c r="B8354" s="89"/>
      <c r="C8354" s="89"/>
      <c r="D8354" s="90"/>
      <c r="E8354" s="89"/>
      <c r="F8354" s="91"/>
      <c r="G8354" s="89"/>
      <c r="H8354" s="89"/>
    </row>
    <row r="8355" spans="2:8" s="5" customFormat="1" ht="16.5">
      <c r="B8355" s="89"/>
      <c r="C8355" s="89"/>
      <c r="D8355" s="90"/>
      <c r="E8355" s="89"/>
      <c r="F8355" s="91"/>
      <c r="G8355" s="89"/>
      <c r="H8355" s="89"/>
    </row>
    <row r="8356" spans="2:8" s="5" customFormat="1" ht="16.5">
      <c r="B8356" s="89"/>
      <c r="C8356" s="89"/>
      <c r="D8356" s="90"/>
      <c r="E8356" s="89"/>
      <c r="F8356" s="91"/>
      <c r="G8356" s="89"/>
      <c r="H8356" s="89"/>
    </row>
    <row r="8357" spans="2:8" s="5" customFormat="1" ht="16.5">
      <c r="B8357" s="89"/>
      <c r="C8357" s="89"/>
      <c r="D8357" s="90"/>
      <c r="E8357" s="89"/>
      <c r="F8357" s="91"/>
      <c r="G8357" s="89"/>
      <c r="H8357" s="89"/>
    </row>
    <row r="8358" spans="2:8" s="5" customFormat="1" ht="16.5">
      <c r="B8358" s="89"/>
      <c r="C8358" s="89"/>
      <c r="D8358" s="90"/>
      <c r="E8358" s="89"/>
      <c r="F8358" s="91"/>
      <c r="G8358" s="89"/>
      <c r="H8358" s="89"/>
    </row>
    <row r="8359" spans="2:8" s="5" customFormat="1" ht="16.5">
      <c r="B8359" s="89"/>
      <c r="C8359" s="89"/>
      <c r="D8359" s="90"/>
      <c r="E8359" s="89"/>
      <c r="F8359" s="91"/>
      <c r="G8359" s="89"/>
      <c r="H8359" s="89"/>
    </row>
    <row r="8360" spans="2:8" s="5" customFormat="1" ht="16.5">
      <c r="B8360" s="89"/>
      <c r="C8360" s="89"/>
      <c r="D8360" s="90"/>
      <c r="E8360" s="89"/>
      <c r="F8360" s="91"/>
      <c r="G8360" s="89"/>
      <c r="H8360" s="89"/>
    </row>
    <row r="8361" spans="2:8" s="5" customFormat="1" ht="16.5">
      <c r="B8361" s="89"/>
      <c r="C8361" s="89"/>
      <c r="D8361" s="90"/>
      <c r="E8361" s="89"/>
      <c r="F8361" s="91"/>
      <c r="G8361" s="89"/>
      <c r="H8361" s="89"/>
    </row>
    <row r="8362" spans="2:8" s="5" customFormat="1" ht="16.5">
      <c r="B8362" s="89"/>
      <c r="C8362" s="89"/>
      <c r="D8362" s="90"/>
      <c r="E8362" s="89"/>
      <c r="F8362" s="91"/>
      <c r="G8362" s="89"/>
      <c r="H8362" s="89"/>
    </row>
    <row r="8363" spans="2:8" s="5" customFormat="1" ht="16.5">
      <c r="B8363" s="89"/>
      <c r="C8363" s="89"/>
      <c r="D8363" s="90"/>
      <c r="E8363" s="89"/>
      <c r="F8363" s="91"/>
      <c r="G8363" s="89"/>
      <c r="H8363" s="89"/>
    </row>
    <row r="8364" spans="2:8" s="5" customFormat="1" ht="16.5">
      <c r="B8364" s="89"/>
      <c r="C8364" s="89"/>
      <c r="D8364" s="90"/>
      <c r="E8364" s="89"/>
      <c r="F8364" s="91"/>
      <c r="G8364" s="89"/>
      <c r="H8364" s="89"/>
    </row>
    <row r="8365" spans="2:8" s="5" customFormat="1" ht="16.5">
      <c r="B8365" s="89"/>
      <c r="C8365" s="89"/>
      <c r="D8365" s="90"/>
      <c r="E8365" s="89"/>
      <c r="F8365" s="91"/>
      <c r="G8365" s="89"/>
      <c r="H8365" s="89"/>
    </row>
    <row r="8366" spans="2:8" s="5" customFormat="1" ht="16.5">
      <c r="B8366" s="89"/>
      <c r="C8366" s="89"/>
      <c r="D8366" s="90"/>
      <c r="E8366" s="89"/>
      <c r="F8366" s="91"/>
      <c r="G8366" s="89"/>
      <c r="H8366" s="89"/>
    </row>
    <row r="8367" spans="2:8" s="5" customFormat="1" ht="16.5">
      <c r="B8367" s="89"/>
      <c r="C8367" s="89"/>
      <c r="D8367" s="90"/>
      <c r="E8367" s="89"/>
      <c r="F8367" s="91"/>
      <c r="G8367" s="89"/>
      <c r="H8367" s="89"/>
    </row>
    <row r="8368" spans="2:8" s="5" customFormat="1" ht="16.5">
      <c r="B8368" s="89"/>
      <c r="C8368" s="89"/>
      <c r="D8368" s="90"/>
      <c r="E8368" s="89"/>
      <c r="F8368" s="91"/>
      <c r="G8368" s="89"/>
      <c r="H8368" s="89"/>
    </row>
    <row r="8369" spans="2:8" s="5" customFormat="1" ht="16.5">
      <c r="B8369" s="89"/>
      <c r="C8369" s="89"/>
      <c r="D8369" s="90"/>
      <c r="E8369" s="89"/>
      <c r="F8369" s="91"/>
      <c r="G8369" s="89"/>
      <c r="H8369" s="89"/>
    </row>
    <row r="8370" spans="2:8" s="5" customFormat="1" ht="16.5">
      <c r="B8370" s="89"/>
      <c r="C8370" s="89"/>
      <c r="D8370" s="90"/>
      <c r="E8370" s="89"/>
      <c r="F8370" s="91"/>
      <c r="G8370" s="89"/>
      <c r="H8370" s="89"/>
    </row>
    <row r="8371" spans="2:8" s="5" customFormat="1" ht="16.5">
      <c r="B8371" s="89"/>
      <c r="C8371" s="89"/>
      <c r="D8371" s="90"/>
      <c r="E8371" s="89"/>
      <c r="F8371" s="91"/>
      <c r="G8371" s="89"/>
      <c r="H8371" s="89"/>
    </row>
    <row r="8372" spans="2:8" s="5" customFormat="1" ht="16.5">
      <c r="B8372" s="89"/>
      <c r="C8372" s="89"/>
      <c r="D8372" s="90"/>
      <c r="E8372" s="89"/>
      <c r="F8372" s="91"/>
      <c r="G8372" s="89"/>
      <c r="H8372" s="89"/>
    </row>
    <row r="8373" spans="2:8" s="5" customFormat="1" ht="16.5">
      <c r="B8373" s="89"/>
      <c r="C8373" s="89"/>
      <c r="D8373" s="90"/>
      <c r="E8373" s="89"/>
      <c r="F8373" s="91"/>
      <c r="G8373" s="89"/>
      <c r="H8373" s="89"/>
    </row>
    <row r="8374" spans="2:8" s="5" customFormat="1" ht="16.5">
      <c r="B8374" s="89"/>
      <c r="C8374" s="89"/>
      <c r="D8374" s="90"/>
      <c r="E8374" s="89"/>
      <c r="F8374" s="91"/>
      <c r="G8374" s="89"/>
      <c r="H8374" s="89"/>
    </row>
    <row r="8375" spans="2:8" s="5" customFormat="1" ht="16.5">
      <c r="B8375" s="89"/>
      <c r="C8375" s="89"/>
      <c r="D8375" s="90"/>
      <c r="E8375" s="89"/>
      <c r="F8375" s="91"/>
      <c r="G8375" s="89"/>
      <c r="H8375" s="89"/>
    </row>
    <row r="8376" spans="2:8" s="5" customFormat="1" ht="16.5">
      <c r="B8376" s="89"/>
      <c r="C8376" s="89"/>
      <c r="D8376" s="90"/>
      <c r="E8376" s="89"/>
      <c r="F8376" s="91"/>
      <c r="G8376" s="89"/>
      <c r="H8376" s="89"/>
    </row>
    <row r="8377" spans="2:8" s="5" customFormat="1" ht="16.5">
      <c r="B8377" s="89"/>
      <c r="C8377" s="89"/>
      <c r="D8377" s="90"/>
      <c r="E8377" s="89"/>
      <c r="F8377" s="91"/>
      <c r="G8377" s="89"/>
      <c r="H8377" s="89"/>
    </row>
    <row r="8378" spans="2:8" s="5" customFormat="1" ht="16.5">
      <c r="B8378" s="89"/>
      <c r="C8378" s="89"/>
      <c r="D8378" s="90"/>
      <c r="E8378" s="89"/>
      <c r="F8378" s="91"/>
      <c r="G8378" s="89"/>
      <c r="H8378" s="89"/>
    </row>
    <row r="8379" spans="2:8" s="5" customFormat="1" ht="16.5">
      <c r="B8379" s="89"/>
      <c r="C8379" s="89"/>
      <c r="D8379" s="90"/>
      <c r="E8379" s="89"/>
      <c r="F8379" s="91"/>
      <c r="G8379" s="89"/>
      <c r="H8379" s="89"/>
    </row>
    <row r="8380" spans="2:8" s="5" customFormat="1" ht="16.5">
      <c r="B8380" s="89"/>
      <c r="C8380" s="89"/>
      <c r="D8380" s="90"/>
      <c r="E8380" s="89"/>
      <c r="F8380" s="91"/>
      <c r="G8380" s="89"/>
      <c r="H8380" s="89"/>
    </row>
    <row r="8381" spans="2:8" s="5" customFormat="1" ht="16.5">
      <c r="B8381" s="89"/>
      <c r="C8381" s="89"/>
      <c r="D8381" s="90"/>
      <c r="E8381" s="89"/>
      <c r="F8381" s="91"/>
      <c r="G8381" s="89"/>
      <c r="H8381" s="89"/>
    </row>
    <row r="8382" spans="2:8" s="5" customFormat="1" ht="16.5">
      <c r="B8382" s="89"/>
      <c r="C8382" s="89"/>
      <c r="D8382" s="90"/>
      <c r="E8382" s="89"/>
      <c r="F8382" s="91"/>
      <c r="G8382" s="89"/>
      <c r="H8382" s="89"/>
    </row>
    <row r="8383" spans="2:8" s="5" customFormat="1" ht="16.5">
      <c r="B8383" s="89"/>
      <c r="C8383" s="89"/>
      <c r="D8383" s="90"/>
      <c r="E8383" s="89"/>
      <c r="F8383" s="91"/>
      <c r="G8383" s="89"/>
      <c r="H8383" s="89"/>
    </row>
    <row r="8384" spans="2:8" s="5" customFormat="1" ht="16.5">
      <c r="B8384" s="89"/>
      <c r="C8384" s="89"/>
      <c r="D8384" s="90"/>
      <c r="E8384" s="89"/>
      <c r="F8384" s="91"/>
      <c r="G8384" s="89"/>
      <c r="H8384" s="89"/>
    </row>
    <row r="8385" spans="2:8" s="5" customFormat="1" ht="16.5">
      <c r="B8385" s="89"/>
      <c r="C8385" s="89"/>
      <c r="D8385" s="90"/>
      <c r="E8385" s="89"/>
      <c r="F8385" s="91"/>
      <c r="G8385" s="89"/>
      <c r="H8385" s="89"/>
    </row>
    <row r="8386" spans="2:8" s="5" customFormat="1" ht="16.5">
      <c r="B8386" s="89"/>
      <c r="C8386" s="89"/>
      <c r="D8386" s="90"/>
      <c r="E8386" s="89"/>
      <c r="F8386" s="91"/>
      <c r="G8386" s="89"/>
      <c r="H8386" s="89"/>
    </row>
    <row r="8387" spans="2:8" s="5" customFormat="1" ht="16.5">
      <c r="B8387" s="89"/>
      <c r="C8387" s="89"/>
      <c r="D8387" s="90"/>
      <c r="E8387" s="89"/>
      <c r="F8387" s="91"/>
      <c r="G8387" s="89"/>
      <c r="H8387" s="89"/>
    </row>
    <row r="8388" spans="2:8" s="5" customFormat="1" ht="16.5">
      <c r="B8388" s="89"/>
      <c r="C8388" s="89"/>
      <c r="D8388" s="90"/>
      <c r="E8388" s="89"/>
      <c r="F8388" s="91"/>
      <c r="G8388" s="89"/>
      <c r="H8388" s="89"/>
    </row>
    <row r="8389" spans="2:8" s="5" customFormat="1" ht="16.5">
      <c r="B8389" s="89"/>
      <c r="C8389" s="89"/>
      <c r="D8389" s="90"/>
      <c r="E8389" s="89"/>
      <c r="F8389" s="91"/>
      <c r="G8389" s="89"/>
      <c r="H8389" s="89"/>
    </row>
    <row r="8390" spans="2:8" s="5" customFormat="1" ht="16.5">
      <c r="B8390" s="89"/>
      <c r="C8390" s="89"/>
      <c r="D8390" s="90"/>
      <c r="E8390" s="89"/>
      <c r="F8390" s="91"/>
      <c r="G8390" s="89"/>
      <c r="H8390" s="89"/>
    </row>
    <row r="8391" spans="2:8" s="5" customFormat="1" ht="16.5">
      <c r="B8391" s="89"/>
      <c r="C8391" s="89"/>
      <c r="D8391" s="90"/>
      <c r="E8391" s="89"/>
      <c r="F8391" s="91"/>
      <c r="G8391" s="89"/>
      <c r="H8391" s="89"/>
    </row>
    <row r="8392" spans="2:8" s="5" customFormat="1" ht="16.5">
      <c r="B8392" s="89"/>
      <c r="C8392" s="89"/>
      <c r="D8392" s="90"/>
      <c r="E8392" s="89"/>
      <c r="F8392" s="91"/>
      <c r="G8392" s="89"/>
      <c r="H8392" s="89"/>
    </row>
    <row r="8393" spans="2:8" s="5" customFormat="1" ht="16.5">
      <c r="B8393" s="89"/>
      <c r="C8393" s="89"/>
      <c r="D8393" s="90"/>
      <c r="E8393" s="89"/>
      <c r="F8393" s="91"/>
      <c r="G8393" s="89"/>
      <c r="H8393" s="89"/>
    </row>
    <row r="8394" spans="2:8" s="5" customFormat="1" ht="16.5">
      <c r="B8394" s="89"/>
      <c r="C8394" s="89"/>
      <c r="D8394" s="90"/>
      <c r="E8394" s="89"/>
      <c r="F8394" s="91"/>
      <c r="G8394" s="89"/>
      <c r="H8394" s="89"/>
    </row>
    <row r="8395" spans="2:8" s="5" customFormat="1" ht="16.5">
      <c r="B8395" s="89"/>
      <c r="C8395" s="89"/>
      <c r="D8395" s="90"/>
      <c r="E8395" s="89"/>
      <c r="F8395" s="91"/>
      <c r="G8395" s="89"/>
      <c r="H8395" s="89"/>
    </row>
    <row r="8396" spans="2:8" s="5" customFormat="1" ht="16.5">
      <c r="B8396" s="89"/>
      <c r="C8396" s="89"/>
      <c r="D8396" s="90"/>
      <c r="E8396" s="89"/>
      <c r="F8396" s="91"/>
      <c r="G8396" s="89"/>
      <c r="H8396" s="89"/>
    </row>
    <row r="8397" spans="2:8" s="5" customFormat="1" ht="16.5">
      <c r="B8397" s="89"/>
      <c r="C8397" s="89"/>
      <c r="D8397" s="90"/>
      <c r="E8397" s="89"/>
      <c r="F8397" s="91"/>
      <c r="G8397" s="89"/>
      <c r="H8397" s="89"/>
    </row>
    <row r="8398" spans="2:8" s="5" customFormat="1" ht="16.5">
      <c r="B8398" s="89"/>
      <c r="C8398" s="89"/>
      <c r="D8398" s="90"/>
      <c r="E8398" s="89"/>
      <c r="F8398" s="91"/>
      <c r="G8398" s="89"/>
      <c r="H8398" s="89"/>
    </row>
    <row r="8399" spans="2:8" s="5" customFormat="1" ht="16.5">
      <c r="B8399" s="89"/>
      <c r="C8399" s="89"/>
      <c r="D8399" s="90"/>
      <c r="E8399" s="89"/>
      <c r="F8399" s="91"/>
      <c r="G8399" s="89"/>
      <c r="H8399" s="89"/>
    </row>
    <row r="8400" spans="2:8" s="5" customFormat="1" ht="16.5">
      <c r="B8400" s="89"/>
      <c r="C8400" s="89"/>
      <c r="D8400" s="90"/>
      <c r="E8400" s="89"/>
      <c r="F8400" s="91"/>
      <c r="G8400" s="89"/>
      <c r="H8400" s="89"/>
    </row>
    <row r="8401" spans="2:8" s="5" customFormat="1" ht="16.5">
      <c r="B8401" s="89"/>
      <c r="C8401" s="89"/>
      <c r="D8401" s="90"/>
      <c r="E8401" s="89"/>
      <c r="F8401" s="91"/>
      <c r="G8401" s="89"/>
      <c r="H8401" s="89"/>
    </row>
    <row r="8402" spans="2:8" s="5" customFormat="1" ht="16.5">
      <c r="B8402" s="89"/>
      <c r="C8402" s="89"/>
      <c r="D8402" s="90"/>
      <c r="E8402" s="89"/>
      <c r="F8402" s="91"/>
      <c r="G8402" s="89"/>
      <c r="H8402" s="89"/>
    </row>
    <row r="8403" spans="2:8" s="5" customFormat="1" ht="16.5">
      <c r="B8403" s="89"/>
      <c r="C8403" s="89"/>
      <c r="D8403" s="90"/>
      <c r="E8403" s="89"/>
      <c r="F8403" s="91"/>
      <c r="G8403" s="89"/>
      <c r="H8403" s="89"/>
    </row>
    <row r="8404" spans="2:8" s="5" customFormat="1" ht="16.5">
      <c r="B8404" s="89"/>
      <c r="C8404" s="89"/>
      <c r="D8404" s="90"/>
      <c r="E8404" s="89"/>
      <c r="F8404" s="91"/>
      <c r="G8404" s="89"/>
      <c r="H8404" s="89"/>
    </row>
    <row r="8405" spans="2:8" s="5" customFormat="1" ht="16.5">
      <c r="B8405" s="89"/>
      <c r="C8405" s="89"/>
      <c r="D8405" s="90"/>
      <c r="E8405" s="89"/>
      <c r="F8405" s="91"/>
      <c r="G8405" s="89"/>
      <c r="H8405" s="89"/>
    </row>
    <row r="8406" spans="2:8" s="5" customFormat="1" ht="16.5">
      <c r="B8406" s="89"/>
      <c r="C8406" s="89"/>
      <c r="D8406" s="90"/>
      <c r="E8406" s="89"/>
      <c r="F8406" s="91"/>
      <c r="G8406" s="89"/>
      <c r="H8406" s="89"/>
    </row>
    <row r="8407" spans="2:8" s="5" customFormat="1" ht="16.5">
      <c r="B8407" s="89"/>
      <c r="C8407" s="89"/>
      <c r="D8407" s="90"/>
      <c r="E8407" s="89"/>
      <c r="F8407" s="91"/>
      <c r="G8407" s="89"/>
      <c r="H8407" s="89"/>
    </row>
    <row r="8408" spans="2:8" s="5" customFormat="1" ht="16.5">
      <c r="B8408" s="89"/>
      <c r="C8408" s="89"/>
      <c r="D8408" s="90"/>
      <c r="E8408" s="89"/>
      <c r="F8408" s="91"/>
      <c r="G8408" s="89"/>
      <c r="H8408" s="89"/>
    </row>
    <row r="8409" spans="2:8" s="5" customFormat="1" ht="16.5">
      <c r="B8409" s="89"/>
      <c r="C8409" s="89"/>
      <c r="D8409" s="90"/>
      <c r="E8409" s="89"/>
      <c r="F8409" s="91"/>
      <c r="G8409" s="89"/>
      <c r="H8409" s="89"/>
    </row>
    <row r="8410" spans="2:8" s="5" customFormat="1" ht="16.5">
      <c r="B8410" s="89"/>
      <c r="C8410" s="89"/>
      <c r="D8410" s="90"/>
      <c r="E8410" s="89"/>
      <c r="F8410" s="91"/>
      <c r="G8410" s="89"/>
      <c r="H8410" s="89"/>
    </row>
    <row r="8411" spans="2:8" s="5" customFormat="1" ht="16.5">
      <c r="B8411" s="89"/>
      <c r="C8411" s="89"/>
      <c r="D8411" s="90"/>
      <c r="E8411" s="89"/>
      <c r="F8411" s="91"/>
      <c r="G8411" s="89"/>
      <c r="H8411" s="89"/>
    </row>
    <row r="8412" spans="2:8" s="5" customFormat="1" ht="16.5">
      <c r="B8412" s="89"/>
      <c r="C8412" s="89"/>
      <c r="D8412" s="90"/>
      <c r="E8412" s="89"/>
      <c r="F8412" s="91"/>
      <c r="G8412" s="89"/>
      <c r="H8412" s="89"/>
    </row>
    <row r="8413" spans="2:8" s="5" customFormat="1" ht="16.5">
      <c r="B8413" s="89"/>
      <c r="C8413" s="89"/>
      <c r="D8413" s="90"/>
      <c r="E8413" s="89"/>
      <c r="F8413" s="91"/>
      <c r="G8413" s="89"/>
      <c r="H8413" s="89"/>
    </row>
    <row r="8414" spans="2:8" s="5" customFormat="1" ht="16.5">
      <c r="B8414" s="89"/>
      <c r="C8414" s="89"/>
      <c r="D8414" s="90"/>
      <c r="E8414" s="89"/>
      <c r="F8414" s="91"/>
      <c r="G8414" s="89"/>
      <c r="H8414" s="89"/>
    </row>
    <row r="8415" spans="2:8" s="5" customFormat="1" ht="16.5">
      <c r="B8415" s="89"/>
      <c r="C8415" s="89"/>
      <c r="D8415" s="90"/>
      <c r="E8415" s="89"/>
      <c r="F8415" s="91"/>
      <c r="G8415" s="89"/>
      <c r="H8415" s="89"/>
    </row>
    <row r="8416" spans="2:8" s="5" customFormat="1" ht="16.5">
      <c r="B8416" s="89"/>
      <c r="C8416" s="89"/>
      <c r="D8416" s="90"/>
      <c r="E8416" s="89"/>
      <c r="F8416" s="91"/>
      <c r="G8416" s="89"/>
      <c r="H8416" s="89"/>
    </row>
    <row r="8417" spans="2:8" s="5" customFormat="1" ht="16.5">
      <c r="B8417" s="89"/>
      <c r="C8417" s="89"/>
      <c r="D8417" s="90"/>
      <c r="E8417" s="89"/>
      <c r="F8417" s="91"/>
      <c r="G8417" s="89"/>
      <c r="H8417" s="89"/>
    </row>
    <row r="8418" spans="2:8" s="5" customFormat="1" ht="16.5">
      <c r="B8418" s="89"/>
      <c r="C8418" s="89"/>
      <c r="D8418" s="90"/>
      <c r="E8418" s="89"/>
      <c r="F8418" s="91"/>
      <c r="G8418" s="89"/>
      <c r="H8418" s="89"/>
    </row>
    <row r="8419" spans="2:8" s="5" customFormat="1" ht="16.5">
      <c r="B8419" s="89"/>
      <c r="C8419" s="89"/>
      <c r="D8419" s="90"/>
      <c r="E8419" s="89"/>
      <c r="F8419" s="91"/>
      <c r="G8419" s="89"/>
      <c r="H8419" s="89"/>
    </row>
    <row r="8420" spans="2:8" s="5" customFormat="1" ht="16.5">
      <c r="B8420" s="89"/>
      <c r="C8420" s="89"/>
      <c r="D8420" s="90"/>
      <c r="E8420" s="89"/>
      <c r="F8420" s="91"/>
      <c r="G8420" s="89"/>
      <c r="H8420" s="89"/>
    </row>
    <row r="8421" spans="2:8" s="5" customFormat="1" ht="16.5">
      <c r="B8421" s="89"/>
      <c r="C8421" s="89"/>
      <c r="D8421" s="90"/>
      <c r="E8421" s="89"/>
      <c r="F8421" s="91"/>
      <c r="G8421" s="89"/>
      <c r="H8421" s="89"/>
    </row>
    <row r="8422" spans="2:8" s="5" customFormat="1" ht="16.5">
      <c r="B8422" s="89"/>
      <c r="C8422" s="89"/>
      <c r="D8422" s="90"/>
      <c r="E8422" s="89"/>
      <c r="F8422" s="91"/>
      <c r="G8422" s="89"/>
      <c r="H8422" s="89"/>
    </row>
    <row r="8423" spans="2:8" s="5" customFormat="1" ht="16.5">
      <c r="B8423" s="89"/>
      <c r="C8423" s="89"/>
      <c r="D8423" s="90"/>
      <c r="E8423" s="89"/>
      <c r="F8423" s="91"/>
      <c r="G8423" s="89"/>
      <c r="H8423" s="89"/>
    </row>
    <row r="8424" spans="2:8" s="5" customFormat="1" ht="16.5">
      <c r="B8424" s="89"/>
      <c r="C8424" s="89"/>
      <c r="D8424" s="90"/>
      <c r="E8424" s="89"/>
      <c r="F8424" s="91"/>
      <c r="G8424" s="89"/>
      <c r="H8424" s="89"/>
    </row>
    <row r="8425" spans="2:8" s="5" customFormat="1" ht="16.5">
      <c r="B8425" s="89"/>
      <c r="C8425" s="89"/>
      <c r="D8425" s="90"/>
      <c r="E8425" s="89"/>
      <c r="F8425" s="91"/>
      <c r="G8425" s="89"/>
      <c r="H8425" s="89"/>
    </row>
    <row r="8426" spans="2:8" s="5" customFormat="1" ht="16.5">
      <c r="B8426" s="89"/>
      <c r="C8426" s="89"/>
      <c r="D8426" s="90"/>
      <c r="E8426" s="89"/>
      <c r="F8426" s="91"/>
      <c r="G8426" s="89"/>
      <c r="H8426" s="89"/>
    </row>
    <row r="8427" spans="2:8" s="5" customFormat="1" ht="16.5">
      <c r="B8427" s="89"/>
      <c r="C8427" s="89"/>
      <c r="D8427" s="90"/>
      <c r="E8427" s="89"/>
      <c r="F8427" s="91"/>
      <c r="G8427" s="89"/>
      <c r="H8427" s="89"/>
    </row>
    <row r="8428" spans="2:8" s="5" customFormat="1" ht="16.5">
      <c r="B8428" s="89"/>
      <c r="C8428" s="89"/>
      <c r="D8428" s="90"/>
      <c r="E8428" s="89"/>
      <c r="F8428" s="91"/>
      <c r="G8428" s="89"/>
      <c r="H8428" s="89"/>
    </row>
    <row r="8429" spans="2:8" s="5" customFormat="1" ht="16.5">
      <c r="B8429" s="89"/>
      <c r="C8429" s="89"/>
      <c r="D8429" s="90"/>
      <c r="E8429" s="89"/>
      <c r="F8429" s="91"/>
      <c r="G8429" s="89"/>
      <c r="H8429" s="89"/>
    </row>
    <row r="8430" spans="2:8" s="5" customFormat="1" ht="16.5">
      <c r="B8430" s="89"/>
      <c r="C8430" s="89"/>
      <c r="D8430" s="90"/>
      <c r="E8430" s="89"/>
      <c r="F8430" s="91"/>
      <c r="G8430" s="89"/>
      <c r="H8430" s="89"/>
    </row>
    <row r="8431" spans="2:8" s="5" customFormat="1" ht="16.5">
      <c r="B8431" s="89"/>
      <c r="C8431" s="89"/>
      <c r="D8431" s="90"/>
      <c r="E8431" s="89"/>
      <c r="F8431" s="91"/>
      <c r="G8431" s="89"/>
      <c r="H8431" s="89"/>
    </row>
    <row r="8432" spans="2:8" s="5" customFormat="1" ht="16.5">
      <c r="B8432" s="89"/>
      <c r="C8432" s="89"/>
      <c r="D8432" s="90"/>
      <c r="E8432" s="89"/>
      <c r="F8432" s="91"/>
      <c r="G8432" s="89"/>
      <c r="H8432" s="89"/>
    </row>
    <row r="8433" spans="2:8" s="5" customFormat="1" ht="16.5">
      <c r="B8433" s="89"/>
      <c r="C8433" s="89"/>
      <c r="D8433" s="90"/>
      <c r="E8433" s="89"/>
      <c r="F8433" s="91"/>
      <c r="G8433" s="89"/>
      <c r="H8433" s="89"/>
    </row>
    <row r="8434" spans="2:8" s="5" customFormat="1" ht="16.5">
      <c r="B8434" s="89"/>
      <c r="C8434" s="89"/>
      <c r="D8434" s="90"/>
      <c r="E8434" s="89"/>
      <c r="F8434" s="91"/>
      <c r="G8434" s="89"/>
      <c r="H8434" s="89"/>
    </row>
    <row r="8435" spans="2:8" s="5" customFormat="1" ht="16.5">
      <c r="B8435" s="89"/>
      <c r="C8435" s="89"/>
      <c r="D8435" s="90"/>
      <c r="E8435" s="89"/>
      <c r="F8435" s="91"/>
      <c r="G8435" s="89"/>
      <c r="H8435" s="89"/>
    </row>
    <row r="8436" spans="2:8" s="5" customFormat="1" ht="16.5">
      <c r="B8436" s="89"/>
      <c r="C8436" s="89"/>
      <c r="D8436" s="90"/>
      <c r="E8436" s="89"/>
      <c r="F8436" s="91"/>
      <c r="G8436" s="89"/>
      <c r="H8436" s="89"/>
    </row>
    <row r="8437" spans="2:8" s="5" customFormat="1" ht="16.5">
      <c r="B8437" s="89"/>
      <c r="C8437" s="89"/>
      <c r="D8437" s="90"/>
      <c r="E8437" s="89"/>
      <c r="F8437" s="91"/>
      <c r="G8437" s="89"/>
      <c r="H8437" s="89"/>
    </row>
    <row r="8438" spans="2:8" s="5" customFormat="1" ht="16.5">
      <c r="B8438" s="89"/>
      <c r="C8438" s="89"/>
      <c r="D8438" s="90"/>
      <c r="E8438" s="89"/>
      <c r="F8438" s="91"/>
      <c r="G8438" s="89"/>
      <c r="H8438" s="89"/>
    </row>
    <row r="8439" spans="2:8" s="5" customFormat="1" ht="16.5">
      <c r="B8439" s="89"/>
      <c r="C8439" s="89"/>
      <c r="D8439" s="90"/>
      <c r="E8439" s="89"/>
      <c r="F8439" s="91"/>
      <c r="G8439" s="89"/>
      <c r="H8439" s="89"/>
    </row>
    <row r="8440" spans="2:8" s="5" customFormat="1" ht="16.5">
      <c r="B8440" s="89"/>
      <c r="C8440" s="89"/>
      <c r="D8440" s="90"/>
      <c r="E8440" s="89"/>
      <c r="F8440" s="91"/>
      <c r="G8440" s="89"/>
      <c r="H8440" s="89"/>
    </row>
    <row r="8441" spans="2:8" s="5" customFormat="1" ht="16.5">
      <c r="B8441" s="89"/>
      <c r="C8441" s="89"/>
      <c r="D8441" s="90"/>
      <c r="E8441" s="89"/>
      <c r="F8441" s="91"/>
      <c r="G8441" s="89"/>
      <c r="H8441" s="89"/>
    </row>
    <row r="8442" spans="2:8" s="5" customFormat="1" ht="16.5">
      <c r="B8442" s="89"/>
      <c r="C8442" s="89"/>
      <c r="D8442" s="90"/>
      <c r="E8442" s="89"/>
      <c r="F8442" s="91"/>
      <c r="G8442" s="89"/>
      <c r="H8442" s="89"/>
    </row>
    <row r="8443" spans="2:8" s="5" customFormat="1" ht="16.5">
      <c r="B8443" s="89"/>
      <c r="C8443" s="89"/>
      <c r="D8443" s="90"/>
      <c r="E8443" s="89"/>
      <c r="F8443" s="91"/>
      <c r="G8443" s="89"/>
      <c r="H8443" s="89"/>
    </row>
    <row r="8444" spans="2:8" s="5" customFormat="1" ht="16.5">
      <c r="B8444" s="89"/>
      <c r="C8444" s="89"/>
      <c r="D8444" s="90"/>
      <c r="E8444" s="89"/>
      <c r="F8444" s="91"/>
      <c r="G8444" s="89"/>
      <c r="H8444" s="89"/>
    </row>
    <row r="8445" spans="2:8" s="5" customFormat="1" ht="16.5">
      <c r="B8445" s="89"/>
      <c r="C8445" s="89"/>
      <c r="D8445" s="90"/>
      <c r="E8445" s="89"/>
      <c r="F8445" s="91"/>
      <c r="G8445" s="89"/>
      <c r="H8445" s="89"/>
    </row>
    <row r="8446" spans="2:8" s="5" customFormat="1" ht="16.5">
      <c r="B8446" s="89"/>
      <c r="C8446" s="89"/>
      <c r="D8446" s="90"/>
      <c r="E8446" s="89"/>
      <c r="F8446" s="91"/>
      <c r="G8446" s="89"/>
      <c r="H8446" s="89"/>
    </row>
    <row r="8447" spans="2:8" s="5" customFormat="1" ht="16.5">
      <c r="B8447" s="89"/>
      <c r="C8447" s="89"/>
      <c r="D8447" s="90"/>
      <c r="E8447" s="89"/>
      <c r="F8447" s="91"/>
      <c r="G8447" s="89"/>
      <c r="H8447" s="89"/>
    </row>
    <row r="8448" spans="2:8" s="5" customFormat="1" ht="16.5">
      <c r="B8448" s="89"/>
      <c r="C8448" s="89"/>
      <c r="D8448" s="90"/>
      <c r="E8448" s="89"/>
      <c r="F8448" s="91"/>
      <c r="G8448" s="89"/>
      <c r="H8448" s="89"/>
    </row>
    <row r="8449" spans="2:8" s="5" customFormat="1" ht="16.5">
      <c r="B8449" s="89"/>
      <c r="C8449" s="89"/>
      <c r="D8449" s="90"/>
      <c r="E8449" s="89"/>
      <c r="F8449" s="91"/>
      <c r="G8449" s="89"/>
      <c r="H8449" s="89"/>
    </row>
    <row r="8450" spans="2:8" s="5" customFormat="1" ht="16.5">
      <c r="B8450" s="89"/>
      <c r="C8450" s="89"/>
      <c r="D8450" s="90"/>
      <c r="E8450" s="89"/>
      <c r="F8450" s="91"/>
      <c r="G8450" s="89"/>
      <c r="H8450" s="89"/>
    </row>
    <row r="8451" spans="2:8" s="5" customFormat="1" ht="16.5">
      <c r="B8451" s="89"/>
      <c r="C8451" s="89"/>
      <c r="D8451" s="90"/>
      <c r="E8451" s="89"/>
      <c r="F8451" s="91"/>
      <c r="G8451" s="89"/>
      <c r="H8451" s="89"/>
    </row>
    <row r="8452" spans="2:8" s="5" customFormat="1" ht="16.5">
      <c r="B8452" s="89"/>
      <c r="C8452" s="89"/>
      <c r="D8452" s="90"/>
      <c r="E8452" s="89"/>
      <c r="F8452" s="91"/>
      <c r="G8452" s="89"/>
      <c r="H8452" s="89"/>
    </row>
    <row r="8453" spans="2:8" s="5" customFormat="1" ht="16.5">
      <c r="B8453" s="89"/>
      <c r="C8453" s="89"/>
      <c r="D8453" s="90"/>
      <c r="E8453" s="89"/>
      <c r="F8453" s="91"/>
      <c r="G8453" s="89"/>
      <c r="H8453" s="89"/>
    </row>
    <row r="8454" spans="2:8" s="5" customFormat="1" ht="16.5">
      <c r="B8454" s="89"/>
      <c r="C8454" s="89"/>
      <c r="D8454" s="90"/>
      <c r="E8454" s="89"/>
      <c r="F8454" s="91"/>
      <c r="G8454" s="89"/>
      <c r="H8454" s="89"/>
    </row>
    <row r="8455" spans="2:8" s="5" customFormat="1" ht="16.5">
      <c r="B8455" s="89"/>
      <c r="C8455" s="89"/>
      <c r="D8455" s="90"/>
      <c r="E8455" s="89"/>
      <c r="F8455" s="91"/>
      <c r="G8455" s="89"/>
      <c r="H8455" s="89"/>
    </row>
    <row r="8456" spans="2:8" s="5" customFormat="1" ht="16.5">
      <c r="B8456" s="89"/>
      <c r="C8456" s="89"/>
      <c r="D8456" s="90"/>
      <c r="E8456" s="89"/>
      <c r="F8456" s="91"/>
      <c r="G8456" s="89"/>
      <c r="H8456" s="89"/>
    </row>
    <row r="8457" spans="2:8" s="5" customFormat="1" ht="16.5">
      <c r="B8457" s="89"/>
      <c r="C8457" s="89"/>
      <c r="D8457" s="90"/>
      <c r="E8457" s="89"/>
      <c r="F8457" s="91"/>
      <c r="G8457" s="89"/>
      <c r="H8457" s="89"/>
    </row>
    <row r="8458" spans="2:8" s="5" customFormat="1" ht="16.5">
      <c r="B8458" s="89"/>
      <c r="C8458" s="89"/>
      <c r="D8458" s="90"/>
      <c r="E8458" s="89"/>
      <c r="F8458" s="91"/>
      <c r="G8458" s="89"/>
      <c r="H8458" s="89"/>
    </row>
    <row r="8459" spans="2:8" s="5" customFormat="1" ht="16.5">
      <c r="B8459" s="89"/>
      <c r="C8459" s="89"/>
      <c r="D8459" s="90"/>
      <c r="E8459" s="89"/>
      <c r="F8459" s="91"/>
      <c r="G8459" s="89"/>
      <c r="H8459" s="89"/>
    </row>
    <row r="8460" spans="2:8" s="5" customFormat="1" ht="16.5">
      <c r="B8460" s="89"/>
      <c r="C8460" s="89"/>
      <c r="D8460" s="90"/>
      <c r="E8460" s="89"/>
      <c r="F8460" s="91"/>
      <c r="G8460" s="89"/>
      <c r="H8460" s="89"/>
    </row>
    <row r="8461" spans="2:8" s="5" customFormat="1" ht="16.5">
      <c r="B8461" s="89"/>
      <c r="C8461" s="89"/>
      <c r="D8461" s="90"/>
      <c r="E8461" s="89"/>
      <c r="F8461" s="91"/>
      <c r="G8461" s="89"/>
      <c r="H8461" s="89"/>
    </row>
    <row r="8462" spans="2:8" s="5" customFormat="1" ht="16.5">
      <c r="B8462" s="89"/>
      <c r="C8462" s="89"/>
      <c r="D8462" s="90"/>
      <c r="E8462" s="89"/>
      <c r="F8462" s="91"/>
      <c r="G8462" s="89"/>
      <c r="H8462" s="89"/>
    </row>
    <row r="8463" spans="2:8" s="5" customFormat="1" ht="16.5">
      <c r="B8463" s="89"/>
      <c r="C8463" s="89"/>
      <c r="D8463" s="90"/>
      <c r="E8463" s="89"/>
      <c r="F8463" s="91"/>
      <c r="G8463" s="89"/>
      <c r="H8463" s="89"/>
    </row>
    <row r="8464" spans="2:8" s="5" customFormat="1" ht="16.5">
      <c r="B8464" s="89"/>
      <c r="C8464" s="89"/>
      <c r="D8464" s="90"/>
      <c r="E8464" s="89"/>
      <c r="F8464" s="91"/>
      <c r="G8464" s="89"/>
      <c r="H8464" s="89"/>
    </row>
    <row r="8465" spans="2:8" s="5" customFormat="1" ht="16.5">
      <c r="B8465" s="89"/>
      <c r="C8465" s="89"/>
      <c r="D8465" s="90"/>
      <c r="E8465" s="89"/>
      <c r="F8465" s="91"/>
      <c r="G8465" s="89"/>
      <c r="H8465" s="89"/>
    </row>
    <row r="8466" spans="2:8" s="5" customFormat="1" ht="16.5">
      <c r="B8466" s="89"/>
      <c r="C8466" s="89"/>
      <c r="D8466" s="90"/>
      <c r="E8466" s="89"/>
      <c r="F8466" s="91"/>
      <c r="G8466" s="89"/>
      <c r="H8466" s="89"/>
    </row>
    <row r="8467" spans="2:8" s="5" customFormat="1" ht="16.5">
      <c r="B8467" s="89"/>
      <c r="C8467" s="89"/>
      <c r="D8467" s="90"/>
      <c r="E8467" s="89"/>
      <c r="F8467" s="91"/>
      <c r="G8467" s="89"/>
      <c r="H8467" s="89"/>
    </row>
    <row r="8468" spans="2:8" s="5" customFormat="1" ht="16.5">
      <c r="B8468" s="89"/>
      <c r="C8468" s="89"/>
      <c r="D8468" s="90"/>
      <c r="E8468" s="89"/>
      <c r="F8468" s="91"/>
      <c r="G8468" s="89"/>
      <c r="H8468" s="89"/>
    </row>
    <row r="8469" spans="2:8" s="5" customFormat="1" ht="16.5">
      <c r="B8469" s="89"/>
      <c r="C8469" s="89"/>
      <c r="D8469" s="90"/>
      <c r="E8469" s="89"/>
      <c r="F8469" s="91"/>
      <c r="G8469" s="89"/>
      <c r="H8469" s="89"/>
    </row>
    <row r="8470" spans="2:8" s="5" customFormat="1" ht="16.5">
      <c r="B8470" s="89"/>
      <c r="C8470" s="89"/>
      <c r="D8470" s="90"/>
      <c r="E8470" s="89"/>
      <c r="F8470" s="91"/>
      <c r="G8470" s="89"/>
      <c r="H8470" s="89"/>
    </row>
    <row r="8471" spans="2:8" s="5" customFormat="1" ht="16.5">
      <c r="B8471" s="89"/>
      <c r="C8471" s="89"/>
      <c r="D8471" s="90"/>
      <c r="E8471" s="89"/>
      <c r="F8471" s="91"/>
      <c r="G8471" s="89"/>
      <c r="H8471" s="89"/>
    </row>
    <row r="8472" spans="2:8" s="5" customFormat="1" ht="16.5">
      <c r="B8472" s="89"/>
      <c r="C8472" s="89"/>
      <c r="D8472" s="90"/>
      <c r="E8472" s="89"/>
      <c r="F8472" s="91"/>
      <c r="G8472" s="89"/>
      <c r="H8472" s="89"/>
    </row>
    <row r="8473" spans="2:8" s="5" customFormat="1" ht="16.5">
      <c r="B8473" s="89"/>
      <c r="C8473" s="89"/>
      <c r="D8473" s="90"/>
      <c r="E8473" s="89"/>
      <c r="F8473" s="91"/>
      <c r="G8473" s="89"/>
      <c r="H8473" s="89"/>
    </row>
    <row r="8474" spans="2:8" s="5" customFormat="1" ht="16.5">
      <c r="B8474" s="89"/>
      <c r="C8474" s="89"/>
      <c r="D8474" s="90"/>
      <c r="E8474" s="89"/>
      <c r="F8474" s="91"/>
      <c r="G8474" s="89"/>
      <c r="H8474" s="89"/>
    </row>
    <row r="8475" spans="2:8" s="5" customFormat="1" ht="16.5">
      <c r="B8475" s="89"/>
      <c r="C8475" s="89"/>
      <c r="D8475" s="90"/>
      <c r="E8475" s="89"/>
      <c r="F8475" s="91"/>
      <c r="G8475" s="89"/>
      <c r="H8475" s="89"/>
    </row>
    <row r="8476" spans="2:8" s="5" customFormat="1" ht="16.5">
      <c r="B8476" s="89"/>
      <c r="C8476" s="89"/>
      <c r="D8476" s="90"/>
      <c r="E8476" s="89"/>
      <c r="F8476" s="91"/>
      <c r="G8476" s="89"/>
      <c r="H8476" s="89"/>
    </row>
    <row r="8477" spans="2:8" s="5" customFormat="1" ht="16.5">
      <c r="B8477" s="89"/>
      <c r="C8477" s="89"/>
      <c r="D8477" s="90"/>
      <c r="E8477" s="89"/>
      <c r="F8477" s="91"/>
      <c r="G8477" s="89"/>
      <c r="H8477" s="89"/>
    </row>
    <row r="8478" spans="2:8" s="5" customFormat="1" ht="16.5">
      <c r="B8478" s="89"/>
      <c r="C8478" s="89"/>
      <c r="D8478" s="90"/>
      <c r="E8478" s="89"/>
      <c r="F8478" s="91"/>
      <c r="G8478" s="89"/>
      <c r="H8478" s="89"/>
    </row>
    <row r="8479" spans="2:8" s="5" customFormat="1" ht="16.5">
      <c r="B8479" s="89"/>
      <c r="C8479" s="89"/>
      <c r="D8479" s="90"/>
      <c r="E8479" s="89"/>
      <c r="F8479" s="91"/>
      <c r="G8479" s="89"/>
      <c r="H8479" s="89"/>
    </row>
    <row r="8480" spans="2:8" s="5" customFormat="1" ht="16.5">
      <c r="B8480" s="89"/>
      <c r="C8480" s="89"/>
      <c r="D8480" s="90"/>
      <c r="E8480" s="89"/>
      <c r="F8480" s="91"/>
      <c r="G8480" s="89"/>
      <c r="H8480" s="89"/>
    </row>
    <row r="8481" spans="2:8" s="5" customFormat="1" ht="16.5">
      <c r="B8481" s="89"/>
      <c r="C8481" s="89"/>
      <c r="D8481" s="90"/>
      <c r="E8481" s="89"/>
      <c r="F8481" s="91"/>
      <c r="G8481" s="89"/>
      <c r="H8481" s="89"/>
    </row>
    <row r="8482" spans="2:8" s="5" customFormat="1" ht="16.5">
      <c r="B8482" s="89"/>
      <c r="C8482" s="89"/>
      <c r="D8482" s="90"/>
      <c r="E8482" s="89"/>
      <c r="F8482" s="91"/>
      <c r="G8482" s="89"/>
      <c r="H8482" s="89"/>
    </row>
    <row r="8483" spans="2:8" s="5" customFormat="1" ht="16.5">
      <c r="B8483" s="89"/>
      <c r="C8483" s="89"/>
      <c r="D8483" s="90"/>
      <c r="E8483" s="89"/>
      <c r="F8483" s="91"/>
      <c r="G8483" s="89"/>
      <c r="H8483" s="89"/>
    </row>
    <row r="8484" spans="2:8" s="5" customFormat="1" ht="16.5">
      <c r="B8484" s="89"/>
      <c r="C8484" s="89"/>
      <c r="D8484" s="90"/>
      <c r="E8484" s="89"/>
      <c r="F8484" s="91"/>
      <c r="G8484" s="89"/>
      <c r="H8484" s="89"/>
    </row>
    <row r="8485" spans="2:8" s="5" customFormat="1" ht="16.5">
      <c r="B8485" s="89"/>
      <c r="C8485" s="89"/>
      <c r="D8485" s="90"/>
      <c r="E8485" s="89"/>
      <c r="F8485" s="91"/>
      <c r="G8485" s="89"/>
      <c r="H8485" s="89"/>
    </row>
    <row r="8486" spans="2:8" s="5" customFormat="1" ht="16.5">
      <c r="B8486" s="89"/>
      <c r="C8486" s="89"/>
      <c r="D8486" s="90"/>
      <c r="E8486" s="89"/>
      <c r="F8486" s="91"/>
      <c r="G8486" s="89"/>
      <c r="H8486" s="89"/>
    </row>
    <row r="8488" spans="2:8" s="5" customFormat="1" ht="16.5">
      <c r="B8488" s="89"/>
      <c r="C8488" s="89"/>
      <c r="D8488" s="90"/>
      <c r="E8488" s="89"/>
      <c r="F8488" s="91"/>
      <c r="G8488" s="89"/>
      <c r="H8488" s="89"/>
    </row>
    <row r="8489" spans="2:8" s="5" customFormat="1" ht="16.5">
      <c r="B8489" s="89"/>
      <c r="C8489" s="89"/>
      <c r="D8489" s="90"/>
      <c r="E8489" s="89"/>
      <c r="F8489" s="91"/>
      <c r="G8489" s="89"/>
      <c r="H8489" s="89"/>
    </row>
    <row r="8490" spans="2:8" s="5" customFormat="1" ht="16.5">
      <c r="B8490" s="89"/>
      <c r="C8490" s="89"/>
      <c r="D8490" s="90"/>
      <c r="E8490" s="89"/>
      <c r="F8490" s="91"/>
      <c r="G8490" s="89"/>
      <c r="H8490" s="89"/>
    </row>
    <row r="8491" spans="2:8" s="5" customFormat="1" ht="16.5">
      <c r="B8491" s="89"/>
      <c r="C8491" s="89"/>
      <c r="D8491" s="90"/>
      <c r="E8491" s="89"/>
      <c r="F8491" s="91"/>
      <c r="G8491" s="89"/>
      <c r="H8491" s="89"/>
    </row>
    <row r="8492" spans="2:8" s="5" customFormat="1" ht="16.5">
      <c r="B8492" s="89"/>
      <c r="C8492" s="89"/>
      <c r="D8492" s="90"/>
      <c r="E8492" s="89"/>
      <c r="F8492" s="91"/>
      <c r="G8492" s="89"/>
      <c r="H8492" s="89"/>
    </row>
    <row r="8493" spans="2:8" s="5" customFormat="1" ht="16.5">
      <c r="B8493" s="89"/>
      <c r="C8493" s="89"/>
      <c r="D8493" s="90"/>
      <c r="E8493" s="89"/>
      <c r="F8493" s="91"/>
      <c r="G8493" s="89"/>
      <c r="H8493" s="89"/>
    </row>
    <row r="8494" spans="2:8" s="5" customFormat="1" ht="16.5">
      <c r="B8494" s="89"/>
      <c r="C8494" s="89"/>
      <c r="D8494" s="90"/>
      <c r="E8494" s="89"/>
      <c r="F8494" s="91"/>
      <c r="G8494" s="89"/>
      <c r="H8494" s="89"/>
    </row>
    <row r="8495" spans="2:8" s="5" customFormat="1" ht="16.5">
      <c r="B8495" s="89"/>
      <c r="C8495" s="89"/>
      <c r="D8495" s="90"/>
      <c r="E8495" s="89"/>
      <c r="F8495" s="91"/>
      <c r="G8495" s="89"/>
      <c r="H8495" s="89"/>
    </row>
    <row r="8496" spans="2:8" s="5" customFormat="1" ht="16.5">
      <c r="B8496" s="89"/>
      <c r="C8496" s="89"/>
      <c r="D8496" s="90"/>
      <c r="E8496" s="89"/>
      <c r="F8496" s="91"/>
      <c r="G8496" s="89"/>
      <c r="H8496" s="89"/>
    </row>
    <row r="8497" spans="2:8" s="5" customFormat="1" ht="16.5">
      <c r="B8497" s="89"/>
      <c r="C8497" s="89"/>
      <c r="D8497" s="90"/>
      <c r="E8497" s="89"/>
      <c r="F8497" s="91"/>
      <c r="G8497" s="89"/>
      <c r="H8497" s="89"/>
    </row>
    <row r="8498" spans="2:8" s="5" customFormat="1" ht="16.5">
      <c r="B8498" s="89"/>
      <c r="C8498" s="89"/>
      <c r="D8498" s="90"/>
      <c r="E8498" s="89"/>
      <c r="F8498" s="91"/>
      <c r="G8498" s="89"/>
      <c r="H8498" s="89"/>
    </row>
    <row r="8499" spans="2:8" s="5" customFormat="1" ht="16.5">
      <c r="B8499" s="89"/>
      <c r="C8499" s="89"/>
      <c r="D8499" s="90"/>
      <c r="E8499" s="89"/>
      <c r="F8499" s="91"/>
      <c r="G8499" s="89"/>
      <c r="H8499" s="89"/>
    </row>
    <row r="8500" spans="2:8" s="5" customFormat="1" ht="16.5">
      <c r="B8500" s="89"/>
      <c r="C8500" s="89"/>
      <c r="D8500" s="90"/>
      <c r="E8500" s="89"/>
      <c r="F8500" s="91"/>
      <c r="G8500" s="89"/>
      <c r="H8500" s="89"/>
    </row>
    <row r="8501" spans="2:8" s="5" customFormat="1" ht="16.5">
      <c r="B8501" s="89"/>
      <c r="C8501" s="89"/>
      <c r="D8501" s="90"/>
      <c r="E8501" s="89"/>
      <c r="F8501" s="91"/>
      <c r="G8501" s="89"/>
      <c r="H8501" s="89"/>
    </row>
    <row r="8502" spans="2:8" s="5" customFormat="1" ht="16.5">
      <c r="B8502" s="89"/>
      <c r="C8502" s="89"/>
      <c r="D8502" s="90"/>
      <c r="E8502" s="89"/>
      <c r="F8502" s="91"/>
      <c r="G8502" s="89"/>
      <c r="H8502" s="89"/>
    </row>
    <row r="8503" spans="2:8" s="5" customFormat="1" ht="16.5">
      <c r="B8503" s="89"/>
      <c r="C8503" s="89"/>
      <c r="D8503" s="90"/>
      <c r="E8503" s="89"/>
      <c r="F8503" s="91"/>
      <c r="G8503" s="89"/>
      <c r="H8503" s="89"/>
    </row>
    <row r="8504" spans="2:8" s="5" customFormat="1" ht="16.5">
      <c r="B8504" s="89"/>
      <c r="C8504" s="89"/>
      <c r="D8504" s="90"/>
      <c r="E8504" s="89"/>
      <c r="F8504" s="91"/>
      <c r="G8504" s="89"/>
      <c r="H8504" s="89"/>
    </row>
    <row r="8505" spans="2:8" s="5" customFormat="1" ht="16.5">
      <c r="B8505" s="89"/>
      <c r="C8505" s="89"/>
      <c r="D8505" s="90"/>
      <c r="E8505" s="89"/>
      <c r="F8505" s="91"/>
      <c r="G8505" s="89"/>
      <c r="H8505" s="89"/>
    </row>
    <row r="8506" spans="2:8" s="5" customFormat="1" ht="16.5">
      <c r="B8506" s="89"/>
      <c r="C8506" s="89"/>
      <c r="D8506" s="90"/>
      <c r="E8506" s="89"/>
      <c r="F8506" s="91"/>
      <c r="G8506" s="89"/>
      <c r="H8506" s="89"/>
    </row>
    <row r="8507" spans="2:8" s="5" customFormat="1" ht="16.5">
      <c r="B8507" s="89"/>
      <c r="C8507" s="89"/>
      <c r="D8507" s="90"/>
      <c r="E8507" s="89"/>
      <c r="F8507" s="91"/>
      <c r="G8507" s="89"/>
      <c r="H8507" s="89"/>
    </row>
    <row r="8508" spans="2:8" s="5" customFormat="1" ht="16.5">
      <c r="B8508" s="89"/>
      <c r="C8508" s="89"/>
      <c r="D8508" s="90"/>
      <c r="E8508" s="89"/>
      <c r="F8508" s="91"/>
      <c r="G8508" s="89"/>
      <c r="H8508" s="89"/>
    </row>
    <row r="8509" spans="2:8" s="5" customFormat="1" ht="16.5">
      <c r="B8509" s="89"/>
      <c r="C8509" s="89"/>
      <c r="D8509" s="90"/>
      <c r="E8509" s="89"/>
      <c r="F8509" s="91"/>
      <c r="G8509" s="89"/>
      <c r="H8509" s="89"/>
    </row>
    <row r="8510" spans="2:8" s="5" customFormat="1" ht="16.5">
      <c r="B8510" s="89"/>
      <c r="C8510" s="89"/>
      <c r="D8510" s="90"/>
      <c r="E8510" s="89"/>
      <c r="F8510" s="91"/>
      <c r="G8510" s="89"/>
      <c r="H8510" s="89"/>
    </row>
    <row r="8511" spans="2:8" s="5" customFormat="1" ht="16.5">
      <c r="B8511" s="89"/>
      <c r="C8511" s="89"/>
      <c r="D8511" s="90"/>
      <c r="E8511" s="89"/>
      <c r="F8511" s="91"/>
      <c r="G8511" s="89"/>
      <c r="H8511" s="89"/>
    </row>
    <row r="8512" spans="2:8" s="5" customFormat="1" ht="16.5">
      <c r="B8512" s="89"/>
      <c r="C8512" s="89"/>
      <c r="D8512" s="90"/>
      <c r="E8512" s="89"/>
      <c r="F8512" s="91"/>
      <c r="G8512" s="89"/>
      <c r="H8512" s="89"/>
    </row>
    <row r="8513" spans="2:8" s="5" customFormat="1" ht="16.5">
      <c r="B8513" s="89"/>
      <c r="C8513" s="89"/>
      <c r="D8513" s="90"/>
      <c r="E8513" s="89"/>
      <c r="F8513" s="91"/>
      <c r="G8513" s="89"/>
      <c r="H8513" s="89"/>
    </row>
    <row r="8514" spans="2:8" s="5" customFormat="1" ht="16.5">
      <c r="B8514" s="89"/>
      <c r="C8514" s="89"/>
      <c r="D8514" s="90"/>
      <c r="E8514" s="89"/>
      <c r="F8514" s="91"/>
      <c r="G8514" s="89"/>
      <c r="H8514" s="89"/>
    </row>
    <row r="8515" spans="2:8" s="5" customFormat="1" ht="16.5">
      <c r="B8515" s="89"/>
      <c r="C8515" s="89"/>
      <c r="D8515" s="90"/>
      <c r="E8515" s="89"/>
      <c r="F8515" s="91"/>
      <c r="G8515" s="89"/>
      <c r="H8515" s="89"/>
    </row>
    <row r="8516" spans="2:8" s="5" customFormat="1" ht="16.5">
      <c r="B8516" s="89"/>
      <c r="C8516" s="89"/>
      <c r="D8516" s="90"/>
      <c r="E8516" s="89"/>
      <c r="F8516" s="91"/>
      <c r="G8516" s="89"/>
      <c r="H8516" s="89"/>
    </row>
    <row r="8517" spans="2:8" s="5" customFormat="1" ht="16.5">
      <c r="B8517" s="89"/>
      <c r="C8517" s="89"/>
      <c r="D8517" s="90"/>
      <c r="E8517" s="89"/>
      <c r="F8517" s="91"/>
      <c r="G8517" s="89"/>
      <c r="H8517" s="89"/>
    </row>
    <row r="8518" spans="2:8" s="5" customFormat="1" ht="16.5">
      <c r="B8518" s="89"/>
      <c r="C8518" s="89"/>
      <c r="D8518" s="90"/>
      <c r="E8518" s="89"/>
      <c r="F8518" s="91"/>
      <c r="G8518" s="89"/>
      <c r="H8518" s="89"/>
    </row>
    <row r="8519" spans="2:8" s="5" customFormat="1" ht="16.5">
      <c r="B8519" s="89"/>
      <c r="C8519" s="89"/>
      <c r="D8519" s="90"/>
      <c r="E8519" s="89"/>
      <c r="F8519" s="91"/>
      <c r="G8519" s="89"/>
      <c r="H8519" s="89"/>
    </row>
    <row r="8520" spans="2:8" s="5" customFormat="1" ht="16.5">
      <c r="B8520" s="89"/>
      <c r="C8520" s="89"/>
      <c r="D8520" s="90"/>
      <c r="E8520" s="89"/>
      <c r="F8520" s="91"/>
      <c r="G8520" s="89"/>
      <c r="H8520" s="89"/>
    </row>
    <row r="8521" spans="2:8" s="5" customFormat="1" ht="16.5">
      <c r="B8521" s="89"/>
      <c r="C8521" s="89"/>
      <c r="D8521" s="90"/>
      <c r="E8521" s="89"/>
      <c r="F8521" s="91"/>
      <c r="G8521" s="89"/>
      <c r="H8521" s="89"/>
    </row>
    <row r="8522" spans="2:8" s="5" customFormat="1" ht="16.5">
      <c r="B8522" s="89"/>
      <c r="C8522" s="89"/>
      <c r="D8522" s="90"/>
      <c r="E8522" s="89"/>
      <c r="F8522" s="91"/>
      <c r="G8522" s="89"/>
      <c r="H8522" s="89"/>
    </row>
    <row r="8523" spans="2:8" s="5" customFormat="1" ht="16.5">
      <c r="B8523" s="89"/>
      <c r="C8523" s="89"/>
      <c r="D8523" s="90"/>
      <c r="E8523" s="89"/>
      <c r="F8523" s="91"/>
      <c r="G8523" s="89"/>
      <c r="H8523" s="89"/>
    </row>
    <row r="8524" spans="2:8" s="5" customFormat="1" ht="16.5">
      <c r="B8524" s="89"/>
      <c r="C8524" s="89"/>
      <c r="D8524" s="90"/>
      <c r="E8524" s="89"/>
      <c r="F8524" s="91"/>
      <c r="G8524" s="89"/>
      <c r="H8524" s="89"/>
    </row>
    <row r="8525" spans="2:8" s="5" customFormat="1" ht="16.5">
      <c r="B8525" s="89"/>
      <c r="C8525" s="89"/>
      <c r="D8525" s="90"/>
      <c r="E8525" s="89"/>
      <c r="F8525" s="91"/>
      <c r="G8525" s="89"/>
      <c r="H8525" s="89"/>
    </row>
    <row r="8526" spans="2:8" s="5" customFormat="1" ht="16.5">
      <c r="B8526" s="89"/>
      <c r="C8526" s="89"/>
      <c r="D8526" s="90"/>
      <c r="E8526" s="89"/>
      <c r="F8526" s="91"/>
      <c r="G8526" s="89"/>
      <c r="H8526" s="89"/>
    </row>
    <row r="8527" spans="2:8" s="5" customFormat="1" ht="16.5">
      <c r="B8527" s="89"/>
      <c r="C8527" s="89"/>
      <c r="D8527" s="90"/>
      <c r="E8527" s="89"/>
      <c r="F8527" s="91"/>
      <c r="G8527" s="89"/>
      <c r="H8527" s="89"/>
    </row>
    <row r="8528" spans="2:8" s="5" customFormat="1" ht="16.5">
      <c r="B8528" s="89"/>
      <c r="C8528" s="89"/>
      <c r="D8528" s="90"/>
      <c r="E8528" s="89"/>
      <c r="F8528" s="91"/>
      <c r="G8528" s="89"/>
      <c r="H8528" s="89"/>
    </row>
    <row r="8529" spans="2:8" s="5" customFormat="1" ht="16.5">
      <c r="B8529" s="89"/>
      <c r="C8529" s="89"/>
      <c r="D8529" s="90"/>
      <c r="E8529" s="89"/>
      <c r="F8529" s="91"/>
      <c r="G8529" s="89"/>
      <c r="H8529" s="89"/>
    </row>
    <row r="8530" spans="2:8" s="5" customFormat="1" ht="16.5">
      <c r="B8530" s="89"/>
      <c r="C8530" s="89"/>
      <c r="D8530" s="90"/>
      <c r="E8530" s="89"/>
      <c r="F8530" s="91"/>
      <c r="G8530" s="89"/>
      <c r="H8530" s="89"/>
    </row>
    <row r="8531" spans="2:8" s="5" customFormat="1" ht="16.5">
      <c r="B8531" s="89"/>
      <c r="C8531" s="89"/>
      <c r="D8531" s="90"/>
      <c r="E8531" s="89"/>
      <c r="F8531" s="91"/>
      <c r="G8531" s="89"/>
      <c r="H8531" s="89"/>
    </row>
    <row r="8532" spans="2:8" s="5" customFormat="1" ht="16.5">
      <c r="B8532" s="89"/>
      <c r="C8532" s="89"/>
      <c r="D8532" s="90"/>
      <c r="E8532" s="89"/>
      <c r="F8532" s="91"/>
      <c r="G8532" s="89"/>
      <c r="H8532" s="89"/>
    </row>
    <row r="8533" spans="2:8" s="5" customFormat="1" ht="16.5">
      <c r="B8533" s="89"/>
      <c r="C8533" s="89"/>
      <c r="D8533" s="90"/>
      <c r="E8533" s="89"/>
      <c r="F8533" s="91"/>
      <c r="G8533" s="89"/>
      <c r="H8533" s="89"/>
    </row>
    <row r="8534" spans="2:8" s="5" customFormat="1" ht="16.5">
      <c r="B8534" s="89"/>
      <c r="C8534" s="89"/>
      <c r="D8534" s="90"/>
      <c r="E8534" s="89"/>
      <c r="F8534" s="91"/>
      <c r="G8534" s="89"/>
      <c r="H8534" s="89"/>
    </row>
    <row r="8535" spans="2:8" s="5" customFormat="1" ht="16.5">
      <c r="B8535" s="89"/>
      <c r="C8535" s="89"/>
      <c r="D8535" s="90"/>
      <c r="E8535" s="89"/>
      <c r="F8535" s="91"/>
      <c r="G8535" s="89"/>
      <c r="H8535" s="89"/>
    </row>
    <row r="8536" spans="2:8" s="5" customFormat="1" ht="16.5">
      <c r="B8536" s="89"/>
      <c r="C8536" s="89"/>
      <c r="D8536" s="90"/>
      <c r="E8536" s="89"/>
      <c r="F8536" s="91"/>
      <c r="G8536" s="89"/>
      <c r="H8536" s="89"/>
    </row>
    <row r="8537" spans="2:8" s="5" customFormat="1" ht="16.5">
      <c r="B8537" s="89"/>
      <c r="C8537" s="89"/>
      <c r="D8537" s="90"/>
      <c r="E8537" s="89"/>
      <c r="F8537" s="91"/>
      <c r="G8537" s="89"/>
      <c r="H8537" s="89"/>
    </row>
    <row r="8538" spans="2:8" s="5" customFormat="1" ht="16.5">
      <c r="B8538" s="89"/>
      <c r="C8538" s="89"/>
      <c r="D8538" s="90"/>
      <c r="E8538" s="89"/>
      <c r="F8538" s="91"/>
      <c r="G8538" s="89"/>
      <c r="H8538" s="89"/>
    </row>
    <row r="8539" spans="2:8" s="5" customFormat="1" ht="16.5">
      <c r="B8539" s="89"/>
      <c r="C8539" s="89"/>
      <c r="D8539" s="90"/>
      <c r="E8539" s="89"/>
      <c r="F8539" s="91"/>
      <c r="G8539" s="89"/>
      <c r="H8539" s="89"/>
    </row>
    <row r="8540" spans="2:8" s="5" customFormat="1" ht="16.5">
      <c r="B8540" s="89"/>
      <c r="C8540" s="89"/>
      <c r="D8540" s="90"/>
      <c r="E8540" s="89"/>
      <c r="F8540" s="91"/>
      <c r="G8540" s="89"/>
      <c r="H8540" s="89"/>
    </row>
    <row r="8541" spans="2:8" s="5" customFormat="1" ht="16.5">
      <c r="B8541" s="89"/>
      <c r="C8541" s="89"/>
      <c r="D8541" s="90"/>
      <c r="E8541" s="89"/>
      <c r="F8541" s="91"/>
      <c r="G8541" s="89"/>
      <c r="H8541" s="89"/>
    </row>
    <row r="8542" spans="2:8" s="5" customFormat="1" ht="16.5">
      <c r="B8542" s="89"/>
      <c r="C8542" s="89"/>
      <c r="D8542" s="90"/>
      <c r="E8542" s="89"/>
      <c r="F8542" s="91"/>
      <c r="G8542" s="89"/>
      <c r="H8542" s="89"/>
    </row>
    <row r="8543" spans="2:8" s="5" customFormat="1" ht="16.5">
      <c r="B8543" s="89"/>
      <c r="C8543" s="89"/>
      <c r="D8543" s="90"/>
      <c r="E8543" s="89"/>
      <c r="F8543" s="91"/>
      <c r="G8543" s="89"/>
      <c r="H8543" s="89"/>
    </row>
    <row r="8544" spans="2:8" s="5" customFormat="1" ht="16.5">
      <c r="B8544" s="89"/>
      <c r="C8544" s="89"/>
      <c r="D8544" s="90"/>
      <c r="E8544" s="89"/>
      <c r="F8544" s="91"/>
      <c r="G8544" s="89"/>
      <c r="H8544" s="89"/>
    </row>
    <row r="8545" spans="2:8" s="5" customFormat="1" ht="16.5">
      <c r="B8545" s="89"/>
      <c r="C8545" s="89"/>
      <c r="D8545" s="90"/>
      <c r="E8545" s="89"/>
      <c r="F8545" s="91"/>
      <c r="G8545" s="89"/>
      <c r="H8545" s="89"/>
    </row>
    <row r="8546" spans="2:8" s="5" customFormat="1" ht="16.5">
      <c r="B8546" s="89"/>
      <c r="C8546" s="89"/>
      <c r="D8546" s="90"/>
      <c r="E8546" s="89"/>
      <c r="F8546" s="91"/>
      <c r="G8546" s="89"/>
      <c r="H8546" s="89"/>
    </row>
    <row r="8547" spans="2:8" s="5" customFormat="1" ht="16.5">
      <c r="B8547" s="89"/>
      <c r="C8547" s="89"/>
      <c r="D8547" s="90"/>
      <c r="E8547" s="89"/>
      <c r="F8547" s="91"/>
      <c r="G8547" s="89"/>
      <c r="H8547" s="89"/>
    </row>
    <row r="8548" spans="2:8" s="5" customFormat="1" ht="16.5">
      <c r="B8548" s="89"/>
      <c r="C8548" s="89"/>
      <c r="D8548" s="90"/>
      <c r="E8548" s="89"/>
      <c r="F8548" s="91"/>
      <c r="G8548" s="89"/>
      <c r="H8548" s="89"/>
    </row>
    <row r="8549" spans="2:8" s="5" customFormat="1" ht="16.5">
      <c r="B8549" s="89"/>
      <c r="C8549" s="89"/>
      <c r="D8549" s="90"/>
      <c r="E8549" s="89"/>
      <c r="F8549" s="91"/>
      <c r="G8549" s="89"/>
      <c r="H8549" s="89"/>
    </row>
    <row r="8550" spans="2:8" s="5" customFormat="1" ht="16.5">
      <c r="B8550" s="89"/>
      <c r="C8550" s="89"/>
      <c r="D8550" s="90"/>
      <c r="E8550" s="89"/>
      <c r="F8550" s="91"/>
      <c r="G8550" s="89"/>
      <c r="H8550" s="89"/>
    </row>
    <row r="8551" spans="2:8" s="5" customFormat="1" ht="16.5">
      <c r="B8551" s="89"/>
      <c r="C8551" s="89"/>
      <c r="D8551" s="90"/>
      <c r="E8551" s="89"/>
      <c r="F8551" s="91"/>
      <c r="G8551" s="89"/>
      <c r="H8551" s="89"/>
    </row>
    <row r="8552" spans="2:8" s="5" customFormat="1" ht="16.5">
      <c r="B8552" s="89"/>
      <c r="C8552" s="89"/>
      <c r="D8552" s="90"/>
      <c r="E8552" s="89"/>
      <c r="F8552" s="91"/>
      <c r="G8552" s="89"/>
      <c r="H8552" s="89"/>
    </row>
    <row r="8553" spans="2:8" s="5" customFormat="1" ht="16.5">
      <c r="B8553" s="89"/>
      <c r="C8553" s="89"/>
      <c r="D8553" s="90"/>
      <c r="E8553" s="89"/>
      <c r="F8553" s="91"/>
      <c r="G8553" s="89"/>
      <c r="H8553" s="89"/>
    </row>
    <row r="8554" spans="2:8" s="5" customFormat="1" ht="16.5">
      <c r="B8554" s="89"/>
      <c r="C8554" s="89"/>
      <c r="D8554" s="90"/>
      <c r="E8554" s="89"/>
      <c r="F8554" s="91"/>
      <c r="G8554" s="89"/>
      <c r="H8554" s="89"/>
    </row>
    <row r="8555" spans="2:8" s="5" customFormat="1" ht="16.5">
      <c r="B8555" s="89"/>
      <c r="C8555" s="89"/>
      <c r="D8555" s="90"/>
      <c r="E8555" s="89"/>
      <c r="F8555" s="91"/>
      <c r="G8555" s="89"/>
      <c r="H8555" s="89"/>
    </row>
    <row r="8556" spans="2:8" s="5" customFormat="1" ht="16.5">
      <c r="B8556" s="89"/>
      <c r="C8556" s="89"/>
      <c r="D8556" s="90"/>
      <c r="E8556" s="89"/>
      <c r="F8556" s="91"/>
      <c r="G8556" s="89"/>
      <c r="H8556" s="89"/>
    </row>
    <row r="8557" spans="2:8" s="5" customFormat="1" ht="16.5">
      <c r="B8557" s="89"/>
      <c r="C8557" s="89"/>
      <c r="D8557" s="90"/>
      <c r="E8557" s="89"/>
      <c r="F8557" s="91"/>
      <c r="G8557" s="89"/>
      <c r="H8557" s="89"/>
    </row>
    <row r="8558" spans="2:8" s="5" customFormat="1" ht="16.5">
      <c r="B8558" s="89"/>
      <c r="C8558" s="89"/>
      <c r="D8558" s="90"/>
      <c r="E8558" s="89"/>
      <c r="F8558" s="91"/>
      <c r="G8558" s="89"/>
      <c r="H8558" s="89"/>
    </row>
    <row r="8559" spans="2:8" s="5" customFormat="1" ht="16.5">
      <c r="B8559" s="89"/>
      <c r="C8559" s="89"/>
      <c r="D8559" s="90"/>
      <c r="E8559" s="89"/>
      <c r="F8559" s="91"/>
      <c r="G8559" s="89"/>
      <c r="H8559" s="89"/>
    </row>
    <row r="8560" spans="2:8" s="5" customFormat="1" ht="16.5">
      <c r="B8560" s="89"/>
      <c r="C8560" s="89"/>
      <c r="D8560" s="90"/>
      <c r="E8560" s="89"/>
      <c r="F8560" s="91"/>
      <c r="G8560" s="89"/>
      <c r="H8560" s="89"/>
    </row>
    <row r="8561" spans="2:8" s="5" customFormat="1" ht="16.5">
      <c r="B8561" s="89"/>
      <c r="C8561" s="89"/>
      <c r="D8561" s="90"/>
      <c r="E8561" s="89"/>
      <c r="F8561" s="91"/>
      <c r="G8561" s="89"/>
      <c r="H8561" s="89"/>
    </row>
    <row r="8562" spans="2:8" s="5" customFormat="1" ht="16.5">
      <c r="B8562" s="89"/>
      <c r="C8562" s="89"/>
      <c r="D8562" s="90"/>
      <c r="E8562" s="89"/>
      <c r="F8562" s="91"/>
      <c r="G8562" s="89"/>
      <c r="H8562" s="89"/>
    </row>
    <row r="8563" spans="2:8" s="5" customFormat="1" ht="16.5">
      <c r="B8563" s="89"/>
      <c r="C8563" s="89"/>
      <c r="D8563" s="90"/>
      <c r="E8563" s="89"/>
      <c r="F8563" s="91"/>
      <c r="G8563" s="89"/>
      <c r="H8563" s="89"/>
    </row>
    <row r="8564" spans="2:8" s="5" customFormat="1" ht="16.5">
      <c r="B8564" s="89"/>
      <c r="C8564" s="89"/>
      <c r="D8564" s="90"/>
      <c r="E8564" s="89"/>
      <c r="F8564" s="91"/>
      <c r="G8564" s="89"/>
      <c r="H8564" s="89"/>
    </row>
    <row r="8565" spans="2:8" s="5" customFormat="1" ht="16.5">
      <c r="B8565" s="89"/>
      <c r="C8565" s="89"/>
      <c r="D8565" s="90"/>
      <c r="E8565" s="89"/>
      <c r="F8565" s="91"/>
      <c r="G8565" s="89"/>
      <c r="H8565" s="89"/>
    </row>
    <row r="8566" spans="2:8" s="5" customFormat="1" ht="16.5">
      <c r="B8566" s="89"/>
      <c r="C8566" s="89"/>
      <c r="D8566" s="90"/>
      <c r="E8566" s="89"/>
      <c r="F8566" s="91"/>
      <c r="G8566" s="89"/>
      <c r="H8566" s="89"/>
    </row>
    <row r="8567" spans="2:8" s="5" customFormat="1" ht="16.5">
      <c r="B8567" s="89"/>
      <c r="C8567" s="89"/>
      <c r="D8567" s="90"/>
      <c r="E8567" s="89"/>
      <c r="F8567" s="91"/>
      <c r="G8567" s="89"/>
      <c r="H8567" s="89"/>
    </row>
    <row r="8568" spans="2:8" s="5" customFormat="1" ht="16.5">
      <c r="B8568" s="89"/>
      <c r="C8568" s="89"/>
      <c r="D8568" s="90"/>
      <c r="E8568" s="89"/>
      <c r="F8568" s="91"/>
      <c r="G8568" s="89"/>
      <c r="H8568" s="89"/>
    </row>
    <row r="8569" spans="2:8" s="5" customFormat="1" ht="16.5">
      <c r="B8569" s="89"/>
      <c r="C8569" s="89"/>
      <c r="D8569" s="90"/>
      <c r="E8569" s="89"/>
      <c r="F8569" s="91"/>
      <c r="G8569" s="89"/>
      <c r="H8569" s="89"/>
    </row>
    <row r="8570" spans="2:8" s="5" customFormat="1" ht="16.5">
      <c r="B8570" s="89"/>
      <c r="C8570" s="89"/>
      <c r="D8570" s="90"/>
      <c r="E8570" s="89"/>
      <c r="F8570" s="91"/>
      <c r="G8570" s="89"/>
      <c r="H8570" s="89"/>
    </row>
    <row r="8571" spans="2:8" s="5" customFormat="1" ht="16.5">
      <c r="B8571" s="89"/>
      <c r="C8571" s="89"/>
      <c r="D8571" s="90"/>
      <c r="E8571" s="89"/>
      <c r="F8571" s="91"/>
      <c r="G8571" s="89"/>
      <c r="H8571" s="89"/>
    </row>
    <row r="8572" spans="2:8" s="5" customFormat="1" ht="16.5">
      <c r="B8572" s="89"/>
      <c r="C8572" s="89"/>
      <c r="D8572" s="90"/>
      <c r="E8572" s="89"/>
      <c r="F8572" s="91"/>
      <c r="G8572" s="89"/>
      <c r="H8572" s="89"/>
    </row>
    <row r="8573" spans="2:8" s="5" customFormat="1" ht="16.5">
      <c r="B8573" s="89"/>
      <c r="C8573" s="89"/>
      <c r="D8573" s="90"/>
      <c r="E8573" s="89"/>
      <c r="F8573" s="91"/>
      <c r="G8573" s="89"/>
      <c r="H8573" s="89"/>
    </row>
    <row r="8574" spans="2:8" s="5" customFormat="1" ht="16.5">
      <c r="B8574" s="89"/>
      <c r="C8574" s="89"/>
      <c r="D8574" s="90"/>
      <c r="E8574" s="89"/>
      <c r="F8574" s="91"/>
      <c r="G8574" s="89"/>
      <c r="H8574" s="89"/>
    </row>
    <row r="8575" spans="2:8" s="5" customFormat="1" ht="16.5">
      <c r="B8575" s="89"/>
      <c r="C8575" s="89"/>
      <c r="D8575" s="90"/>
      <c r="E8575" s="89"/>
      <c r="F8575" s="91"/>
      <c r="G8575" s="89"/>
      <c r="H8575" s="89"/>
    </row>
    <row r="8576" spans="2:8" s="5" customFormat="1" ht="16.5">
      <c r="B8576" s="89"/>
      <c r="C8576" s="89"/>
      <c r="D8576" s="90"/>
      <c r="E8576" s="89"/>
      <c r="F8576" s="91"/>
      <c r="G8576" s="89"/>
      <c r="H8576" s="89"/>
    </row>
    <row r="8577" spans="2:8" s="5" customFormat="1" ht="16.5">
      <c r="B8577" s="89"/>
      <c r="C8577" s="89"/>
      <c r="D8577" s="90"/>
      <c r="E8577" s="89"/>
      <c r="F8577" s="91"/>
      <c r="G8577" s="89"/>
      <c r="H8577" s="89"/>
    </row>
    <row r="8578" spans="2:8" s="5" customFormat="1" ht="16.5">
      <c r="B8578" s="89"/>
      <c r="C8578" s="89"/>
      <c r="D8578" s="90"/>
      <c r="E8578" s="89"/>
      <c r="F8578" s="91"/>
      <c r="G8578" s="89"/>
      <c r="H8578" s="89"/>
    </row>
    <row r="8579" spans="2:8" s="5" customFormat="1" ht="16.5">
      <c r="B8579" s="89"/>
      <c r="C8579" s="89"/>
      <c r="D8579" s="90"/>
      <c r="E8579" s="89"/>
      <c r="F8579" s="91"/>
      <c r="G8579" s="89"/>
      <c r="H8579" s="89"/>
    </row>
    <row r="8580" spans="2:8" s="5" customFormat="1" ht="16.5">
      <c r="B8580" s="89"/>
      <c r="C8580" s="89"/>
      <c r="D8580" s="90"/>
      <c r="E8580" s="89"/>
      <c r="F8580" s="91"/>
      <c r="G8580" s="89"/>
      <c r="H8580" s="89"/>
    </row>
    <row r="8581" spans="2:8" s="5" customFormat="1" ht="16.5">
      <c r="B8581" s="89"/>
      <c r="C8581" s="89"/>
      <c r="D8581" s="90"/>
      <c r="E8581" s="89"/>
      <c r="F8581" s="91"/>
      <c r="G8581" s="89"/>
      <c r="H8581" s="89"/>
    </row>
    <row r="8582" spans="2:8" s="5" customFormat="1" ht="16.5">
      <c r="B8582" s="89"/>
      <c r="C8582" s="89"/>
      <c r="D8582" s="90"/>
      <c r="E8582" s="89"/>
      <c r="F8582" s="91"/>
      <c r="G8582" s="89"/>
      <c r="H8582" s="89"/>
    </row>
    <row r="8583" spans="2:8" s="5" customFormat="1" ht="16.5">
      <c r="B8583" s="89"/>
      <c r="C8583" s="89"/>
      <c r="D8583" s="90"/>
      <c r="E8583" s="89"/>
      <c r="F8583" s="91"/>
      <c r="G8583" s="89"/>
      <c r="H8583" s="89"/>
    </row>
    <row r="8584" spans="2:8" s="5" customFormat="1" ht="16.5">
      <c r="B8584" s="89"/>
      <c r="C8584" s="89"/>
      <c r="D8584" s="90"/>
      <c r="E8584" s="89"/>
      <c r="F8584" s="91"/>
      <c r="G8584" s="89"/>
      <c r="H8584" s="89"/>
    </row>
    <row r="8585" spans="2:8" s="5" customFormat="1" ht="16.5">
      <c r="B8585" s="89"/>
      <c r="C8585" s="89"/>
      <c r="D8585" s="90"/>
      <c r="E8585" s="89"/>
      <c r="F8585" s="91"/>
      <c r="G8585" s="89"/>
      <c r="H8585" s="89"/>
    </row>
    <row r="8586" spans="2:8" s="5" customFormat="1" ht="16.5">
      <c r="B8586" s="89"/>
      <c r="C8586" s="89"/>
      <c r="D8586" s="90"/>
      <c r="E8586" s="89"/>
      <c r="F8586" s="91"/>
      <c r="G8586" s="89"/>
      <c r="H8586" s="89"/>
    </row>
    <row r="8587" spans="2:8" s="5" customFormat="1" ht="16.5">
      <c r="B8587" s="89"/>
      <c r="C8587" s="89"/>
      <c r="D8587" s="90"/>
      <c r="E8587" s="89"/>
      <c r="F8587" s="91"/>
      <c r="G8587" s="89"/>
      <c r="H8587" s="89"/>
    </row>
    <row r="8588" spans="2:8" s="5" customFormat="1" ht="16.5">
      <c r="B8588" s="89"/>
      <c r="C8588" s="89"/>
      <c r="D8588" s="90"/>
      <c r="E8588" s="89"/>
      <c r="F8588" s="91"/>
      <c r="G8588" s="89"/>
      <c r="H8588" s="89"/>
    </row>
    <row r="8589" spans="2:8" s="5" customFormat="1" ht="16.5">
      <c r="B8589" s="89"/>
      <c r="C8589" s="89"/>
      <c r="D8589" s="90"/>
      <c r="E8589" s="89"/>
      <c r="F8589" s="91"/>
      <c r="G8589" s="89"/>
      <c r="H8589" s="89"/>
    </row>
    <row r="8590" spans="2:8" s="5" customFormat="1" ht="16.5">
      <c r="B8590" s="89"/>
      <c r="C8590" s="89"/>
      <c r="D8590" s="90"/>
      <c r="E8590" s="89"/>
      <c r="F8590" s="91"/>
      <c r="G8590" s="89"/>
      <c r="H8590" s="89"/>
    </row>
    <row r="8591" spans="2:8" s="5" customFormat="1" ht="16.5">
      <c r="B8591" s="89"/>
      <c r="C8591" s="89"/>
      <c r="D8591" s="90"/>
      <c r="E8591" s="89"/>
      <c r="F8591" s="91"/>
      <c r="G8591" s="89"/>
      <c r="H8591" s="89"/>
    </row>
    <row r="8592" spans="2:8" s="5" customFormat="1" ht="16.5">
      <c r="B8592" s="89"/>
      <c r="C8592" s="89"/>
      <c r="D8592" s="90"/>
      <c r="E8592" s="89"/>
      <c r="F8592" s="91"/>
      <c r="G8592" s="89"/>
      <c r="H8592" s="89"/>
    </row>
    <row r="8593" spans="2:8" s="5" customFormat="1" ht="16.5">
      <c r="B8593" s="89"/>
      <c r="C8593" s="89"/>
      <c r="D8593" s="90"/>
      <c r="E8593" s="89"/>
      <c r="F8593" s="91"/>
      <c r="G8593" s="89"/>
      <c r="H8593" s="89"/>
    </row>
    <row r="8594" spans="2:8" s="5" customFormat="1" ht="16.5">
      <c r="B8594" s="89"/>
      <c r="C8594" s="89"/>
      <c r="D8594" s="90"/>
      <c r="E8594" s="89"/>
      <c r="F8594" s="91"/>
      <c r="G8594" s="89"/>
      <c r="H8594" s="89"/>
    </row>
    <row r="8595" spans="2:8" s="5" customFormat="1" ht="16.5">
      <c r="B8595" s="89"/>
      <c r="C8595" s="89"/>
      <c r="D8595" s="90"/>
      <c r="E8595" s="89"/>
      <c r="F8595" s="91"/>
      <c r="G8595" s="89"/>
      <c r="H8595" s="89"/>
    </row>
    <row r="8596" spans="2:8" s="5" customFormat="1" ht="16.5">
      <c r="B8596" s="89"/>
      <c r="C8596" s="89"/>
      <c r="D8596" s="90"/>
      <c r="E8596" s="89"/>
      <c r="F8596" s="91"/>
      <c r="G8596" s="89"/>
      <c r="H8596" s="89"/>
    </row>
    <row r="8597" spans="2:8" s="5" customFormat="1" ht="16.5">
      <c r="B8597" s="89"/>
      <c r="C8597" s="89"/>
      <c r="D8597" s="90"/>
      <c r="E8597" s="89"/>
      <c r="F8597" s="91"/>
      <c r="G8597" s="89"/>
      <c r="H8597" s="89"/>
    </row>
    <row r="8598" spans="2:8" s="5" customFormat="1" ht="16.5">
      <c r="B8598" s="89"/>
      <c r="C8598" s="89"/>
      <c r="D8598" s="90"/>
      <c r="E8598" s="89"/>
      <c r="F8598" s="91"/>
      <c r="G8598" s="89"/>
      <c r="H8598" s="89"/>
    </row>
    <row r="8599" spans="2:8" s="5" customFormat="1" ht="16.5">
      <c r="B8599" s="89"/>
      <c r="C8599" s="89"/>
      <c r="D8599" s="90"/>
      <c r="E8599" s="89"/>
      <c r="F8599" s="91"/>
      <c r="G8599" s="89"/>
      <c r="H8599" s="89"/>
    </row>
    <row r="8600" spans="2:8" s="5" customFormat="1" ht="16.5">
      <c r="B8600" s="89"/>
      <c r="C8600" s="89"/>
      <c r="D8600" s="90"/>
      <c r="E8600" s="89"/>
      <c r="F8600" s="91"/>
      <c r="G8600" s="89"/>
      <c r="H8600" s="89"/>
    </row>
    <row r="8601" spans="2:8" s="5" customFormat="1" ht="16.5">
      <c r="B8601" s="89"/>
      <c r="C8601" s="89"/>
      <c r="D8601" s="90"/>
      <c r="E8601" s="89"/>
      <c r="F8601" s="91"/>
      <c r="G8601" s="89"/>
      <c r="H8601" s="89"/>
    </row>
    <row r="8602" spans="2:8" s="5" customFormat="1" ht="16.5">
      <c r="B8602" s="89"/>
      <c r="C8602" s="89"/>
      <c r="D8602" s="90"/>
      <c r="E8602" s="89"/>
      <c r="F8602" s="91"/>
      <c r="G8602" s="89"/>
      <c r="H8602" s="89"/>
    </row>
    <row r="8603" spans="2:8" s="5" customFormat="1" ht="16.5">
      <c r="B8603" s="89"/>
      <c r="C8603" s="89"/>
      <c r="D8603" s="90"/>
      <c r="E8603" s="89"/>
      <c r="F8603" s="91"/>
      <c r="G8603" s="89"/>
      <c r="H8603" s="89"/>
    </row>
    <row r="8604" spans="2:8" s="5" customFormat="1" ht="16.5">
      <c r="B8604" s="89"/>
      <c r="C8604" s="89"/>
      <c r="D8604" s="90"/>
      <c r="E8604" s="89"/>
      <c r="F8604" s="91"/>
      <c r="G8604" s="89"/>
      <c r="H8604" s="89"/>
    </row>
    <row r="8605" spans="2:8" s="5" customFormat="1" ht="16.5">
      <c r="B8605" s="89"/>
      <c r="C8605" s="89"/>
      <c r="D8605" s="90"/>
      <c r="E8605" s="89"/>
      <c r="F8605" s="91"/>
      <c r="G8605" s="89"/>
      <c r="H8605" s="89"/>
    </row>
    <row r="8606" spans="2:8" s="5" customFormat="1" ht="16.5">
      <c r="B8606" s="89"/>
      <c r="C8606" s="89"/>
      <c r="D8606" s="90"/>
      <c r="E8606" s="89"/>
      <c r="F8606" s="91"/>
      <c r="G8606" s="89"/>
      <c r="H8606" s="89"/>
    </row>
    <row r="8607" spans="2:8" s="5" customFormat="1" ht="16.5">
      <c r="B8607" s="89"/>
      <c r="C8607" s="89"/>
      <c r="D8607" s="90"/>
      <c r="E8607" s="89"/>
      <c r="F8607" s="91"/>
      <c r="G8607" s="89"/>
      <c r="H8607" s="89"/>
    </row>
    <row r="8608" spans="2:8" s="5" customFormat="1" ht="16.5">
      <c r="B8608" s="89"/>
      <c r="C8608" s="89"/>
      <c r="D8608" s="90"/>
      <c r="E8608" s="89"/>
      <c r="F8608" s="91"/>
      <c r="G8608" s="89"/>
      <c r="H8608" s="89"/>
    </row>
    <row r="8609" spans="2:8" s="5" customFormat="1" ht="16.5">
      <c r="B8609" s="89"/>
      <c r="C8609" s="89"/>
      <c r="D8609" s="90"/>
      <c r="E8609" s="89"/>
      <c r="F8609" s="91"/>
      <c r="G8609" s="89"/>
      <c r="H8609" s="89"/>
    </row>
    <row r="8610" spans="2:8" s="5" customFormat="1" ht="16.5">
      <c r="B8610" s="89"/>
      <c r="C8610" s="89"/>
      <c r="D8610" s="90"/>
      <c r="E8610" s="89"/>
      <c r="F8610" s="91"/>
      <c r="G8610" s="89"/>
      <c r="H8610" s="89"/>
    </row>
    <row r="8611" spans="2:8" s="5" customFormat="1" ht="16.5">
      <c r="B8611" s="89"/>
      <c r="C8611" s="89"/>
      <c r="D8611" s="90"/>
      <c r="E8611" s="89"/>
      <c r="F8611" s="91"/>
      <c r="G8611" s="89"/>
      <c r="H8611" s="89"/>
    </row>
    <row r="8612" spans="2:8" s="5" customFormat="1" ht="16.5">
      <c r="B8612" s="89"/>
      <c r="C8612" s="89"/>
      <c r="D8612" s="90"/>
      <c r="E8612" s="89"/>
      <c r="F8612" s="91"/>
      <c r="G8612" s="89"/>
      <c r="H8612" s="89"/>
    </row>
    <row r="8613" spans="2:8" s="5" customFormat="1" ht="16.5">
      <c r="B8613" s="89"/>
      <c r="C8613" s="89"/>
      <c r="D8613" s="90"/>
      <c r="E8613" s="89"/>
      <c r="F8613" s="91"/>
      <c r="G8613" s="89"/>
      <c r="H8613" s="89"/>
    </row>
    <row r="8614" spans="2:8" s="5" customFormat="1" ht="16.5">
      <c r="B8614" s="89"/>
      <c r="C8614" s="89"/>
      <c r="D8614" s="90"/>
      <c r="E8614" s="89"/>
      <c r="F8614" s="91"/>
      <c r="G8614" s="89"/>
      <c r="H8614" s="89"/>
    </row>
    <row r="8615" spans="2:8" s="5" customFormat="1" ht="16.5">
      <c r="B8615" s="89"/>
      <c r="C8615" s="89"/>
      <c r="D8615" s="90"/>
      <c r="E8615" s="89"/>
      <c r="F8615" s="91"/>
      <c r="G8615" s="89"/>
      <c r="H8615" s="89"/>
    </row>
    <row r="8616" spans="2:8" s="5" customFormat="1" ht="16.5">
      <c r="B8616" s="89"/>
      <c r="C8616" s="89"/>
      <c r="D8616" s="90"/>
      <c r="E8616" s="89"/>
      <c r="F8616" s="91"/>
      <c r="G8616" s="89"/>
      <c r="H8616" s="89"/>
    </row>
    <row r="8617" spans="2:8" s="5" customFormat="1" ht="16.5">
      <c r="B8617" s="89"/>
      <c r="C8617" s="89"/>
      <c r="D8617" s="90"/>
      <c r="E8617" s="89"/>
      <c r="F8617" s="91"/>
      <c r="G8617" s="89"/>
      <c r="H8617" s="89"/>
    </row>
    <row r="8618" spans="2:8" s="5" customFormat="1" ht="16.5">
      <c r="B8618" s="89"/>
      <c r="C8618" s="89"/>
      <c r="D8618" s="90"/>
      <c r="E8618" s="89"/>
      <c r="F8618" s="91"/>
      <c r="G8618" s="89"/>
      <c r="H8618" s="89"/>
    </row>
    <row r="8619" spans="2:8" s="5" customFormat="1" ht="16.5">
      <c r="B8619" s="89"/>
      <c r="C8619" s="89"/>
      <c r="D8619" s="90"/>
      <c r="E8619" s="89"/>
      <c r="F8619" s="91"/>
      <c r="G8619" s="89"/>
      <c r="H8619" s="89"/>
    </row>
    <row r="8620" spans="2:8" s="5" customFormat="1" ht="16.5">
      <c r="B8620" s="89"/>
      <c r="C8620" s="89"/>
      <c r="D8620" s="90"/>
      <c r="E8620" s="89"/>
      <c r="F8620" s="91"/>
      <c r="G8620" s="89"/>
      <c r="H8620" s="89"/>
    </row>
    <row r="8621" spans="2:8" s="5" customFormat="1" ht="16.5">
      <c r="B8621" s="89"/>
      <c r="C8621" s="89"/>
      <c r="D8621" s="90"/>
      <c r="E8621" s="89"/>
      <c r="F8621" s="91"/>
      <c r="G8621" s="89"/>
      <c r="H8621" s="89"/>
    </row>
    <row r="8622" spans="2:8" s="5" customFormat="1" ht="16.5">
      <c r="B8622" s="89"/>
      <c r="C8622" s="89"/>
      <c r="D8622" s="90"/>
      <c r="E8622" s="89"/>
      <c r="F8622" s="91"/>
      <c r="G8622" s="89"/>
      <c r="H8622" s="89"/>
    </row>
    <row r="8623" spans="2:8" s="5" customFormat="1" ht="16.5">
      <c r="B8623" s="89"/>
      <c r="C8623" s="89"/>
      <c r="D8623" s="90"/>
      <c r="E8623" s="89"/>
      <c r="F8623" s="91"/>
      <c r="G8623" s="89"/>
      <c r="H8623" s="89"/>
    </row>
    <row r="8624" spans="2:8" s="5" customFormat="1" ht="16.5">
      <c r="B8624" s="89"/>
      <c r="C8624" s="89"/>
      <c r="D8624" s="90"/>
      <c r="E8624" s="89"/>
      <c r="F8624" s="91"/>
      <c r="G8624" s="89"/>
      <c r="H8624" s="89"/>
    </row>
    <row r="8625" spans="2:8" s="5" customFormat="1" ht="16.5">
      <c r="B8625" s="89"/>
      <c r="C8625" s="89"/>
      <c r="D8625" s="90"/>
      <c r="E8625" s="89"/>
      <c r="F8625" s="91"/>
      <c r="G8625" s="89"/>
      <c r="H8625" s="89"/>
    </row>
    <row r="8626" spans="2:8" s="5" customFormat="1" ht="16.5">
      <c r="B8626" s="89"/>
      <c r="C8626" s="89"/>
      <c r="D8626" s="90"/>
      <c r="E8626" s="89"/>
      <c r="F8626" s="91"/>
      <c r="G8626" s="89"/>
      <c r="H8626" s="89"/>
    </row>
    <row r="8627" spans="2:8" s="5" customFormat="1" ht="16.5">
      <c r="B8627" s="89"/>
      <c r="C8627" s="89"/>
      <c r="D8627" s="90"/>
      <c r="E8627" s="89"/>
      <c r="F8627" s="91"/>
      <c r="G8627" s="89"/>
      <c r="H8627" s="89"/>
    </row>
    <row r="8628" spans="2:8" s="5" customFormat="1" ht="16.5">
      <c r="B8628" s="89"/>
      <c r="C8628" s="89"/>
      <c r="D8628" s="90"/>
      <c r="E8628" s="89"/>
      <c r="F8628" s="91"/>
      <c r="G8628" s="89"/>
      <c r="H8628" s="89"/>
    </row>
    <row r="8629" spans="2:8" s="5" customFormat="1" ht="16.5">
      <c r="B8629" s="89"/>
      <c r="C8629" s="89"/>
      <c r="D8629" s="90"/>
      <c r="E8629" s="89"/>
      <c r="F8629" s="91"/>
      <c r="G8629" s="89"/>
      <c r="H8629" s="89"/>
    </row>
    <row r="8630" spans="2:8" s="5" customFormat="1" ht="16.5">
      <c r="B8630" s="89"/>
      <c r="C8630" s="89"/>
      <c r="D8630" s="90"/>
      <c r="E8630" s="89"/>
      <c r="F8630" s="91"/>
      <c r="G8630" s="89"/>
      <c r="H8630" s="89"/>
    </row>
    <row r="8631" spans="2:8" s="5" customFormat="1" ht="16.5">
      <c r="B8631" s="89"/>
      <c r="C8631" s="89"/>
      <c r="D8631" s="90"/>
      <c r="E8631" s="89"/>
      <c r="F8631" s="91"/>
      <c r="G8631" s="89"/>
      <c r="H8631" s="89"/>
    </row>
    <row r="8632" spans="2:8" s="5" customFormat="1" ht="16.5">
      <c r="B8632" s="89"/>
      <c r="C8632" s="89"/>
      <c r="D8632" s="90"/>
      <c r="E8632" s="89"/>
      <c r="F8632" s="91"/>
      <c r="G8632" s="89"/>
      <c r="H8632" s="89"/>
    </row>
    <row r="8633" spans="2:8" s="5" customFormat="1" ht="16.5">
      <c r="B8633" s="89"/>
      <c r="C8633" s="89"/>
      <c r="D8633" s="90"/>
      <c r="E8633" s="89"/>
      <c r="F8633" s="91"/>
      <c r="G8633" s="89"/>
      <c r="H8633" s="89"/>
    </row>
    <row r="8634" spans="2:8" s="5" customFormat="1" ht="16.5">
      <c r="B8634" s="89"/>
      <c r="C8634" s="89"/>
      <c r="D8634" s="90"/>
      <c r="E8634" s="89"/>
      <c r="F8634" s="91"/>
      <c r="G8634" s="89"/>
      <c r="H8634" s="89"/>
    </row>
    <row r="8635" spans="2:8" s="5" customFormat="1" ht="16.5">
      <c r="B8635" s="89"/>
      <c r="C8635" s="89"/>
      <c r="D8635" s="90"/>
      <c r="E8635" s="89"/>
      <c r="F8635" s="91"/>
      <c r="G8635" s="89"/>
      <c r="H8635" s="89"/>
    </row>
    <row r="8636" spans="2:8" s="5" customFormat="1" ht="16.5">
      <c r="B8636" s="89"/>
      <c r="C8636" s="89"/>
      <c r="D8636" s="90"/>
      <c r="E8636" s="89"/>
      <c r="F8636" s="91"/>
      <c r="G8636" s="89"/>
      <c r="H8636" s="89"/>
    </row>
    <row r="8637" spans="2:8" s="5" customFormat="1" ht="16.5">
      <c r="B8637" s="89"/>
      <c r="C8637" s="89"/>
      <c r="D8637" s="90"/>
      <c r="E8637" s="89"/>
      <c r="F8637" s="91"/>
      <c r="G8637" s="89"/>
      <c r="H8637" s="89"/>
    </row>
    <row r="8638" spans="2:8" s="5" customFormat="1" ht="16.5">
      <c r="B8638" s="89"/>
      <c r="C8638" s="89"/>
      <c r="D8638" s="90"/>
      <c r="E8638" s="89"/>
      <c r="F8638" s="91"/>
      <c r="G8638" s="89"/>
      <c r="H8638" s="89"/>
    </row>
    <row r="8639" spans="2:8" s="5" customFormat="1" ht="16.5">
      <c r="B8639" s="89"/>
      <c r="C8639" s="89"/>
      <c r="D8639" s="90"/>
      <c r="E8639" s="89"/>
      <c r="F8639" s="91"/>
      <c r="G8639" s="89"/>
      <c r="H8639" s="89"/>
    </row>
    <row r="8640" spans="2:8" s="5" customFormat="1" ht="16.5">
      <c r="B8640" s="89"/>
      <c r="C8640" s="89"/>
      <c r="D8640" s="90"/>
      <c r="E8640" s="89"/>
      <c r="F8640" s="91"/>
      <c r="G8640" s="89"/>
      <c r="H8640" s="89"/>
    </row>
    <row r="8641" spans="2:8" s="5" customFormat="1" ht="16.5">
      <c r="B8641" s="89"/>
      <c r="C8641" s="89"/>
      <c r="D8641" s="90"/>
      <c r="E8641" s="89"/>
      <c r="F8641" s="91"/>
      <c r="G8641" s="89"/>
      <c r="H8641" s="89"/>
    </row>
    <row r="8642" spans="2:8" s="5" customFormat="1" ht="16.5">
      <c r="B8642" s="89"/>
      <c r="C8642" s="89"/>
      <c r="D8642" s="90"/>
      <c r="E8642" s="89"/>
      <c r="F8642" s="91"/>
      <c r="G8642" s="89"/>
      <c r="H8642" s="89"/>
    </row>
    <row r="8643" spans="2:8" s="5" customFormat="1" ht="16.5">
      <c r="B8643" s="89"/>
      <c r="C8643" s="89"/>
      <c r="D8643" s="90"/>
      <c r="E8643" s="89"/>
      <c r="F8643" s="91"/>
      <c r="G8643" s="89"/>
      <c r="H8643" s="89"/>
    </row>
    <row r="8644" spans="2:8" s="5" customFormat="1" ht="16.5">
      <c r="B8644" s="89"/>
      <c r="C8644" s="89"/>
      <c r="D8644" s="90"/>
      <c r="E8644" s="89"/>
      <c r="F8644" s="91"/>
      <c r="G8644" s="89"/>
      <c r="H8644" s="89"/>
    </row>
    <row r="8645" spans="2:8" s="5" customFormat="1" ht="16.5">
      <c r="B8645" s="89"/>
      <c r="C8645" s="89"/>
      <c r="D8645" s="90"/>
      <c r="E8645" s="89"/>
      <c r="F8645" s="91"/>
      <c r="G8645" s="89"/>
      <c r="H8645" s="89"/>
    </row>
    <row r="8646" spans="2:8" s="5" customFormat="1" ht="16.5">
      <c r="B8646" s="89"/>
      <c r="C8646" s="89"/>
      <c r="D8646" s="90"/>
      <c r="E8646" s="89"/>
      <c r="F8646" s="91"/>
      <c r="G8646" s="89"/>
      <c r="H8646" s="89"/>
    </row>
    <row r="8647" spans="2:8" s="5" customFormat="1" ht="16.5">
      <c r="B8647" s="89"/>
      <c r="C8647" s="89"/>
      <c r="D8647" s="90"/>
      <c r="E8647" s="89"/>
      <c r="F8647" s="91"/>
      <c r="G8647" s="89"/>
      <c r="H8647" s="89"/>
    </row>
    <row r="8648" spans="2:8" s="5" customFormat="1" ht="16.5">
      <c r="B8648" s="89"/>
      <c r="C8648" s="89"/>
      <c r="D8648" s="90"/>
      <c r="E8648" s="89"/>
      <c r="F8648" s="91"/>
      <c r="G8648" s="89"/>
      <c r="H8648" s="89"/>
    </row>
    <row r="8649" spans="2:8" s="5" customFormat="1" ht="16.5">
      <c r="B8649" s="89"/>
      <c r="C8649" s="89"/>
      <c r="D8649" s="90"/>
      <c r="E8649" s="89"/>
      <c r="F8649" s="91"/>
      <c r="G8649" s="89"/>
      <c r="H8649" s="89"/>
    </row>
    <row r="8650" spans="2:8" s="5" customFormat="1" ht="16.5">
      <c r="B8650" s="89"/>
      <c r="C8650" s="89"/>
      <c r="D8650" s="90"/>
      <c r="E8650" s="89"/>
      <c r="F8650" s="91"/>
      <c r="G8650" s="89"/>
      <c r="H8650" s="89"/>
    </row>
    <row r="8651" spans="2:8" s="5" customFormat="1" ht="16.5">
      <c r="B8651" s="89"/>
      <c r="C8651" s="89"/>
      <c r="D8651" s="90"/>
      <c r="E8651" s="89"/>
      <c r="F8651" s="91"/>
      <c r="G8651" s="89"/>
      <c r="H8651" s="89"/>
    </row>
    <row r="8652" spans="2:8" s="5" customFormat="1" ht="16.5">
      <c r="B8652" s="89"/>
      <c r="C8652" s="89"/>
      <c r="D8652" s="90"/>
      <c r="E8652" s="89"/>
      <c r="F8652" s="91"/>
      <c r="G8652" s="89"/>
      <c r="H8652" s="89"/>
    </row>
    <row r="8653" spans="2:8" s="5" customFormat="1" ht="16.5">
      <c r="B8653" s="89"/>
      <c r="C8653" s="89"/>
      <c r="D8653" s="90"/>
      <c r="E8653" s="89"/>
      <c r="F8653" s="91"/>
      <c r="G8653" s="89"/>
      <c r="H8653" s="89"/>
    </row>
    <row r="8654" spans="2:8" s="5" customFormat="1" ht="16.5">
      <c r="B8654" s="89"/>
      <c r="C8654" s="89"/>
      <c r="D8654" s="90"/>
      <c r="E8654" s="89"/>
      <c r="F8654" s="91"/>
      <c r="G8654" s="89"/>
      <c r="H8654" s="89"/>
    </row>
    <row r="8655" spans="2:8" s="5" customFormat="1" ht="16.5">
      <c r="B8655" s="89"/>
      <c r="C8655" s="89"/>
      <c r="D8655" s="90"/>
      <c r="E8655" s="89"/>
      <c r="F8655" s="91"/>
      <c r="G8655" s="89"/>
      <c r="H8655" s="89"/>
    </row>
    <row r="8656" spans="2:8" s="5" customFormat="1" ht="16.5">
      <c r="B8656" s="89"/>
      <c r="C8656" s="89"/>
      <c r="D8656" s="90"/>
      <c r="E8656" s="89"/>
      <c r="F8656" s="91"/>
      <c r="G8656" s="89"/>
      <c r="H8656" s="89"/>
    </row>
    <row r="8657" spans="2:8" s="5" customFormat="1" ht="16.5">
      <c r="B8657" s="89"/>
      <c r="C8657" s="89"/>
      <c r="D8657" s="90"/>
      <c r="E8657" s="89"/>
      <c r="F8657" s="91"/>
      <c r="G8657" s="89"/>
      <c r="H8657" s="89"/>
    </row>
    <row r="8658" spans="2:8" s="5" customFormat="1" ht="16.5">
      <c r="B8658" s="89"/>
      <c r="C8658" s="89"/>
      <c r="D8658" s="90"/>
      <c r="E8658" s="89"/>
      <c r="F8658" s="91"/>
      <c r="G8658" s="89"/>
      <c r="H8658" s="89"/>
    </row>
    <row r="8659" spans="2:8" s="5" customFormat="1" ht="16.5">
      <c r="B8659" s="89"/>
      <c r="C8659" s="89"/>
      <c r="D8659" s="90"/>
      <c r="E8659" s="89"/>
      <c r="F8659" s="91"/>
      <c r="G8659" s="89"/>
      <c r="H8659" s="89"/>
    </row>
    <row r="8660" spans="2:8" s="5" customFormat="1" ht="16.5">
      <c r="B8660" s="89"/>
      <c r="C8660" s="89"/>
      <c r="D8660" s="90"/>
      <c r="E8660" s="89"/>
      <c r="F8660" s="91"/>
      <c r="G8660" s="89"/>
      <c r="H8660" s="89"/>
    </row>
    <row r="8661" spans="2:8" s="5" customFormat="1" ht="16.5">
      <c r="B8661" s="89"/>
      <c r="C8661" s="89"/>
      <c r="D8661" s="90"/>
      <c r="E8661" s="89"/>
      <c r="F8661" s="91"/>
      <c r="G8661" s="89"/>
      <c r="H8661" s="89"/>
    </row>
    <row r="8662" spans="2:8" s="5" customFormat="1" ht="16.5">
      <c r="B8662" s="89"/>
      <c r="C8662" s="89"/>
      <c r="D8662" s="90"/>
      <c r="E8662" s="89"/>
      <c r="F8662" s="91"/>
      <c r="G8662" s="89"/>
      <c r="H8662" s="89"/>
    </row>
    <row r="8663" spans="2:8" s="5" customFormat="1" ht="16.5">
      <c r="B8663" s="89"/>
      <c r="C8663" s="89"/>
      <c r="D8663" s="90"/>
      <c r="E8663" s="89"/>
      <c r="F8663" s="91"/>
      <c r="G8663" s="89"/>
      <c r="H8663" s="89"/>
    </row>
    <row r="8664" spans="2:8" s="5" customFormat="1" ht="16.5">
      <c r="B8664" s="89"/>
      <c r="C8664" s="89"/>
      <c r="D8664" s="90"/>
      <c r="E8664" s="89"/>
      <c r="F8664" s="91"/>
      <c r="G8664" s="89"/>
      <c r="H8664" s="89"/>
    </row>
    <row r="8665" spans="2:8" s="5" customFormat="1" ht="16.5">
      <c r="B8665" s="89"/>
      <c r="C8665" s="89"/>
      <c r="D8665" s="90"/>
      <c r="E8665" s="89"/>
      <c r="F8665" s="91"/>
      <c r="G8665" s="89"/>
      <c r="H8665" s="89"/>
    </row>
    <row r="8666" spans="2:8" s="5" customFormat="1" ht="16.5">
      <c r="B8666" s="89"/>
      <c r="C8666" s="89"/>
      <c r="D8666" s="90"/>
      <c r="E8666" s="89"/>
      <c r="F8666" s="91"/>
      <c r="G8666" s="89"/>
      <c r="H8666" s="89"/>
    </row>
    <row r="8667" spans="2:8" s="5" customFormat="1" ht="16.5">
      <c r="B8667" s="89"/>
      <c r="C8667" s="89"/>
      <c r="D8667" s="90"/>
      <c r="E8667" s="89"/>
      <c r="F8667" s="91"/>
      <c r="G8667" s="89"/>
      <c r="H8667" s="89"/>
    </row>
    <row r="8668" spans="2:8" s="5" customFormat="1" ht="16.5">
      <c r="B8668" s="89"/>
      <c r="C8668" s="89"/>
      <c r="D8668" s="90"/>
      <c r="E8668" s="89"/>
      <c r="F8668" s="91"/>
      <c r="G8668" s="89"/>
      <c r="H8668" s="89"/>
    </row>
    <row r="8669" spans="2:8" s="5" customFormat="1" ht="16.5">
      <c r="B8669" s="89"/>
      <c r="C8669" s="89"/>
      <c r="D8669" s="90"/>
      <c r="E8669" s="89"/>
      <c r="F8669" s="91"/>
      <c r="G8669" s="89"/>
      <c r="H8669" s="89"/>
    </row>
    <row r="8670" spans="2:8" s="5" customFormat="1" ht="16.5">
      <c r="B8670" s="89"/>
      <c r="C8670" s="89"/>
      <c r="D8670" s="90"/>
      <c r="E8670" s="89"/>
      <c r="F8670" s="91"/>
      <c r="G8670" s="89"/>
      <c r="H8670" s="89"/>
    </row>
    <row r="8671" spans="2:8" s="5" customFormat="1" ht="16.5">
      <c r="B8671" s="89"/>
      <c r="C8671" s="89"/>
      <c r="D8671" s="90"/>
      <c r="E8671" s="89"/>
      <c r="F8671" s="91"/>
      <c r="G8671" s="89"/>
      <c r="H8671" s="89"/>
    </row>
    <row r="8672" spans="2:8" s="5" customFormat="1" ht="16.5">
      <c r="B8672" s="89"/>
      <c r="C8672" s="89"/>
      <c r="D8672" s="90"/>
      <c r="E8672" s="89"/>
      <c r="F8672" s="91"/>
      <c r="G8672" s="89"/>
      <c r="H8672" s="89"/>
    </row>
    <row r="8673" spans="2:8" s="5" customFormat="1" ht="16.5">
      <c r="B8673" s="89"/>
      <c r="C8673" s="89"/>
      <c r="D8673" s="90"/>
      <c r="E8673" s="89"/>
      <c r="F8673" s="91"/>
      <c r="G8673" s="89"/>
      <c r="H8673" s="89"/>
    </row>
    <row r="8674" spans="2:8" s="5" customFormat="1" ht="16.5">
      <c r="B8674" s="89"/>
      <c r="C8674" s="89"/>
      <c r="D8674" s="90"/>
      <c r="E8674" s="89"/>
      <c r="F8674" s="91"/>
      <c r="G8674" s="89"/>
      <c r="H8674" s="89"/>
    </row>
    <row r="8675" spans="2:8" s="5" customFormat="1" ht="16.5">
      <c r="B8675" s="89"/>
      <c r="C8675" s="89"/>
      <c r="D8675" s="90"/>
      <c r="E8675" s="89"/>
      <c r="F8675" s="91"/>
      <c r="G8675" s="89"/>
      <c r="H8675" s="89"/>
    </row>
    <row r="8676" spans="2:8" s="5" customFormat="1" ht="16.5">
      <c r="B8676" s="89"/>
      <c r="C8676" s="89"/>
      <c r="D8676" s="90"/>
      <c r="E8676" s="89"/>
      <c r="F8676" s="91"/>
      <c r="G8676" s="89"/>
      <c r="H8676" s="89"/>
    </row>
    <row r="8677" spans="2:8" s="5" customFormat="1" ht="16.5">
      <c r="B8677" s="89"/>
      <c r="C8677" s="89"/>
      <c r="D8677" s="90"/>
      <c r="E8677" s="89"/>
      <c r="F8677" s="91"/>
      <c r="G8677" s="89"/>
      <c r="H8677" s="89"/>
    </row>
    <row r="8678" spans="2:8" s="5" customFormat="1" ht="16.5">
      <c r="B8678" s="89"/>
      <c r="C8678" s="89"/>
      <c r="D8678" s="90"/>
      <c r="E8678" s="89"/>
      <c r="F8678" s="91"/>
      <c r="G8678" s="89"/>
      <c r="H8678" s="89"/>
    </row>
    <row r="8679" spans="2:8" s="5" customFormat="1" ht="16.5">
      <c r="B8679" s="89"/>
      <c r="C8679" s="89"/>
      <c r="D8679" s="90"/>
      <c r="E8679" s="89"/>
      <c r="F8679" s="91"/>
      <c r="G8679" s="89"/>
      <c r="H8679" s="89"/>
    </row>
    <row r="8680" spans="2:8" s="5" customFormat="1" ht="16.5">
      <c r="B8680" s="89"/>
      <c r="C8680" s="89"/>
      <c r="D8680" s="90"/>
      <c r="E8680" s="89"/>
      <c r="F8680" s="91"/>
      <c r="G8680" s="89"/>
      <c r="H8680" s="89"/>
    </row>
    <row r="8681" spans="2:8" s="5" customFormat="1" ht="16.5">
      <c r="B8681" s="89"/>
      <c r="C8681" s="89"/>
      <c r="D8681" s="90"/>
      <c r="E8681" s="89"/>
      <c r="F8681" s="91"/>
      <c r="G8681" s="89"/>
      <c r="H8681" s="89"/>
    </row>
    <row r="8682" spans="2:8" s="5" customFormat="1" ht="16.5">
      <c r="B8682" s="89"/>
      <c r="C8682" s="89"/>
      <c r="D8682" s="90"/>
      <c r="E8682" s="89"/>
      <c r="F8682" s="91"/>
      <c r="G8682" s="89"/>
      <c r="H8682" s="89"/>
    </row>
    <row r="8683" spans="2:8" s="5" customFormat="1" ht="16.5">
      <c r="B8683" s="89"/>
      <c r="C8683" s="89"/>
      <c r="D8683" s="90"/>
      <c r="E8683" s="89"/>
      <c r="F8683" s="91"/>
      <c r="G8683" s="89"/>
      <c r="H8683" s="89"/>
    </row>
    <row r="8684" spans="2:8" s="5" customFormat="1" ht="16.5">
      <c r="B8684" s="89"/>
      <c r="C8684" s="89"/>
      <c r="D8684" s="90"/>
      <c r="E8684" s="89"/>
      <c r="F8684" s="91"/>
      <c r="G8684" s="89"/>
      <c r="H8684" s="89"/>
    </row>
    <row r="8685" spans="2:8" s="5" customFormat="1" ht="16.5">
      <c r="B8685" s="89"/>
      <c r="C8685" s="89"/>
      <c r="D8685" s="90"/>
      <c r="E8685" s="89"/>
      <c r="F8685" s="91"/>
      <c r="G8685" s="89"/>
      <c r="H8685" s="89"/>
    </row>
    <row r="8686" spans="2:8" s="5" customFormat="1" ht="16.5">
      <c r="B8686" s="89"/>
      <c r="C8686" s="89"/>
      <c r="D8686" s="90"/>
      <c r="E8686" s="89"/>
      <c r="F8686" s="91"/>
      <c r="G8686" s="89"/>
      <c r="H8686" s="89"/>
    </row>
    <row r="8687" spans="2:8" s="5" customFormat="1" ht="16.5">
      <c r="B8687" s="89"/>
      <c r="C8687" s="89"/>
      <c r="D8687" s="90"/>
      <c r="E8687" s="89"/>
      <c r="F8687" s="91"/>
      <c r="G8687" s="89"/>
      <c r="H8687" s="89"/>
    </row>
    <row r="8688" spans="2:8" s="5" customFormat="1" ht="16.5">
      <c r="B8688" s="89"/>
      <c r="C8688" s="89"/>
      <c r="D8688" s="90"/>
      <c r="E8688" s="89"/>
      <c r="F8688" s="91"/>
      <c r="G8688" s="89"/>
      <c r="H8688" s="89"/>
    </row>
    <row r="8689" spans="2:8" s="5" customFormat="1" ht="16.5">
      <c r="B8689" s="89"/>
      <c r="C8689" s="89"/>
      <c r="D8689" s="90"/>
      <c r="E8689" s="89"/>
      <c r="F8689" s="91"/>
      <c r="G8689" s="89"/>
      <c r="H8689" s="89"/>
    </row>
    <row r="8690" spans="2:8" s="5" customFormat="1" ht="16.5">
      <c r="B8690" s="89"/>
      <c r="C8690" s="89"/>
      <c r="D8690" s="90"/>
      <c r="E8690" s="89"/>
      <c r="F8690" s="91"/>
      <c r="G8690" s="89"/>
      <c r="H8690" s="89"/>
    </row>
    <row r="8691" spans="2:8" s="5" customFormat="1" ht="16.5">
      <c r="B8691" s="89"/>
      <c r="C8691" s="89"/>
      <c r="D8691" s="90"/>
      <c r="E8691" s="89"/>
      <c r="F8691" s="91"/>
      <c r="G8691" s="89"/>
      <c r="H8691" s="89"/>
    </row>
    <row r="8692" spans="2:8" s="5" customFormat="1" ht="16.5">
      <c r="B8692" s="89"/>
      <c r="C8692" s="89"/>
      <c r="D8692" s="90"/>
      <c r="E8692" s="89"/>
      <c r="F8692" s="91"/>
      <c r="G8692" s="89"/>
      <c r="H8692" s="89"/>
    </row>
    <row r="8693" spans="2:8" s="5" customFormat="1" ht="16.5">
      <c r="B8693" s="89"/>
      <c r="C8693" s="89"/>
      <c r="D8693" s="90"/>
      <c r="E8693" s="89"/>
      <c r="F8693" s="91"/>
      <c r="G8693" s="89"/>
      <c r="H8693" s="89"/>
    </row>
    <row r="8694" spans="2:8" s="5" customFormat="1" ht="16.5">
      <c r="B8694" s="89"/>
      <c r="C8694" s="89"/>
      <c r="D8694" s="90"/>
      <c r="E8694" s="89"/>
      <c r="F8694" s="91"/>
      <c r="G8694" s="89"/>
      <c r="H8694" s="89"/>
    </row>
    <row r="8695" spans="2:8" s="5" customFormat="1" ht="16.5">
      <c r="B8695" s="89"/>
      <c r="C8695" s="89"/>
      <c r="D8695" s="90"/>
      <c r="E8695" s="89"/>
      <c r="F8695" s="91"/>
      <c r="G8695" s="89"/>
      <c r="H8695" s="89"/>
    </row>
    <row r="8696" spans="2:8" s="5" customFormat="1" ht="16.5">
      <c r="B8696" s="89"/>
      <c r="C8696" s="89"/>
      <c r="D8696" s="90"/>
      <c r="E8696" s="89"/>
      <c r="F8696" s="91"/>
      <c r="G8696" s="89"/>
      <c r="H8696" s="89"/>
    </row>
    <row r="8697" spans="2:8" s="5" customFormat="1" ht="16.5">
      <c r="B8697" s="89"/>
      <c r="C8697" s="89"/>
      <c r="D8697" s="90"/>
      <c r="E8697" s="89"/>
      <c r="F8697" s="91"/>
      <c r="G8697" s="89"/>
      <c r="H8697" s="89"/>
    </row>
    <row r="8698" spans="2:8" s="5" customFormat="1" ht="16.5">
      <c r="B8698" s="89"/>
      <c r="C8698" s="89"/>
      <c r="D8698" s="90"/>
      <c r="E8698" s="89"/>
      <c r="F8698" s="91"/>
      <c r="G8698" s="89"/>
      <c r="H8698" s="89"/>
    </row>
    <row r="8699" spans="2:8" s="5" customFormat="1" ht="16.5">
      <c r="B8699" s="89"/>
      <c r="C8699" s="89"/>
      <c r="D8699" s="90"/>
      <c r="E8699" s="89"/>
      <c r="F8699" s="91"/>
      <c r="G8699" s="89"/>
      <c r="H8699" s="89"/>
    </row>
    <row r="8700" spans="2:8" s="5" customFormat="1" ht="16.5">
      <c r="B8700" s="89"/>
      <c r="C8700" s="89"/>
      <c r="D8700" s="90"/>
      <c r="E8700" s="89"/>
      <c r="F8700" s="91"/>
      <c r="G8700" s="89"/>
      <c r="H8700" s="89"/>
    </row>
    <row r="8701" spans="2:8" s="5" customFormat="1" ht="16.5">
      <c r="B8701" s="89"/>
      <c r="C8701" s="89"/>
      <c r="D8701" s="90"/>
      <c r="E8701" s="89"/>
      <c r="F8701" s="91"/>
      <c r="G8701" s="89"/>
      <c r="H8701" s="89"/>
    </row>
    <row r="8702" spans="2:8" s="5" customFormat="1" ht="16.5">
      <c r="B8702" s="89"/>
      <c r="C8702" s="89"/>
      <c r="D8702" s="90"/>
      <c r="E8702" s="89"/>
      <c r="F8702" s="91"/>
      <c r="G8702" s="89"/>
      <c r="H8702" s="89"/>
    </row>
    <row r="8703" spans="2:8" s="5" customFormat="1" ht="16.5">
      <c r="B8703" s="89"/>
      <c r="C8703" s="89"/>
      <c r="D8703" s="90"/>
      <c r="E8703" s="89"/>
      <c r="F8703" s="91"/>
      <c r="G8703" s="89"/>
      <c r="H8703" s="89"/>
    </row>
    <row r="8704" spans="2:8" s="5" customFormat="1" ht="16.5">
      <c r="B8704" s="89"/>
      <c r="C8704" s="89"/>
      <c r="D8704" s="90"/>
      <c r="E8704" s="89"/>
      <c r="F8704" s="91"/>
      <c r="G8704" s="89"/>
      <c r="H8704" s="89"/>
    </row>
    <row r="8705" spans="2:8" s="5" customFormat="1" ht="16.5">
      <c r="B8705" s="89"/>
      <c r="C8705" s="89"/>
      <c r="D8705" s="90"/>
      <c r="E8705" s="89"/>
      <c r="F8705" s="91"/>
      <c r="G8705" s="89"/>
      <c r="H8705" s="89"/>
    </row>
    <row r="8706" spans="2:8" s="5" customFormat="1" ht="16.5">
      <c r="B8706" s="89"/>
      <c r="C8706" s="89"/>
      <c r="D8706" s="90"/>
      <c r="E8706" s="89"/>
      <c r="F8706" s="91"/>
      <c r="G8706" s="89"/>
      <c r="H8706" s="89"/>
    </row>
    <row r="8707" spans="2:8" s="5" customFormat="1" ht="16.5">
      <c r="B8707" s="89"/>
      <c r="C8707" s="89"/>
      <c r="D8707" s="90"/>
      <c r="E8707" s="89"/>
      <c r="F8707" s="91"/>
      <c r="G8707" s="89"/>
      <c r="H8707" s="89"/>
    </row>
    <row r="8708" spans="2:8" s="5" customFormat="1" ht="16.5">
      <c r="B8708" s="89"/>
      <c r="C8708" s="89"/>
      <c r="D8708" s="90"/>
      <c r="E8708" s="89"/>
      <c r="F8708" s="91"/>
      <c r="G8708" s="89"/>
      <c r="H8708" s="89"/>
    </row>
    <row r="8709" spans="2:8" s="5" customFormat="1" ht="16.5">
      <c r="B8709" s="89"/>
      <c r="C8709" s="89"/>
      <c r="D8709" s="90"/>
      <c r="E8709" s="89"/>
      <c r="F8709" s="91"/>
      <c r="G8709" s="89"/>
      <c r="H8709" s="89"/>
    </row>
    <row r="8710" spans="2:8" s="5" customFormat="1" ht="16.5">
      <c r="B8710" s="89"/>
      <c r="C8710" s="89"/>
      <c r="D8710" s="90"/>
      <c r="E8710" s="89"/>
      <c r="F8710" s="91"/>
      <c r="G8710" s="89"/>
      <c r="H8710" s="89"/>
    </row>
    <row r="8711" spans="2:8" s="5" customFormat="1" ht="16.5">
      <c r="B8711" s="89"/>
      <c r="C8711" s="89"/>
      <c r="D8711" s="90"/>
      <c r="E8711" s="89"/>
      <c r="F8711" s="91"/>
      <c r="G8711" s="89"/>
      <c r="H8711" s="89"/>
    </row>
    <row r="8712" spans="2:8" s="5" customFormat="1" ht="16.5">
      <c r="B8712" s="89"/>
      <c r="C8712" s="89"/>
      <c r="D8712" s="90"/>
      <c r="E8712" s="89"/>
      <c r="F8712" s="91"/>
      <c r="G8712" s="89"/>
      <c r="H8712" s="89"/>
    </row>
    <row r="8713" spans="2:8" s="5" customFormat="1" ht="16.5">
      <c r="B8713" s="89"/>
      <c r="C8713" s="89"/>
      <c r="D8713" s="90"/>
      <c r="E8713" s="89"/>
      <c r="F8713" s="91"/>
      <c r="G8713" s="89"/>
      <c r="H8713" s="89"/>
    </row>
    <row r="8714" spans="2:8" s="5" customFormat="1" ht="16.5">
      <c r="B8714" s="89"/>
      <c r="C8714" s="89"/>
      <c r="D8714" s="90"/>
      <c r="E8714" s="89"/>
      <c r="F8714" s="91"/>
      <c r="G8714" s="89"/>
      <c r="H8714" s="89"/>
    </row>
    <row r="8715" spans="2:8" s="5" customFormat="1" ht="16.5">
      <c r="B8715" s="89"/>
      <c r="C8715" s="89"/>
      <c r="D8715" s="90"/>
      <c r="E8715" s="89"/>
      <c r="F8715" s="91"/>
      <c r="G8715" s="89"/>
      <c r="H8715" s="89"/>
    </row>
    <row r="8716" spans="2:8" s="5" customFormat="1" ht="16.5">
      <c r="B8716" s="89"/>
      <c r="C8716" s="89"/>
      <c r="D8716" s="90"/>
      <c r="E8716" s="89"/>
      <c r="F8716" s="91"/>
      <c r="G8716" s="89"/>
      <c r="H8716" s="89"/>
    </row>
    <row r="8717" spans="2:8" s="5" customFormat="1" ht="16.5">
      <c r="B8717" s="89"/>
      <c r="C8717" s="89"/>
      <c r="D8717" s="90"/>
      <c r="E8717" s="89"/>
      <c r="F8717" s="91"/>
      <c r="G8717" s="89"/>
      <c r="H8717" s="89"/>
    </row>
    <row r="8718" spans="2:8" s="5" customFormat="1" ht="16.5">
      <c r="B8718" s="89"/>
      <c r="C8718" s="89"/>
      <c r="D8718" s="90"/>
      <c r="E8718" s="89"/>
      <c r="F8718" s="91"/>
      <c r="G8718" s="89"/>
      <c r="H8718" s="89"/>
    </row>
    <row r="8719" spans="2:8" s="5" customFormat="1" ht="16.5">
      <c r="B8719" s="89"/>
      <c r="C8719" s="89"/>
      <c r="D8719" s="90"/>
      <c r="E8719" s="89"/>
      <c r="F8719" s="91"/>
      <c r="G8719" s="89"/>
      <c r="H8719" s="89"/>
    </row>
    <row r="8720" spans="2:8" s="5" customFormat="1" ht="16.5">
      <c r="B8720" s="89"/>
      <c r="C8720" s="89"/>
      <c r="D8720" s="90"/>
      <c r="E8720" s="89"/>
      <c r="F8720" s="91"/>
      <c r="G8720" s="89"/>
      <c r="H8720" s="89"/>
    </row>
    <row r="8721" spans="2:8" s="5" customFormat="1" ht="16.5">
      <c r="B8721" s="89"/>
      <c r="C8721" s="89"/>
      <c r="D8721" s="90"/>
      <c r="E8721" s="89"/>
      <c r="F8721" s="91"/>
      <c r="G8721" s="89"/>
      <c r="H8721" s="89"/>
    </row>
    <row r="8722" spans="2:8" s="5" customFormat="1" ht="16.5">
      <c r="B8722" s="89"/>
      <c r="C8722" s="89"/>
      <c r="D8722" s="90"/>
      <c r="E8722" s="89"/>
      <c r="F8722" s="91"/>
      <c r="G8722" s="89"/>
      <c r="H8722" s="89"/>
    </row>
    <row r="8723" spans="2:8" s="5" customFormat="1" ht="16.5">
      <c r="B8723" s="89"/>
      <c r="C8723" s="89"/>
      <c r="D8723" s="90"/>
      <c r="E8723" s="89"/>
      <c r="F8723" s="91"/>
      <c r="G8723" s="89"/>
      <c r="H8723" s="89"/>
    </row>
    <row r="8724" spans="2:8" s="5" customFormat="1" ht="16.5">
      <c r="B8724" s="89"/>
      <c r="C8724" s="89"/>
      <c r="D8724" s="90"/>
      <c r="E8724" s="89"/>
      <c r="F8724" s="91"/>
      <c r="G8724" s="89"/>
      <c r="H8724" s="89"/>
    </row>
    <row r="8725" spans="2:8" s="5" customFormat="1" ht="16.5">
      <c r="B8725" s="89"/>
      <c r="C8725" s="89"/>
      <c r="D8725" s="90"/>
      <c r="E8725" s="89"/>
      <c r="F8725" s="91"/>
      <c r="G8725" s="89"/>
      <c r="H8725" s="89"/>
    </row>
    <row r="8726" spans="2:8" s="5" customFormat="1" ht="16.5">
      <c r="B8726" s="89"/>
      <c r="C8726" s="89"/>
      <c r="D8726" s="90"/>
      <c r="E8726" s="89"/>
      <c r="F8726" s="91"/>
      <c r="G8726" s="89"/>
      <c r="H8726" s="89"/>
    </row>
    <row r="8727" spans="2:8" s="5" customFormat="1" ht="16.5">
      <c r="B8727" s="89"/>
      <c r="C8727" s="89"/>
      <c r="D8727" s="90"/>
      <c r="E8727" s="89"/>
      <c r="F8727" s="91"/>
      <c r="G8727" s="89"/>
      <c r="H8727" s="89"/>
    </row>
    <row r="8728" spans="2:8" s="5" customFormat="1" ht="16.5">
      <c r="B8728" s="89"/>
      <c r="C8728" s="89"/>
      <c r="D8728" s="90"/>
      <c r="E8728" s="89"/>
      <c r="F8728" s="91"/>
      <c r="G8728" s="89"/>
      <c r="H8728" s="89"/>
    </row>
    <row r="8729" spans="2:8" s="5" customFormat="1" ht="16.5">
      <c r="B8729" s="89"/>
      <c r="C8729" s="89"/>
      <c r="D8729" s="90"/>
      <c r="E8729" s="89"/>
      <c r="F8729" s="91"/>
      <c r="G8729" s="89"/>
      <c r="H8729" s="89"/>
    </row>
    <row r="8730" spans="2:8" s="5" customFormat="1" ht="16.5">
      <c r="B8730" s="89"/>
      <c r="C8730" s="89"/>
      <c r="D8730" s="90"/>
      <c r="E8730" s="89"/>
      <c r="F8730" s="91"/>
      <c r="G8730" s="89"/>
      <c r="H8730" s="89"/>
    </row>
    <row r="8731" spans="2:8" s="5" customFormat="1" ht="16.5">
      <c r="B8731" s="89"/>
      <c r="C8731" s="89"/>
      <c r="D8731" s="90"/>
      <c r="E8731" s="89"/>
      <c r="F8731" s="91"/>
      <c r="G8731" s="89"/>
      <c r="H8731" s="89"/>
    </row>
    <row r="8732" spans="2:8" s="5" customFormat="1" ht="16.5">
      <c r="B8732" s="89"/>
      <c r="C8732" s="89"/>
      <c r="D8732" s="90"/>
      <c r="E8732" s="89"/>
      <c r="F8732" s="91"/>
      <c r="G8732" s="89"/>
      <c r="H8732" s="89"/>
    </row>
    <row r="8733" spans="2:8" s="5" customFormat="1" ht="16.5">
      <c r="B8733" s="89"/>
      <c r="C8733" s="89"/>
      <c r="D8733" s="90"/>
      <c r="E8733" s="89"/>
      <c r="F8733" s="91"/>
      <c r="G8733" s="89"/>
      <c r="H8733" s="89"/>
    </row>
    <row r="8734" spans="2:8" s="5" customFormat="1" ht="16.5">
      <c r="B8734" s="89"/>
      <c r="C8734" s="89"/>
      <c r="D8734" s="90"/>
      <c r="E8734" s="89"/>
      <c r="F8734" s="91"/>
      <c r="G8734" s="89"/>
      <c r="H8734" s="89"/>
    </row>
    <row r="8735" spans="2:8" s="5" customFormat="1" ht="16.5">
      <c r="B8735" s="89"/>
      <c r="C8735" s="89"/>
      <c r="D8735" s="90"/>
      <c r="E8735" s="89"/>
      <c r="F8735" s="91"/>
      <c r="G8735" s="89"/>
      <c r="H8735" s="89"/>
    </row>
    <row r="8736" spans="2:8" s="5" customFormat="1" ht="16.5">
      <c r="B8736" s="89"/>
      <c r="C8736" s="89"/>
      <c r="D8736" s="90"/>
      <c r="E8736" s="89"/>
      <c r="F8736" s="91"/>
      <c r="G8736" s="89"/>
      <c r="H8736" s="89"/>
    </row>
    <row r="8737" spans="2:8" s="5" customFormat="1" ht="16.5">
      <c r="B8737" s="89"/>
      <c r="C8737" s="89"/>
      <c r="D8737" s="90"/>
      <c r="E8737" s="89"/>
      <c r="F8737" s="91"/>
      <c r="G8737" s="89"/>
      <c r="H8737" s="89"/>
    </row>
    <row r="8738" spans="2:8" s="5" customFormat="1" ht="16.5">
      <c r="B8738" s="89"/>
      <c r="C8738" s="89"/>
      <c r="D8738" s="90"/>
      <c r="E8738" s="89"/>
      <c r="F8738" s="91"/>
      <c r="G8738" s="89"/>
      <c r="H8738" s="89"/>
    </row>
    <row r="8739" spans="2:8" s="5" customFormat="1" ht="16.5">
      <c r="B8739" s="89"/>
      <c r="C8739" s="89"/>
      <c r="D8739" s="90"/>
      <c r="E8739" s="89"/>
      <c r="F8739" s="91"/>
      <c r="G8739" s="89"/>
      <c r="H8739" s="89"/>
    </row>
    <row r="8740" spans="2:8" s="5" customFormat="1" ht="16.5">
      <c r="B8740" s="89"/>
      <c r="C8740" s="89"/>
      <c r="D8740" s="90"/>
      <c r="E8740" s="89"/>
      <c r="F8740" s="91"/>
      <c r="G8740" s="89"/>
      <c r="H8740" s="89"/>
    </row>
    <row r="8741" spans="2:8" s="5" customFormat="1" ht="16.5">
      <c r="B8741" s="89"/>
      <c r="C8741" s="89"/>
      <c r="D8741" s="90"/>
      <c r="E8741" s="89"/>
      <c r="F8741" s="91"/>
      <c r="G8741" s="89"/>
      <c r="H8741" s="89"/>
    </row>
    <row r="8742" spans="2:8" s="5" customFormat="1" ht="16.5">
      <c r="B8742" s="89"/>
      <c r="C8742" s="89"/>
      <c r="D8742" s="90"/>
      <c r="E8742" s="89"/>
      <c r="F8742" s="91"/>
      <c r="G8742" s="89"/>
      <c r="H8742" s="89"/>
    </row>
    <row r="8743" spans="2:8" s="5" customFormat="1" ht="16.5">
      <c r="B8743" s="89"/>
      <c r="C8743" s="89"/>
      <c r="D8743" s="90"/>
      <c r="E8743" s="89"/>
      <c r="F8743" s="91"/>
      <c r="G8743" s="89"/>
      <c r="H8743" s="89"/>
    </row>
    <row r="8746" spans="2:8" s="5" customFormat="1" ht="16.5">
      <c r="B8746" s="89"/>
      <c r="C8746" s="89"/>
      <c r="D8746" s="90"/>
      <c r="E8746" s="89"/>
      <c r="F8746" s="91"/>
      <c r="G8746" s="89"/>
      <c r="H8746" s="89"/>
    </row>
    <row r="8747" spans="2:8" s="5" customFormat="1" ht="16.5">
      <c r="B8747" s="89"/>
      <c r="C8747" s="89"/>
      <c r="D8747" s="90"/>
      <c r="E8747" s="89"/>
      <c r="F8747" s="91"/>
      <c r="G8747" s="89"/>
      <c r="H8747" s="89"/>
    </row>
    <row r="8748" spans="2:8" s="5" customFormat="1" ht="16.5">
      <c r="B8748" s="89"/>
      <c r="C8748" s="89"/>
      <c r="D8748" s="90"/>
      <c r="E8748" s="89"/>
      <c r="F8748" s="91"/>
      <c r="G8748" s="89"/>
      <c r="H8748" s="89"/>
    </row>
    <row r="8749" spans="2:8" s="5" customFormat="1" ht="16.5">
      <c r="B8749" s="89"/>
      <c r="C8749" s="89"/>
      <c r="D8749" s="90"/>
      <c r="E8749" s="89"/>
      <c r="F8749" s="91"/>
      <c r="G8749" s="89"/>
      <c r="H8749" s="89"/>
    </row>
    <row r="8750" spans="2:8" s="5" customFormat="1" ht="16.5">
      <c r="B8750" s="89"/>
      <c r="C8750" s="89"/>
      <c r="D8750" s="90"/>
      <c r="E8750" s="89"/>
      <c r="F8750" s="91"/>
      <c r="G8750" s="89"/>
      <c r="H8750" s="89"/>
    </row>
    <row r="8751" spans="2:8" s="5" customFormat="1" ht="16.5">
      <c r="B8751" s="89"/>
      <c r="C8751" s="89"/>
      <c r="D8751" s="90"/>
      <c r="E8751" s="89"/>
      <c r="F8751" s="91"/>
      <c r="G8751" s="89"/>
      <c r="H8751" s="89"/>
    </row>
    <row r="8752" spans="2:8" s="5" customFormat="1" ht="16.5">
      <c r="B8752" s="89"/>
      <c r="C8752" s="89"/>
      <c r="D8752" s="90"/>
      <c r="E8752" s="89"/>
      <c r="F8752" s="91"/>
      <c r="G8752" s="89"/>
      <c r="H8752" s="89"/>
    </row>
    <row r="8753" spans="2:8" s="5" customFormat="1" ht="16.5">
      <c r="B8753" s="89"/>
      <c r="C8753" s="89"/>
      <c r="D8753" s="90"/>
      <c r="E8753" s="89"/>
      <c r="F8753" s="91"/>
      <c r="G8753" s="89"/>
      <c r="H8753" s="89"/>
    </row>
    <row r="8754" spans="2:8" s="5" customFormat="1" ht="16.5">
      <c r="B8754" s="89"/>
      <c r="C8754" s="89"/>
      <c r="D8754" s="90"/>
      <c r="E8754" s="89"/>
      <c r="F8754" s="91"/>
      <c r="G8754" s="89"/>
      <c r="H8754" s="89"/>
    </row>
    <row r="8755" spans="2:8" s="5" customFormat="1" ht="16.5">
      <c r="B8755" s="89"/>
      <c r="C8755" s="89"/>
      <c r="D8755" s="90"/>
      <c r="E8755" s="89"/>
      <c r="F8755" s="91"/>
      <c r="G8755" s="89"/>
      <c r="H8755" s="89"/>
    </row>
    <row r="8756" spans="2:8" s="5" customFormat="1" ht="16.5">
      <c r="B8756" s="89"/>
      <c r="C8756" s="89"/>
      <c r="D8756" s="90"/>
      <c r="E8756" s="89"/>
      <c r="F8756" s="91"/>
      <c r="G8756" s="89"/>
      <c r="H8756" s="89"/>
    </row>
    <row r="8757" spans="2:8" s="5" customFormat="1" ht="16.5">
      <c r="B8757" s="89"/>
      <c r="C8757" s="89"/>
      <c r="D8757" s="90"/>
      <c r="E8757" s="89"/>
      <c r="F8757" s="91"/>
      <c r="G8757" s="89"/>
      <c r="H8757" s="89"/>
    </row>
    <row r="8758" spans="2:8" s="5" customFormat="1" ht="16.5">
      <c r="B8758" s="89"/>
      <c r="C8758" s="89"/>
      <c r="D8758" s="90"/>
      <c r="E8758" s="89"/>
      <c r="F8758" s="91"/>
      <c r="G8758" s="89"/>
      <c r="H8758" s="89"/>
    </row>
    <row r="8759" spans="2:8" s="5" customFormat="1" ht="16.5">
      <c r="B8759" s="89"/>
      <c r="C8759" s="89"/>
      <c r="D8759" s="90"/>
      <c r="E8759" s="89"/>
      <c r="F8759" s="91"/>
      <c r="G8759" s="89"/>
      <c r="H8759" s="89"/>
    </row>
    <row r="8760" spans="2:8" s="5" customFormat="1" ht="16.5">
      <c r="B8760" s="89"/>
      <c r="C8760" s="89"/>
      <c r="D8760" s="90"/>
      <c r="E8760" s="89"/>
      <c r="F8760" s="91"/>
      <c r="G8760" s="89"/>
      <c r="H8760" s="89"/>
    </row>
    <row r="8761" spans="2:8" s="5" customFormat="1" ht="16.5">
      <c r="B8761" s="89"/>
      <c r="C8761" s="89"/>
      <c r="D8761" s="90"/>
      <c r="E8761" s="89"/>
      <c r="F8761" s="91"/>
      <c r="G8761" s="89"/>
      <c r="H8761" s="89"/>
    </row>
    <row r="8762" spans="2:8" s="5" customFormat="1" ht="16.5">
      <c r="B8762" s="89"/>
      <c r="C8762" s="89"/>
      <c r="D8762" s="90"/>
      <c r="E8762" s="89"/>
      <c r="F8762" s="91"/>
      <c r="G8762" s="89"/>
      <c r="H8762" s="89"/>
    </row>
    <row r="8763" spans="2:8" s="5" customFormat="1" ht="16.5">
      <c r="B8763" s="89"/>
      <c r="C8763" s="89"/>
      <c r="D8763" s="90"/>
      <c r="E8763" s="89"/>
      <c r="F8763" s="91"/>
      <c r="G8763" s="89"/>
      <c r="H8763" s="89"/>
    </row>
    <row r="8764" spans="2:8" s="5" customFormat="1" ht="16.5">
      <c r="B8764" s="89"/>
      <c r="C8764" s="89"/>
      <c r="D8764" s="90"/>
      <c r="E8764" s="89"/>
      <c r="F8764" s="91"/>
      <c r="G8764" s="89"/>
      <c r="H8764" s="89"/>
    </row>
    <row r="8765" spans="2:8" s="5" customFormat="1" ht="16.5">
      <c r="B8765" s="89"/>
      <c r="C8765" s="89"/>
      <c r="D8765" s="90"/>
      <c r="E8765" s="89"/>
      <c r="F8765" s="91"/>
      <c r="G8765" s="89"/>
      <c r="H8765" s="89"/>
    </row>
    <row r="8766" spans="2:8" s="5" customFormat="1" ht="16.5">
      <c r="B8766" s="89"/>
      <c r="C8766" s="89"/>
      <c r="D8766" s="90"/>
      <c r="E8766" s="89"/>
      <c r="F8766" s="91"/>
      <c r="G8766" s="89"/>
      <c r="H8766" s="89"/>
    </row>
    <row r="8767" spans="2:8" s="5" customFormat="1" ht="16.5">
      <c r="B8767" s="89"/>
      <c r="C8767" s="89"/>
      <c r="D8767" s="90"/>
      <c r="E8767" s="89"/>
      <c r="F8767" s="91"/>
      <c r="G8767" s="89"/>
      <c r="H8767" s="89"/>
    </row>
    <row r="8768" spans="2:8" s="5" customFormat="1" ht="16.5">
      <c r="B8768" s="89"/>
      <c r="C8768" s="89"/>
      <c r="D8768" s="90"/>
      <c r="E8768" s="89"/>
      <c r="F8768" s="91"/>
      <c r="G8768" s="89"/>
      <c r="H8768" s="89"/>
    </row>
    <row r="8769" spans="2:8" s="5" customFormat="1" ht="16.5">
      <c r="B8769" s="89"/>
      <c r="C8769" s="89"/>
      <c r="D8769" s="90"/>
      <c r="E8769" s="89"/>
      <c r="F8769" s="91"/>
      <c r="G8769" s="89"/>
      <c r="H8769" s="89"/>
    </row>
    <row r="8770" spans="2:8" s="5" customFormat="1" ht="16.5">
      <c r="B8770" s="89"/>
      <c r="C8770" s="89"/>
      <c r="D8770" s="90"/>
      <c r="E8770" s="89"/>
      <c r="F8770" s="91"/>
      <c r="G8770" s="89"/>
      <c r="H8770" s="89"/>
    </row>
    <row r="8771" spans="2:8" s="5" customFormat="1" ht="16.5">
      <c r="B8771" s="89"/>
      <c r="C8771" s="89"/>
      <c r="D8771" s="90"/>
      <c r="E8771" s="89"/>
      <c r="F8771" s="91"/>
      <c r="G8771" s="89"/>
      <c r="H8771" s="89"/>
    </row>
    <row r="8772" spans="2:8" s="5" customFormat="1" ht="16.5">
      <c r="B8772" s="89"/>
      <c r="C8772" s="89"/>
      <c r="D8772" s="90"/>
      <c r="E8772" s="89"/>
      <c r="F8772" s="91"/>
      <c r="G8772" s="89"/>
      <c r="H8772" s="89"/>
    </row>
    <row r="8773" spans="2:8" s="5" customFormat="1" ht="16.5">
      <c r="B8773" s="89"/>
      <c r="C8773" s="89"/>
      <c r="D8773" s="90"/>
      <c r="E8773" s="89"/>
      <c r="F8773" s="91"/>
      <c r="G8773" s="89"/>
      <c r="H8773" s="89"/>
    </row>
    <row r="8774" spans="2:8" s="5" customFormat="1" ht="16.5">
      <c r="B8774" s="89"/>
      <c r="C8774" s="89"/>
      <c r="D8774" s="90"/>
      <c r="E8774" s="89"/>
      <c r="F8774" s="91"/>
      <c r="G8774" s="89"/>
      <c r="H8774" s="89"/>
    </row>
    <row r="8775" spans="2:8" s="5" customFormat="1" ht="16.5">
      <c r="B8775" s="89"/>
      <c r="C8775" s="89"/>
      <c r="D8775" s="90"/>
      <c r="E8775" s="89"/>
      <c r="F8775" s="91"/>
      <c r="G8775" s="89"/>
      <c r="H8775" s="89"/>
    </row>
    <row r="8776" spans="2:8" s="5" customFormat="1" ht="16.5">
      <c r="B8776" s="89"/>
      <c r="C8776" s="89"/>
      <c r="D8776" s="90"/>
      <c r="E8776" s="89"/>
      <c r="F8776" s="91"/>
      <c r="G8776" s="89"/>
      <c r="H8776" s="89"/>
    </row>
    <row r="8777" spans="2:8" s="5" customFormat="1" ht="16.5">
      <c r="B8777" s="89"/>
      <c r="C8777" s="89"/>
      <c r="D8777" s="90"/>
      <c r="E8777" s="89"/>
      <c r="F8777" s="91"/>
      <c r="G8777" s="89"/>
      <c r="H8777" s="89"/>
    </row>
    <row r="8778" spans="2:8" s="5" customFormat="1" ht="16.5">
      <c r="B8778" s="89"/>
      <c r="C8778" s="89"/>
      <c r="D8778" s="90"/>
      <c r="E8778" s="89"/>
      <c r="F8778" s="91"/>
      <c r="G8778" s="89"/>
      <c r="H8778" s="89"/>
    </row>
    <row r="8779" spans="2:8" s="5" customFormat="1" ht="16.5">
      <c r="B8779" s="89"/>
      <c r="C8779" s="89"/>
      <c r="D8779" s="90"/>
      <c r="E8779" s="89"/>
      <c r="F8779" s="91"/>
      <c r="G8779" s="89"/>
      <c r="H8779" s="89"/>
    </row>
    <row r="8780" spans="2:8" s="5" customFormat="1" ht="16.5">
      <c r="B8780" s="89"/>
      <c r="C8780" s="89"/>
      <c r="D8780" s="90"/>
      <c r="E8780" s="89"/>
      <c r="F8780" s="91"/>
      <c r="G8780" s="89"/>
      <c r="H8780" s="89"/>
    </row>
    <row r="8781" spans="2:8" s="5" customFormat="1" ht="16.5">
      <c r="B8781" s="89"/>
      <c r="C8781" s="89"/>
      <c r="D8781" s="90"/>
      <c r="E8781" s="89"/>
      <c r="F8781" s="91"/>
      <c r="G8781" s="89"/>
      <c r="H8781" s="89"/>
    </row>
    <row r="8782" spans="2:8" s="5" customFormat="1" ht="16.5">
      <c r="B8782" s="89"/>
      <c r="C8782" s="89"/>
      <c r="D8782" s="90"/>
      <c r="E8782" s="89"/>
      <c r="F8782" s="91"/>
      <c r="G8782" s="89"/>
      <c r="H8782" s="89"/>
    </row>
    <row r="8783" spans="2:8" s="5" customFormat="1" ht="16.5">
      <c r="B8783" s="89"/>
      <c r="C8783" s="89"/>
      <c r="D8783" s="90"/>
      <c r="E8783" s="89"/>
      <c r="F8783" s="91"/>
      <c r="G8783" s="89"/>
      <c r="H8783" s="89"/>
    </row>
    <row r="8784" spans="2:8" s="5" customFormat="1" ht="16.5">
      <c r="B8784" s="89"/>
      <c r="C8784" s="89"/>
      <c r="D8784" s="90"/>
      <c r="E8784" s="89"/>
      <c r="F8784" s="91"/>
      <c r="G8784" s="89"/>
      <c r="H8784" s="89"/>
    </row>
    <row r="8785" spans="2:8" s="5" customFormat="1" ht="16.5">
      <c r="B8785" s="89"/>
      <c r="C8785" s="89"/>
      <c r="D8785" s="90"/>
      <c r="E8785" s="89"/>
      <c r="F8785" s="91"/>
      <c r="G8785" s="89"/>
      <c r="H8785" s="89"/>
    </row>
    <row r="8786" spans="2:8" s="5" customFormat="1" ht="16.5">
      <c r="B8786" s="89"/>
      <c r="C8786" s="89"/>
      <c r="D8786" s="90"/>
      <c r="E8786" s="89"/>
      <c r="F8786" s="91"/>
      <c r="G8786" s="89"/>
      <c r="H8786" s="89"/>
    </row>
    <row r="8787" spans="2:8" s="5" customFormat="1" ht="16.5">
      <c r="B8787" s="89"/>
      <c r="C8787" s="89"/>
      <c r="D8787" s="90"/>
      <c r="E8787" s="89"/>
      <c r="F8787" s="91"/>
      <c r="G8787" s="89"/>
      <c r="H8787" s="89"/>
    </row>
    <row r="8788" spans="2:8" s="5" customFormat="1" ht="16.5">
      <c r="B8788" s="89"/>
      <c r="C8788" s="89"/>
      <c r="D8788" s="90"/>
      <c r="E8788" s="89"/>
      <c r="F8788" s="91"/>
      <c r="G8788" s="89"/>
      <c r="H8788" s="89"/>
    </row>
    <row r="8789" spans="2:8" s="5" customFormat="1" ht="16.5">
      <c r="B8789" s="89"/>
      <c r="C8789" s="89"/>
      <c r="D8789" s="90"/>
      <c r="E8789" s="89"/>
      <c r="F8789" s="91"/>
      <c r="G8789" s="89"/>
      <c r="H8789" s="89"/>
    </row>
    <row r="8790" spans="2:8" s="5" customFormat="1" ht="16.5">
      <c r="B8790" s="89"/>
      <c r="C8790" s="89"/>
      <c r="D8790" s="90"/>
      <c r="E8790" s="89"/>
      <c r="F8790" s="91"/>
      <c r="G8790" s="89"/>
      <c r="H8790" s="89"/>
    </row>
    <row r="8791" spans="2:8" s="5" customFormat="1" ht="16.5">
      <c r="B8791" s="89"/>
      <c r="C8791" s="89"/>
      <c r="D8791" s="90"/>
      <c r="E8791" s="89"/>
      <c r="F8791" s="91"/>
      <c r="G8791" s="89"/>
      <c r="H8791" s="89"/>
    </row>
    <row r="8792" spans="2:8" s="5" customFormat="1" ht="16.5">
      <c r="B8792" s="89"/>
      <c r="C8792" s="89"/>
      <c r="D8792" s="90"/>
      <c r="E8792" s="89"/>
      <c r="F8792" s="91"/>
      <c r="G8792" s="89"/>
      <c r="H8792" s="89"/>
    </row>
    <row r="8793" spans="2:8" s="5" customFormat="1" ht="16.5">
      <c r="B8793" s="89"/>
      <c r="C8793" s="89"/>
      <c r="D8793" s="90"/>
      <c r="E8793" s="89"/>
      <c r="F8793" s="91"/>
      <c r="G8793" s="89"/>
      <c r="H8793" s="89"/>
    </row>
    <row r="8794" spans="2:8" s="5" customFormat="1" ht="16.5">
      <c r="B8794" s="89"/>
      <c r="C8794" s="89"/>
      <c r="D8794" s="90"/>
      <c r="E8794" s="89"/>
      <c r="F8794" s="91"/>
      <c r="G8794" s="89"/>
      <c r="H8794" s="89"/>
    </row>
    <row r="8795" spans="2:8" s="5" customFormat="1" ht="16.5">
      <c r="B8795" s="89"/>
      <c r="C8795" s="89"/>
      <c r="D8795" s="90"/>
      <c r="E8795" s="89"/>
      <c r="F8795" s="91"/>
      <c r="G8795" s="89"/>
      <c r="H8795" s="89"/>
    </row>
    <row r="8796" spans="2:8" s="5" customFormat="1" ht="16.5">
      <c r="B8796" s="89"/>
      <c r="C8796" s="89"/>
      <c r="D8796" s="90"/>
      <c r="E8796" s="89"/>
      <c r="F8796" s="91"/>
      <c r="G8796" s="89"/>
      <c r="H8796" s="89"/>
    </row>
    <row r="8797" spans="2:8" s="5" customFormat="1" ht="16.5">
      <c r="B8797" s="89"/>
      <c r="C8797" s="89"/>
      <c r="D8797" s="90"/>
      <c r="E8797" s="89"/>
      <c r="F8797" s="91"/>
      <c r="G8797" s="89"/>
      <c r="H8797" s="89"/>
    </row>
    <row r="8798" spans="2:8" s="5" customFormat="1" ht="16.5">
      <c r="B8798" s="89"/>
      <c r="C8798" s="89"/>
      <c r="D8798" s="90"/>
      <c r="E8798" s="89"/>
      <c r="F8798" s="91"/>
      <c r="G8798" s="89"/>
      <c r="H8798" s="89"/>
    </row>
    <row r="8799" spans="2:8" s="5" customFormat="1" ht="16.5">
      <c r="B8799" s="89"/>
      <c r="C8799" s="89"/>
      <c r="D8799" s="90"/>
      <c r="E8799" s="89"/>
      <c r="F8799" s="91"/>
      <c r="G8799" s="89"/>
      <c r="H8799" s="89"/>
    </row>
    <row r="8800" spans="2:8" s="5" customFormat="1" ht="16.5">
      <c r="B8800" s="89"/>
      <c r="C8800" s="89"/>
      <c r="D8800" s="90"/>
      <c r="E8800" s="89"/>
      <c r="F8800" s="91"/>
      <c r="G8800" s="89"/>
      <c r="H8800" s="89"/>
    </row>
    <row r="8801" spans="2:8" s="5" customFormat="1" ht="16.5">
      <c r="B8801" s="89"/>
      <c r="C8801" s="89"/>
      <c r="D8801" s="90"/>
      <c r="E8801" s="89"/>
      <c r="F8801" s="91"/>
      <c r="G8801" s="89"/>
      <c r="H8801" s="89"/>
    </row>
    <row r="8802" spans="2:8" s="5" customFormat="1" ht="16.5">
      <c r="B8802" s="89"/>
      <c r="C8802" s="89"/>
      <c r="D8802" s="90"/>
      <c r="E8802" s="89"/>
      <c r="F8802" s="91"/>
      <c r="G8802" s="89"/>
      <c r="H8802" s="89"/>
    </row>
    <row r="8803" spans="2:8" s="5" customFormat="1" ht="16.5">
      <c r="B8803" s="89"/>
      <c r="C8803" s="89"/>
      <c r="D8803" s="90"/>
      <c r="E8803" s="89"/>
      <c r="F8803" s="91"/>
      <c r="G8803" s="89"/>
      <c r="H8803" s="89"/>
    </row>
    <row r="8804" spans="2:8" s="5" customFormat="1" ht="16.5">
      <c r="B8804" s="89"/>
      <c r="C8804" s="89"/>
      <c r="D8804" s="90"/>
      <c r="E8804" s="89"/>
      <c r="F8804" s="91"/>
      <c r="G8804" s="89"/>
      <c r="H8804" s="89"/>
    </row>
    <row r="8805" spans="2:8" s="5" customFormat="1" ht="16.5">
      <c r="B8805" s="89"/>
      <c r="C8805" s="89"/>
      <c r="D8805" s="90"/>
      <c r="E8805" s="89"/>
      <c r="F8805" s="91"/>
      <c r="G8805" s="89"/>
      <c r="H8805" s="89"/>
    </row>
    <row r="8806" spans="2:8" s="5" customFormat="1" ht="16.5">
      <c r="B8806" s="89"/>
      <c r="C8806" s="89"/>
      <c r="D8806" s="90"/>
      <c r="E8806" s="89"/>
      <c r="F8806" s="91"/>
      <c r="G8806" s="89"/>
      <c r="H8806" s="89"/>
    </row>
    <row r="8807" spans="2:8" s="5" customFormat="1" ht="16.5">
      <c r="B8807" s="89"/>
      <c r="C8807" s="89"/>
      <c r="D8807" s="90"/>
      <c r="E8807" s="89"/>
      <c r="F8807" s="91"/>
      <c r="G8807" s="89"/>
      <c r="H8807" s="89"/>
    </row>
    <row r="8808" spans="2:8" s="5" customFormat="1" ht="16.5">
      <c r="B8808" s="89"/>
      <c r="C8808" s="89"/>
      <c r="D8808" s="90"/>
      <c r="E8808" s="89"/>
      <c r="F8808" s="91"/>
      <c r="G8808" s="89"/>
      <c r="H8808" s="89"/>
    </row>
    <row r="8809" spans="2:8" s="5" customFormat="1" ht="16.5">
      <c r="B8809" s="89"/>
      <c r="C8809" s="89"/>
      <c r="D8809" s="90"/>
      <c r="E8809" s="89"/>
      <c r="F8809" s="91"/>
      <c r="G8809" s="89"/>
      <c r="H8809" s="89"/>
    </row>
    <row r="8810" spans="2:8" s="5" customFormat="1" ht="16.5">
      <c r="B8810" s="89"/>
      <c r="C8810" s="89"/>
      <c r="D8810" s="90"/>
      <c r="E8810" s="89"/>
      <c r="F8810" s="91"/>
      <c r="G8810" s="89"/>
      <c r="H8810" s="89"/>
    </row>
    <row r="8811" spans="2:8" s="5" customFormat="1" ht="16.5">
      <c r="B8811" s="89"/>
      <c r="C8811" s="89"/>
      <c r="D8811" s="90"/>
      <c r="E8811" s="89"/>
      <c r="F8811" s="91"/>
      <c r="G8811" s="89"/>
      <c r="H8811" s="89"/>
    </row>
    <row r="8812" spans="2:8" s="5" customFormat="1" ht="16.5">
      <c r="B8812" s="89"/>
      <c r="C8812" s="89"/>
      <c r="D8812" s="90"/>
      <c r="E8812" s="89"/>
      <c r="F8812" s="91"/>
      <c r="G8812" s="89"/>
      <c r="H8812" s="89"/>
    </row>
    <row r="8813" spans="2:8" s="5" customFormat="1" ht="16.5">
      <c r="B8813" s="89"/>
      <c r="C8813" s="89"/>
      <c r="D8813" s="90"/>
      <c r="E8813" s="89"/>
      <c r="F8813" s="91"/>
      <c r="G8813" s="89"/>
      <c r="H8813" s="89"/>
    </row>
    <row r="8814" spans="2:8" s="5" customFormat="1" ht="16.5">
      <c r="B8814" s="89"/>
      <c r="C8814" s="89"/>
      <c r="D8814" s="90"/>
      <c r="E8814" s="89"/>
      <c r="F8814" s="91"/>
      <c r="G8814" s="89"/>
      <c r="H8814" s="89"/>
    </row>
    <row r="8815" spans="2:8" s="5" customFormat="1" ht="16.5">
      <c r="B8815" s="89"/>
      <c r="C8815" s="89"/>
      <c r="D8815" s="90"/>
      <c r="E8815" s="89"/>
      <c r="F8815" s="91"/>
      <c r="G8815" s="89"/>
      <c r="H8815" s="89"/>
    </row>
    <row r="8816" spans="2:8" s="5" customFormat="1" ht="16.5">
      <c r="B8816" s="89"/>
      <c r="C8816" s="89"/>
      <c r="D8816" s="90"/>
      <c r="E8816" s="89"/>
      <c r="F8816" s="91"/>
      <c r="G8816" s="89"/>
      <c r="H8816" s="89"/>
    </row>
    <row r="8817" spans="2:8" s="5" customFormat="1" ht="16.5">
      <c r="B8817" s="89"/>
      <c r="C8817" s="89"/>
      <c r="D8817" s="90"/>
      <c r="E8817" s="89"/>
      <c r="F8817" s="91"/>
      <c r="G8817" s="89"/>
      <c r="H8817" s="89"/>
    </row>
    <row r="8818" spans="2:8" s="5" customFormat="1" ht="16.5">
      <c r="B8818" s="89"/>
      <c r="C8818" s="89"/>
      <c r="D8818" s="90"/>
      <c r="E8818" s="89"/>
      <c r="F8818" s="91"/>
      <c r="G8818" s="89"/>
      <c r="H8818" s="89"/>
    </row>
    <row r="8819" spans="2:8" s="5" customFormat="1" ht="16.5">
      <c r="B8819" s="89"/>
      <c r="C8819" s="89"/>
      <c r="D8819" s="90"/>
      <c r="E8819" s="89"/>
      <c r="F8819" s="91"/>
      <c r="G8819" s="89"/>
      <c r="H8819" s="89"/>
    </row>
    <row r="8820" spans="2:8" s="5" customFormat="1" ht="16.5">
      <c r="B8820" s="89"/>
      <c r="C8820" s="89"/>
      <c r="D8820" s="90"/>
      <c r="E8820" s="89"/>
      <c r="F8820" s="91"/>
      <c r="G8820" s="89"/>
      <c r="H8820" s="89"/>
    </row>
    <row r="8821" spans="2:8" s="5" customFormat="1" ht="16.5">
      <c r="B8821" s="89"/>
      <c r="C8821" s="89"/>
      <c r="D8821" s="90"/>
      <c r="E8821" s="89"/>
      <c r="F8821" s="91"/>
      <c r="G8821" s="89"/>
      <c r="H8821" s="89"/>
    </row>
    <row r="8822" spans="2:8" s="5" customFormat="1" ht="16.5">
      <c r="B8822" s="89"/>
      <c r="C8822" s="89"/>
      <c r="D8822" s="90"/>
      <c r="E8822" s="89"/>
      <c r="F8822" s="91"/>
      <c r="G8822" s="89"/>
      <c r="H8822" s="89"/>
    </row>
    <row r="8823" spans="2:8" s="5" customFormat="1" ht="16.5">
      <c r="B8823" s="89"/>
      <c r="C8823" s="89"/>
      <c r="D8823" s="90"/>
      <c r="E8823" s="89"/>
      <c r="F8823" s="91"/>
      <c r="G8823" s="89"/>
      <c r="H8823" s="89"/>
    </row>
    <row r="8824" spans="2:8" s="5" customFormat="1" ht="16.5">
      <c r="B8824" s="89"/>
      <c r="C8824" s="89"/>
      <c r="D8824" s="90"/>
      <c r="E8824" s="89"/>
      <c r="F8824" s="91"/>
      <c r="G8824" s="89"/>
      <c r="H8824" s="89"/>
    </row>
    <row r="8825" spans="2:8" s="5" customFormat="1" ht="16.5">
      <c r="B8825" s="89"/>
      <c r="C8825" s="89"/>
      <c r="D8825" s="90"/>
      <c r="E8825" s="89"/>
      <c r="F8825" s="91"/>
      <c r="G8825" s="89"/>
      <c r="H8825" s="89"/>
    </row>
    <row r="8826" spans="2:8" s="5" customFormat="1" ht="16.5">
      <c r="B8826" s="89"/>
      <c r="C8826" s="89"/>
      <c r="D8826" s="90"/>
      <c r="E8826" s="89"/>
      <c r="F8826" s="91"/>
      <c r="G8826" s="89"/>
      <c r="H8826" s="89"/>
    </row>
    <row r="8827" spans="2:8" s="5" customFormat="1" ht="16.5">
      <c r="B8827" s="89"/>
      <c r="C8827" s="89"/>
      <c r="D8827" s="90"/>
      <c r="E8827" s="89"/>
      <c r="F8827" s="91"/>
      <c r="G8827" s="89"/>
      <c r="H8827" s="89"/>
    </row>
    <row r="8828" spans="2:8" s="5" customFormat="1" ht="16.5">
      <c r="B8828" s="89"/>
      <c r="C8828" s="89"/>
      <c r="D8828" s="90"/>
      <c r="E8828" s="89"/>
      <c r="F8828" s="91"/>
      <c r="G8828" s="89"/>
      <c r="H8828" s="89"/>
    </row>
    <row r="8829" spans="2:8" s="5" customFormat="1" ht="16.5">
      <c r="B8829" s="89"/>
      <c r="C8829" s="89"/>
      <c r="D8829" s="90"/>
      <c r="E8829" s="89"/>
      <c r="F8829" s="91"/>
      <c r="G8829" s="89"/>
      <c r="H8829" s="89"/>
    </row>
    <row r="8830" spans="2:8" s="5" customFormat="1" ht="16.5">
      <c r="B8830" s="89"/>
      <c r="C8830" s="89"/>
      <c r="D8830" s="90"/>
      <c r="E8830" s="89"/>
      <c r="F8830" s="91"/>
      <c r="G8830" s="89"/>
      <c r="H8830" s="89"/>
    </row>
    <row r="8831" spans="2:8" s="5" customFormat="1" ht="16.5">
      <c r="B8831" s="89"/>
      <c r="C8831" s="89"/>
      <c r="D8831" s="90"/>
      <c r="E8831" s="89"/>
      <c r="F8831" s="91"/>
      <c r="G8831" s="89"/>
      <c r="H8831" s="89"/>
    </row>
    <row r="8832" spans="2:8" s="5" customFormat="1" ht="16.5">
      <c r="B8832" s="89"/>
      <c r="C8832" s="89"/>
      <c r="D8832" s="90"/>
      <c r="E8832" s="89"/>
      <c r="F8832" s="91"/>
      <c r="G8832" s="89"/>
      <c r="H8832" s="89"/>
    </row>
    <row r="8833" spans="2:8" s="5" customFormat="1" ht="16.5">
      <c r="B8833" s="89"/>
      <c r="C8833" s="89"/>
      <c r="D8833" s="90"/>
      <c r="E8833" s="89"/>
      <c r="F8833" s="91"/>
      <c r="G8833" s="89"/>
      <c r="H8833" s="89"/>
    </row>
    <row r="8834" spans="2:8" s="5" customFormat="1" ht="16.5">
      <c r="B8834" s="89"/>
      <c r="C8834" s="89"/>
      <c r="D8834" s="90"/>
      <c r="E8834" s="89"/>
      <c r="F8834" s="91"/>
      <c r="G8834" s="89"/>
      <c r="H8834" s="89"/>
    </row>
    <row r="8835" spans="2:8" s="5" customFormat="1" ht="16.5">
      <c r="B8835" s="89"/>
      <c r="C8835" s="89"/>
      <c r="D8835" s="90"/>
      <c r="E8835" s="89"/>
      <c r="F8835" s="91"/>
      <c r="G8835" s="89"/>
      <c r="H8835" s="89"/>
    </row>
    <row r="8836" spans="2:8" s="5" customFormat="1" ht="16.5">
      <c r="B8836" s="89"/>
      <c r="C8836" s="89"/>
      <c r="D8836" s="90"/>
      <c r="E8836" s="89"/>
      <c r="F8836" s="91"/>
      <c r="G8836" s="89"/>
      <c r="H8836" s="89"/>
    </row>
    <row r="8837" spans="2:8" s="5" customFormat="1" ht="16.5">
      <c r="B8837" s="89"/>
      <c r="C8837" s="89"/>
      <c r="D8837" s="90"/>
      <c r="E8837" s="89"/>
      <c r="F8837" s="91"/>
      <c r="G8837" s="89"/>
      <c r="H8837" s="89"/>
    </row>
    <row r="8838" spans="2:8" s="5" customFormat="1" ht="16.5">
      <c r="B8838" s="89"/>
      <c r="C8838" s="89"/>
      <c r="D8838" s="90"/>
      <c r="E8838" s="89"/>
      <c r="F8838" s="91"/>
      <c r="G8838" s="89"/>
      <c r="H8838" s="89"/>
    </row>
    <row r="8839" spans="2:8" s="5" customFormat="1" ht="16.5">
      <c r="B8839" s="89"/>
      <c r="C8839" s="89"/>
      <c r="D8839" s="90"/>
      <c r="E8839" s="89"/>
      <c r="F8839" s="91"/>
      <c r="G8839" s="89"/>
      <c r="H8839" s="89"/>
    </row>
    <row r="8840" spans="2:8" s="5" customFormat="1" ht="16.5">
      <c r="B8840" s="89"/>
      <c r="C8840" s="89"/>
      <c r="D8840" s="90"/>
      <c r="E8840" s="89"/>
      <c r="F8840" s="91"/>
      <c r="G8840" s="89"/>
      <c r="H8840" s="89"/>
    </row>
    <row r="8841" spans="2:8" s="5" customFormat="1" ht="16.5">
      <c r="B8841" s="89"/>
      <c r="C8841" s="89"/>
      <c r="D8841" s="90"/>
      <c r="E8841" s="89"/>
      <c r="F8841" s="91"/>
      <c r="G8841" s="89"/>
      <c r="H8841" s="89"/>
    </row>
    <row r="8842" spans="2:8" s="5" customFormat="1" ht="16.5">
      <c r="B8842" s="89"/>
      <c r="C8842" s="89"/>
      <c r="D8842" s="90"/>
      <c r="E8842" s="89"/>
      <c r="F8842" s="91"/>
      <c r="G8842" s="89"/>
      <c r="H8842" s="89"/>
    </row>
    <row r="8843" spans="2:8" s="5" customFormat="1" ht="16.5">
      <c r="B8843" s="89"/>
      <c r="C8843" s="89"/>
      <c r="D8843" s="90"/>
      <c r="E8843" s="89"/>
      <c r="F8843" s="91"/>
      <c r="G8843" s="89"/>
      <c r="H8843" s="89"/>
    </row>
    <row r="8844" spans="2:8" s="5" customFormat="1" ht="16.5">
      <c r="B8844" s="89"/>
      <c r="C8844" s="89"/>
      <c r="D8844" s="90"/>
      <c r="E8844" s="89"/>
      <c r="F8844" s="91"/>
      <c r="G8844" s="89"/>
      <c r="H8844" s="89"/>
    </row>
    <row r="8845" spans="2:8" s="5" customFormat="1" ht="16.5">
      <c r="B8845" s="89"/>
      <c r="C8845" s="89"/>
      <c r="D8845" s="90"/>
      <c r="E8845" s="89"/>
      <c r="F8845" s="91"/>
      <c r="G8845" s="89"/>
      <c r="H8845" s="89"/>
    </row>
    <row r="8847" spans="2:8" s="5" customFormat="1" ht="16.5">
      <c r="B8847" s="89"/>
      <c r="C8847" s="89"/>
      <c r="D8847" s="90"/>
      <c r="E8847" s="89"/>
      <c r="F8847" s="91"/>
      <c r="G8847" s="89"/>
      <c r="H8847" s="89"/>
    </row>
    <row r="8848" spans="2:8" s="5" customFormat="1" ht="16.5">
      <c r="B8848" s="89"/>
      <c r="C8848" s="89"/>
      <c r="D8848" s="90"/>
      <c r="E8848" s="89"/>
      <c r="F8848" s="91"/>
      <c r="G8848" s="89"/>
      <c r="H8848" s="89"/>
    </row>
    <row r="8849" spans="2:8" s="5" customFormat="1" ht="16.5">
      <c r="B8849" s="89"/>
      <c r="C8849" s="89"/>
      <c r="D8849" s="90"/>
      <c r="E8849" s="89"/>
      <c r="F8849" s="91"/>
      <c r="G8849" s="89"/>
      <c r="H8849" s="89"/>
    </row>
    <row r="8850" spans="2:8" s="5" customFormat="1" ht="16.5">
      <c r="B8850" s="89"/>
      <c r="C8850" s="89"/>
      <c r="D8850" s="90"/>
      <c r="E8850" s="89"/>
      <c r="F8850" s="91"/>
      <c r="G8850" s="89"/>
      <c r="H8850" s="89"/>
    </row>
    <row r="8851" spans="2:8" s="5" customFormat="1" ht="16.5">
      <c r="B8851" s="89"/>
      <c r="C8851" s="89"/>
      <c r="D8851" s="90"/>
      <c r="E8851" s="89"/>
      <c r="F8851" s="91"/>
      <c r="G8851" s="89"/>
      <c r="H8851" s="89"/>
    </row>
    <row r="8852" spans="2:8" s="5" customFormat="1" ht="16.5">
      <c r="B8852" s="89"/>
      <c r="C8852" s="89"/>
      <c r="D8852" s="90"/>
      <c r="E8852" s="89"/>
      <c r="F8852" s="91"/>
      <c r="G8852" s="89"/>
      <c r="H8852" s="89"/>
    </row>
    <row r="8853" spans="2:8" s="5" customFormat="1" ht="16.5">
      <c r="B8853" s="89"/>
      <c r="C8853" s="89"/>
      <c r="D8853" s="90"/>
      <c r="E8853" s="89"/>
      <c r="F8853" s="91"/>
      <c r="G8853" s="89"/>
      <c r="H8853" s="89"/>
    </row>
    <row r="8854" spans="2:8" s="5" customFormat="1" ht="16.5">
      <c r="B8854" s="89"/>
      <c r="C8854" s="89"/>
      <c r="D8854" s="90"/>
      <c r="E8854" s="89"/>
      <c r="F8854" s="91"/>
      <c r="G8854" s="89"/>
      <c r="H8854" s="89"/>
    </row>
    <row r="8855" spans="2:8" s="5" customFormat="1" ht="16.5">
      <c r="B8855" s="89"/>
      <c r="C8855" s="89"/>
      <c r="D8855" s="90"/>
      <c r="E8855" s="89"/>
      <c r="F8855" s="91"/>
      <c r="G8855" s="89"/>
      <c r="H8855" s="89"/>
    </row>
    <row r="8856" spans="2:8" s="5" customFormat="1" ht="16.5">
      <c r="B8856" s="89"/>
      <c r="C8856" s="89"/>
      <c r="D8856" s="90"/>
      <c r="E8856" s="89"/>
      <c r="F8856" s="91"/>
      <c r="G8856" s="89"/>
      <c r="H8856" s="89"/>
    </row>
    <row r="8857" spans="2:8" s="5" customFormat="1" ht="16.5">
      <c r="B8857" s="89"/>
      <c r="C8857" s="89"/>
      <c r="D8857" s="90"/>
      <c r="E8857" s="89"/>
      <c r="F8857" s="91"/>
      <c r="G8857" s="89"/>
      <c r="H8857" s="89"/>
    </row>
    <row r="8858" spans="2:8" s="5" customFormat="1" ht="16.5">
      <c r="B8858" s="89"/>
      <c r="C8858" s="89"/>
      <c r="D8858" s="90"/>
      <c r="E8858" s="89"/>
      <c r="F8858" s="91"/>
      <c r="G8858" s="89"/>
      <c r="H8858" s="89"/>
    </row>
    <row r="8859" spans="2:8" s="5" customFormat="1" ht="16.5">
      <c r="B8859" s="89"/>
      <c r="C8859" s="89"/>
      <c r="D8859" s="90"/>
      <c r="E8859" s="89"/>
      <c r="F8859" s="91"/>
      <c r="G8859" s="89"/>
      <c r="H8859" s="89"/>
    </row>
    <row r="8860" spans="2:8" s="5" customFormat="1" ht="16.5">
      <c r="B8860" s="89"/>
      <c r="C8860" s="89"/>
      <c r="D8860" s="90"/>
      <c r="E8860" s="89"/>
      <c r="F8860" s="91"/>
      <c r="G8860" s="89"/>
      <c r="H8860" s="89"/>
    </row>
    <row r="8861" spans="2:8" s="5" customFormat="1" ht="16.5">
      <c r="B8861" s="89"/>
      <c r="C8861" s="89"/>
      <c r="D8861" s="90"/>
      <c r="E8861" s="89"/>
      <c r="F8861" s="91"/>
      <c r="G8861" s="89"/>
      <c r="H8861" s="89"/>
    </row>
    <row r="8862" spans="2:8" s="5" customFormat="1" ht="16.5">
      <c r="B8862" s="89"/>
      <c r="C8862" s="89"/>
      <c r="D8862" s="90"/>
      <c r="E8862" s="89"/>
      <c r="F8862" s="91"/>
      <c r="G8862" s="89"/>
      <c r="H8862" s="89"/>
    </row>
    <row r="8863" spans="2:8" s="5" customFormat="1" ht="16.5">
      <c r="B8863" s="89"/>
      <c r="C8863" s="89"/>
      <c r="D8863" s="90"/>
      <c r="E8863" s="89"/>
      <c r="F8863" s="91"/>
      <c r="G8863" s="89"/>
      <c r="H8863" s="89"/>
    </row>
    <row r="8864" spans="2:8" s="5" customFormat="1" ht="16.5">
      <c r="B8864" s="89"/>
      <c r="C8864" s="89"/>
      <c r="D8864" s="90"/>
      <c r="E8864" s="89"/>
      <c r="F8864" s="91"/>
      <c r="G8864" s="89"/>
      <c r="H8864" s="89"/>
    </row>
    <row r="8865" spans="2:8" s="5" customFormat="1" ht="16.5">
      <c r="B8865" s="89"/>
      <c r="C8865" s="89"/>
      <c r="D8865" s="90"/>
      <c r="E8865" s="89"/>
      <c r="F8865" s="91"/>
      <c r="G8865" s="89"/>
      <c r="H8865" s="89"/>
    </row>
    <row r="8866" spans="2:8" s="5" customFormat="1" ht="16.5">
      <c r="B8866" s="89"/>
      <c r="C8866" s="89"/>
      <c r="D8866" s="90"/>
      <c r="E8866" s="89"/>
      <c r="F8866" s="91"/>
      <c r="G8866" s="89"/>
      <c r="H8866" s="89"/>
    </row>
    <row r="8867" spans="2:8" s="5" customFormat="1" ht="16.5">
      <c r="B8867" s="89"/>
      <c r="C8867" s="89"/>
      <c r="D8867" s="90"/>
      <c r="E8867" s="89"/>
      <c r="F8867" s="91"/>
      <c r="G8867" s="89"/>
      <c r="H8867" s="89"/>
    </row>
    <row r="8868" spans="2:8" s="5" customFormat="1" ht="16.5">
      <c r="B8868" s="89"/>
      <c r="C8868" s="89"/>
      <c r="D8868" s="90"/>
      <c r="E8868" s="89"/>
      <c r="F8868" s="91"/>
      <c r="G8868" s="89"/>
      <c r="H8868" s="89"/>
    </row>
    <row r="8869" spans="2:8" s="5" customFormat="1" ht="16.5">
      <c r="B8869" s="89"/>
      <c r="C8869" s="89"/>
      <c r="D8869" s="90"/>
      <c r="E8869" s="89"/>
      <c r="F8869" s="91"/>
      <c r="G8869" s="89"/>
      <c r="H8869" s="89"/>
    </row>
    <row r="8870" spans="2:8" s="5" customFormat="1" ht="16.5">
      <c r="B8870" s="89"/>
      <c r="C8870" s="89"/>
      <c r="D8870" s="90"/>
      <c r="E8870" s="89"/>
      <c r="F8870" s="91"/>
      <c r="G8870" s="89"/>
      <c r="H8870" s="89"/>
    </row>
    <row r="8871" spans="2:8" s="5" customFormat="1" ht="16.5">
      <c r="B8871" s="89"/>
      <c r="C8871" s="89"/>
      <c r="D8871" s="90"/>
      <c r="E8871" s="89"/>
      <c r="F8871" s="91"/>
      <c r="G8871" s="89"/>
      <c r="H8871" s="89"/>
    </row>
    <row r="8872" spans="2:8" s="5" customFormat="1" ht="16.5">
      <c r="B8872" s="89"/>
      <c r="C8872" s="89"/>
      <c r="D8872" s="90"/>
      <c r="E8872" s="89"/>
      <c r="F8872" s="91"/>
      <c r="G8872" s="89"/>
      <c r="H8872" s="89"/>
    </row>
    <row r="8873" spans="2:8" s="5" customFormat="1" ht="16.5">
      <c r="B8873" s="89"/>
      <c r="C8873" s="89"/>
      <c r="D8873" s="90"/>
      <c r="E8873" s="89"/>
      <c r="F8873" s="91"/>
      <c r="G8873" s="89"/>
      <c r="H8873" s="89"/>
    </row>
    <row r="8874" spans="2:8" s="5" customFormat="1" ht="16.5">
      <c r="B8874" s="89"/>
      <c r="C8874" s="89"/>
      <c r="D8874" s="90"/>
      <c r="E8874" s="89"/>
      <c r="F8874" s="91"/>
      <c r="G8874" s="89"/>
      <c r="H8874" s="89"/>
    </row>
    <row r="8875" spans="2:8" s="5" customFormat="1" ht="16.5">
      <c r="B8875" s="89"/>
      <c r="C8875" s="89"/>
      <c r="D8875" s="90"/>
      <c r="E8875" s="89"/>
      <c r="F8875" s="91"/>
      <c r="G8875" s="89"/>
      <c r="H8875" s="89"/>
    </row>
    <row r="8876" spans="2:8" s="5" customFormat="1" ht="16.5">
      <c r="B8876" s="89"/>
      <c r="C8876" s="89"/>
      <c r="D8876" s="90"/>
      <c r="E8876" s="89"/>
      <c r="F8876" s="91"/>
      <c r="G8876" s="89"/>
      <c r="H8876" s="89"/>
    </row>
    <row r="8877" spans="2:8" s="5" customFormat="1" ht="16.5">
      <c r="B8877" s="89"/>
      <c r="C8877" s="89"/>
      <c r="D8877" s="90"/>
      <c r="E8877" s="89"/>
      <c r="F8877" s="91"/>
      <c r="G8877" s="89"/>
      <c r="H8877" s="89"/>
    </row>
    <row r="8878" spans="2:8" s="5" customFormat="1" ht="16.5">
      <c r="B8878" s="89"/>
      <c r="C8878" s="89"/>
      <c r="D8878" s="90"/>
      <c r="E8878" s="89"/>
      <c r="F8878" s="91"/>
      <c r="G8878" s="89"/>
      <c r="H8878" s="89"/>
    </row>
    <row r="8879" spans="2:8" s="5" customFormat="1" ht="16.5">
      <c r="B8879" s="89"/>
      <c r="C8879" s="89"/>
      <c r="D8879" s="90"/>
      <c r="E8879" s="89"/>
      <c r="F8879" s="91"/>
      <c r="G8879" s="89"/>
      <c r="H8879" s="89"/>
    </row>
    <row r="8880" spans="2:8" s="5" customFormat="1" ht="16.5">
      <c r="B8880" s="89"/>
      <c r="C8880" s="89"/>
      <c r="D8880" s="90"/>
      <c r="E8880" s="89"/>
      <c r="F8880" s="91"/>
      <c r="G8880" s="89"/>
      <c r="H8880" s="89"/>
    </row>
    <row r="8881" spans="2:8" s="5" customFormat="1" ht="16.5">
      <c r="B8881" s="89"/>
      <c r="C8881" s="89"/>
      <c r="D8881" s="90"/>
      <c r="E8881" s="89"/>
      <c r="F8881" s="91"/>
      <c r="G8881" s="89"/>
      <c r="H8881" s="89"/>
    </row>
    <row r="8882" spans="2:8" s="5" customFormat="1" ht="16.5">
      <c r="B8882" s="89"/>
      <c r="C8882" s="89"/>
      <c r="D8882" s="90"/>
      <c r="E8882" s="89"/>
      <c r="F8882" s="91"/>
      <c r="G8882" s="89"/>
      <c r="H8882" s="89"/>
    </row>
    <row r="8883" spans="2:8" s="5" customFormat="1" ht="16.5">
      <c r="B8883" s="89"/>
      <c r="C8883" s="89"/>
      <c r="D8883" s="90"/>
      <c r="E8883" s="89"/>
      <c r="F8883" s="91"/>
      <c r="G8883" s="89"/>
      <c r="H8883" s="89"/>
    </row>
    <row r="8884" spans="2:8" s="5" customFormat="1" ht="16.5">
      <c r="B8884" s="89"/>
      <c r="C8884" s="89"/>
      <c r="D8884" s="90"/>
      <c r="E8884" s="89"/>
      <c r="F8884" s="91"/>
      <c r="G8884" s="89"/>
      <c r="H8884" s="89"/>
    </row>
    <row r="8885" spans="2:8" s="5" customFormat="1" ht="16.5">
      <c r="B8885" s="89"/>
      <c r="C8885" s="89"/>
      <c r="D8885" s="90"/>
      <c r="E8885" s="89"/>
      <c r="F8885" s="91"/>
      <c r="G8885" s="89"/>
      <c r="H8885" s="89"/>
    </row>
    <row r="8886" spans="2:8" s="5" customFormat="1" ht="16.5">
      <c r="B8886" s="89"/>
      <c r="C8886" s="89"/>
      <c r="D8886" s="90"/>
      <c r="E8886" s="89"/>
      <c r="F8886" s="91"/>
      <c r="G8886" s="89"/>
      <c r="H8886" s="89"/>
    </row>
    <row r="8887" spans="2:8" s="5" customFormat="1" ht="16.5">
      <c r="B8887" s="89"/>
      <c r="C8887" s="89"/>
      <c r="D8887" s="90"/>
      <c r="E8887" s="89"/>
      <c r="F8887" s="91"/>
      <c r="G8887" s="89"/>
      <c r="H8887" s="89"/>
    </row>
    <row r="8888" spans="2:8" s="5" customFormat="1" ht="16.5">
      <c r="B8888" s="89"/>
      <c r="C8888" s="89"/>
      <c r="D8888" s="90"/>
      <c r="E8888" s="89"/>
      <c r="F8888" s="91"/>
      <c r="G8888" s="89"/>
      <c r="H8888" s="89"/>
    </row>
    <row r="8889" spans="2:8" s="5" customFormat="1" ht="16.5">
      <c r="B8889" s="89"/>
      <c r="C8889" s="89"/>
      <c r="D8889" s="90"/>
      <c r="E8889" s="89"/>
      <c r="F8889" s="91"/>
      <c r="G8889" s="89"/>
      <c r="H8889" s="89"/>
    </row>
    <row r="8890" spans="2:8" s="5" customFormat="1" ht="16.5">
      <c r="B8890" s="89"/>
      <c r="C8890" s="89"/>
      <c r="D8890" s="90"/>
      <c r="E8890" s="89"/>
      <c r="F8890" s="91"/>
      <c r="G8890" s="89"/>
      <c r="H8890" s="89"/>
    </row>
    <row r="8891" spans="2:8" s="5" customFormat="1" ht="16.5">
      <c r="B8891" s="89"/>
      <c r="C8891" s="89"/>
      <c r="D8891" s="90"/>
      <c r="E8891" s="89"/>
      <c r="F8891" s="91"/>
      <c r="G8891" s="89"/>
      <c r="H8891" s="89"/>
    </row>
    <row r="8892" spans="2:8" s="5" customFormat="1" ht="16.5">
      <c r="B8892" s="89"/>
      <c r="C8892" s="89"/>
      <c r="D8892" s="90"/>
      <c r="E8892" s="89"/>
      <c r="F8892" s="91"/>
      <c r="G8892" s="89"/>
      <c r="H8892" s="89"/>
    </row>
    <row r="8893" spans="2:8" s="5" customFormat="1" ht="16.5">
      <c r="B8893" s="89"/>
      <c r="C8893" s="89"/>
      <c r="D8893" s="90"/>
      <c r="E8893" s="89"/>
      <c r="F8893" s="91"/>
      <c r="G8893" s="89"/>
      <c r="H8893" s="89"/>
    </row>
    <row r="8894" spans="2:8" s="5" customFormat="1" ht="16.5">
      <c r="B8894" s="89"/>
      <c r="C8894" s="89"/>
      <c r="D8894" s="90"/>
      <c r="E8894" s="89"/>
      <c r="F8894" s="91"/>
      <c r="G8894" s="89"/>
      <c r="H8894" s="89"/>
    </row>
    <row r="8895" spans="2:8" s="5" customFormat="1" ht="16.5">
      <c r="B8895" s="89"/>
      <c r="C8895" s="89"/>
      <c r="D8895" s="90"/>
      <c r="E8895" s="89"/>
      <c r="F8895" s="91"/>
      <c r="G8895" s="89"/>
      <c r="H8895" s="89"/>
    </row>
    <row r="8896" spans="2:8" s="5" customFormat="1" ht="16.5">
      <c r="B8896" s="89"/>
      <c r="C8896" s="89"/>
      <c r="D8896" s="90"/>
      <c r="E8896" s="89"/>
      <c r="F8896" s="91"/>
      <c r="G8896" s="89"/>
      <c r="H8896" s="89"/>
    </row>
    <row r="8897" spans="2:8" s="5" customFormat="1" ht="16.5">
      <c r="B8897" s="89"/>
      <c r="C8897" s="89"/>
      <c r="D8897" s="90"/>
      <c r="E8897" s="89"/>
      <c r="F8897" s="91"/>
      <c r="G8897" s="89"/>
      <c r="H8897" s="89"/>
    </row>
    <row r="8898" spans="2:8" s="5" customFormat="1" ht="16.5">
      <c r="B8898" s="89"/>
      <c r="C8898" s="89"/>
      <c r="D8898" s="90"/>
      <c r="E8898" s="89"/>
      <c r="F8898" s="91"/>
      <c r="G8898" s="89"/>
      <c r="H8898" s="89"/>
    </row>
    <row r="8899" spans="2:8" s="5" customFormat="1" ht="16.5">
      <c r="B8899" s="89"/>
      <c r="C8899" s="89"/>
      <c r="D8899" s="90"/>
      <c r="E8899" s="89"/>
      <c r="F8899" s="91"/>
      <c r="G8899" s="89"/>
      <c r="H8899" s="89"/>
    </row>
    <row r="8900" spans="2:8" s="5" customFormat="1" ht="16.5">
      <c r="B8900" s="89"/>
      <c r="C8900" s="89"/>
      <c r="D8900" s="90"/>
      <c r="E8900" s="89"/>
      <c r="F8900" s="91"/>
      <c r="G8900" s="89"/>
      <c r="H8900" s="89"/>
    </row>
    <row r="8901" spans="2:8" s="5" customFormat="1" ht="16.5">
      <c r="B8901" s="89"/>
      <c r="C8901" s="89"/>
      <c r="D8901" s="90"/>
      <c r="E8901" s="89"/>
      <c r="F8901" s="91"/>
      <c r="G8901" s="89"/>
      <c r="H8901" s="89"/>
    </row>
    <row r="8902" spans="2:8" s="5" customFormat="1" ht="16.5">
      <c r="B8902" s="89"/>
      <c r="C8902" s="89"/>
      <c r="D8902" s="90"/>
      <c r="E8902" s="89"/>
      <c r="F8902" s="91"/>
      <c r="G8902" s="89"/>
      <c r="H8902" s="89"/>
    </row>
    <row r="8903" spans="2:8" s="5" customFormat="1" ht="16.5">
      <c r="B8903" s="89"/>
      <c r="C8903" s="89"/>
      <c r="D8903" s="90"/>
      <c r="E8903" s="89"/>
      <c r="F8903" s="91"/>
      <c r="G8903" s="89"/>
      <c r="H8903" s="89"/>
    </row>
    <row r="8904" spans="2:8" s="5" customFormat="1" ht="16.5">
      <c r="B8904" s="89"/>
      <c r="C8904" s="89"/>
      <c r="D8904" s="90"/>
      <c r="E8904" s="89"/>
      <c r="F8904" s="91"/>
      <c r="G8904" s="89"/>
      <c r="H8904" s="89"/>
    </row>
    <row r="8905" spans="2:8" s="5" customFormat="1" ht="16.5">
      <c r="B8905" s="89"/>
      <c r="C8905" s="89"/>
      <c r="D8905" s="90"/>
      <c r="E8905" s="89"/>
      <c r="F8905" s="91"/>
      <c r="G8905" s="89"/>
      <c r="H8905" s="89"/>
    </row>
    <row r="8906" spans="2:8" s="5" customFormat="1" ht="16.5">
      <c r="B8906" s="89"/>
      <c r="C8906" s="89"/>
      <c r="D8906" s="90"/>
      <c r="E8906" s="89"/>
      <c r="F8906" s="91"/>
      <c r="G8906" s="89"/>
      <c r="H8906" s="89"/>
    </row>
    <row r="8907" spans="2:8" s="5" customFormat="1" ht="16.5">
      <c r="B8907" s="89"/>
      <c r="C8907" s="89"/>
      <c r="D8907" s="90"/>
      <c r="E8907" s="89"/>
      <c r="F8907" s="91"/>
      <c r="G8907" s="89"/>
      <c r="H8907" s="89"/>
    </row>
    <row r="8908" spans="2:8" s="5" customFormat="1" ht="16.5">
      <c r="B8908" s="89"/>
      <c r="C8908" s="89"/>
      <c r="D8908" s="90"/>
      <c r="E8908" s="89"/>
      <c r="F8908" s="91"/>
      <c r="G8908" s="89"/>
      <c r="H8908" s="89"/>
    </row>
    <row r="8909" spans="2:8" s="5" customFormat="1" ht="16.5">
      <c r="B8909" s="89"/>
      <c r="C8909" s="89"/>
      <c r="D8909" s="90"/>
      <c r="E8909" s="89"/>
      <c r="F8909" s="91"/>
      <c r="G8909" s="89"/>
      <c r="H8909" s="89"/>
    </row>
    <row r="8910" spans="2:8" s="5" customFormat="1" ht="16.5">
      <c r="B8910" s="89"/>
      <c r="C8910" s="89"/>
      <c r="D8910" s="90"/>
      <c r="E8910" s="89"/>
      <c r="F8910" s="91"/>
      <c r="G8910" s="89"/>
      <c r="H8910" s="89"/>
    </row>
    <row r="8911" spans="2:8" s="5" customFormat="1" ht="16.5">
      <c r="B8911" s="89"/>
      <c r="C8911" s="89"/>
      <c r="D8911" s="90"/>
      <c r="E8911" s="89"/>
      <c r="F8911" s="91"/>
      <c r="G8911" s="89"/>
      <c r="H8911" s="89"/>
    </row>
    <row r="8912" spans="2:8" s="5" customFormat="1" ht="16.5">
      <c r="B8912" s="89"/>
      <c r="C8912" s="89"/>
      <c r="D8912" s="90"/>
      <c r="E8912" s="89"/>
      <c r="F8912" s="91"/>
      <c r="G8912" s="89"/>
      <c r="H8912" s="89"/>
    </row>
    <row r="8913" spans="2:8" s="5" customFormat="1" ht="16.5">
      <c r="B8913" s="89"/>
      <c r="C8913" s="89"/>
      <c r="D8913" s="90"/>
      <c r="E8913" s="89"/>
      <c r="F8913" s="91"/>
      <c r="G8913" s="89"/>
      <c r="H8913" s="89"/>
    </row>
    <row r="8914" spans="2:8" s="5" customFormat="1" ht="16.5">
      <c r="B8914" s="89"/>
      <c r="C8914" s="89"/>
      <c r="D8914" s="90"/>
      <c r="E8914" s="89"/>
      <c r="F8914" s="91"/>
      <c r="G8914" s="89"/>
      <c r="H8914" s="89"/>
    </row>
    <row r="8915" spans="2:8" s="5" customFormat="1" ht="16.5">
      <c r="B8915" s="89"/>
      <c r="C8915" s="89"/>
      <c r="D8915" s="90"/>
      <c r="E8915" s="89"/>
      <c r="F8915" s="91"/>
      <c r="G8915" s="89"/>
      <c r="H8915" s="89"/>
    </row>
    <row r="8916" spans="2:8" s="5" customFormat="1" ht="16.5">
      <c r="B8916" s="89"/>
      <c r="C8916" s="89"/>
      <c r="D8916" s="90"/>
      <c r="E8916" s="89"/>
      <c r="F8916" s="91"/>
      <c r="G8916" s="89"/>
      <c r="H8916" s="89"/>
    </row>
    <row r="8917" spans="2:8" s="5" customFormat="1" ht="16.5">
      <c r="B8917" s="89"/>
      <c r="C8917" s="89"/>
      <c r="D8917" s="90"/>
      <c r="E8917" s="89"/>
      <c r="F8917" s="91"/>
      <c r="G8917" s="89"/>
      <c r="H8917" s="89"/>
    </row>
    <row r="8918" spans="2:8" s="5" customFormat="1" ht="16.5">
      <c r="B8918" s="89"/>
      <c r="C8918" s="89"/>
      <c r="D8918" s="90"/>
      <c r="E8918" s="89"/>
      <c r="F8918" s="91"/>
      <c r="G8918" s="89"/>
      <c r="H8918" s="89"/>
    </row>
    <row r="8919" spans="2:8" s="5" customFormat="1" ht="16.5">
      <c r="B8919" s="89"/>
      <c r="C8919" s="89"/>
      <c r="D8919" s="90"/>
      <c r="E8919" s="89"/>
      <c r="F8919" s="91"/>
      <c r="G8919" s="89"/>
      <c r="H8919" s="89"/>
    </row>
    <row r="8920" spans="2:8" s="5" customFormat="1" ht="16.5">
      <c r="B8920" s="89"/>
      <c r="C8920" s="89"/>
      <c r="D8920" s="90"/>
      <c r="E8920" s="89"/>
      <c r="F8920" s="91"/>
      <c r="G8920" s="89"/>
      <c r="H8920" s="89"/>
    </row>
    <row r="8921" spans="2:8" s="5" customFormat="1" ht="16.5">
      <c r="B8921" s="89"/>
      <c r="C8921" s="89"/>
      <c r="D8921" s="90"/>
      <c r="E8921" s="89"/>
      <c r="F8921" s="91"/>
      <c r="G8921" s="89"/>
      <c r="H8921" s="89"/>
    </row>
    <row r="8922" spans="2:8" s="5" customFormat="1" ht="16.5">
      <c r="B8922" s="89"/>
      <c r="C8922" s="89"/>
      <c r="D8922" s="90"/>
      <c r="E8922" s="89"/>
      <c r="F8922" s="91"/>
      <c r="G8922" s="89"/>
      <c r="H8922" s="89"/>
    </row>
    <row r="8923" spans="2:8" s="5" customFormat="1" ht="16.5">
      <c r="B8923" s="89"/>
      <c r="C8923" s="89"/>
      <c r="D8923" s="90"/>
      <c r="E8923" s="89"/>
      <c r="F8923" s="91"/>
      <c r="G8923" s="89"/>
      <c r="H8923" s="89"/>
    </row>
    <row r="8924" spans="2:8" s="5" customFormat="1" ht="16.5">
      <c r="B8924" s="89"/>
      <c r="C8924" s="89"/>
      <c r="D8924" s="90"/>
      <c r="E8924" s="89"/>
      <c r="F8924" s="91"/>
      <c r="G8924" s="89"/>
      <c r="H8924" s="89"/>
    </row>
    <row r="8925" spans="2:8" s="5" customFormat="1" ht="16.5">
      <c r="B8925" s="89"/>
      <c r="C8925" s="89"/>
      <c r="D8925" s="90"/>
      <c r="E8925" s="89"/>
      <c r="F8925" s="91"/>
      <c r="G8925" s="89"/>
      <c r="H8925" s="89"/>
    </row>
    <row r="8926" spans="2:8" s="5" customFormat="1" ht="16.5">
      <c r="B8926" s="89"/>
      <c r="C8926" s="89"/>
      <c r="D8926" s="90"/>
      <c r="E8926" s="89"/>
      <c r="F8926" s="91"/>
      <c r="G8926" s="89"/>
      <c r="H8926" s="89"/>
    </row>
    <row r="8927" spans="2:8" s="5" customFormat="1" ht="16.5">
      <c r="B8927" s="89"/>
      <c r="C8927" s="89"/>
      <c r="D8927" s="90"/>
      <c r="E8927" s="89"/>
      <c r="F8927" s="91"/>
      <c r="G8927" s="89"/>
      <c r="H8927" s="89"/>
    </row>
    <row r="8928" spans="2:8" s="5" customFormat="1" ht="16.5">
      <c r="B8928" s="89"/>
      <c r="C8928" s="89"/>
      <c r="D8928" s="90"/>
      <c r="E8928" s="89"/>
      <c r="F8928" s="91"/>
      <c r="G8928" s="89"/>
      <c r="H8928" s="89"/>
    </row>
    <row r="8929" spans="2:8" s="5" customFormat="1" ht="16.5">
      <c r="B8929" s="89"/>
      <c r="C8929" s="89"/>
      <c r="D8929" s="90"/>
      <c r="E8929" s="89"/>
      <c r="F8929" s="91"/>
      <c r="G8929" s="89"/>
      <c r="H8929" s="89"/>
    </row>
    <row r="8930" spans="2:8" s="5" customFormat="1" ht="16.5">
      <c r="B8930" s="89"/>
      <c r="C8930" s="89"/>
      <c r="D8930" s="90"/>
      <c r="E8930" s="89"/>
      <c r="F8930" s="91"/>
      <c r="G8930" s="89"/>
      <c r="H8930" s="89"/>
    </row>
    <row r="8931" spans="2:8" s="5" customFormat="1" ht="16.5">
      <c r="B8931" s="89"/>
      <c r="C8931" s="89"/>
      <c r="D8931" s="90"/>
      <c r="E8931" s="89"/>
      <c r="F8931" s="91"/>
      <c r="G8931" s="89"/>
      <c r="H8931" s="89"/>
    </row>
    <row r="8932" spans="2:8" s="5" customFormat="1" ht="16.5">
      <c r="B8932" s="89"/>
      <c r="C8932" s="89"/>
      <c r="D8932" s="90"/>
      <c r="E8932" s="89"/>
      <c r="F8932" s="91"/>
      <c r="G8932" s="89"/>
      <c r="H8932" s="89"/>
    </row>
    <row r="8933" spans="2:8" s="5" customFormat="1" ht="16.5">
      <c r="B8933" s="89"/>
      <c r="C8933" s="89"/>
      <c r="D8933" s="90"/>
      <c r="E8933" s="89"/>
      <c r="F8933" s="91"/>
      <c r="G8933" s="89"/>
      <c r="H8933" s="89"/>
    </row>
    <row r="8934" spans="2:8" s="5" customFormat="1" ht="16.5">
      <c r="B8934" s="89"/>
      <c r="C8934" s="89"/>
      <c r="D8934" s="90"/>
      <c r="E8934" s="89"/>
      <c r="F8934" s="91"/>
      <c r="G8934" s="89"/>
      <c r="H8934" s="89"/>
    </row>
    <row r="8935" spans="2:8" s="5" customFormat="1" ht="16.5">
      <c r="B8935" s="89"/>
      <c r="C8935" s="89"/>
      <c r="D8935" s="90"/>
      <c r="E8935" s="89"/>
      <c r="F8935" s="91"/>
      <c r="G8935" s="89"/>
      <c r="H8935" s="89"/>
    </row>
    <row r="8936" spans="2:8" s="5" customFormat="1" ht="16.5">
      <c r="B8936" s="89"/>
      <c r="C8936" s="89"/>
      <c r="D8936" s="90"/>
      <c r="E8936" s="89"/>
      <c r="F8936" s="91"/>
      <c r="G8936" s="89"/>
      <c r="H8936" s="89"/>
    </row>
    <row r="8937" spans="2:8" s="5" customFormat="1" ht="16.5">
      <c r="B8937" s="89"/>
      <c r="C8937" s="89"/>
      <c r="D8937" s="90"/>
      <c r="E8937" s="89"/>
      <c r="F8937" s="91"/>
      <c r="G8937" s="89"/>
      <c r="H8937" s="89"/>
    </row>
    <row r="8938" spans="2:8" s="5" customFormat="1" ht="16.5">
      <c r="B8938" s="89"/>
      <c r="C8938" s="89"/>
      <c r="D8938" s="90"/>
      <c r="E8938" s="89"/>
      <c r="F8938" s="91"/>
      <c r="G8938" s="89"/>
      <c r="H8938" s="89"/>
    </row>
    <row r="8939" spans="2:8" s="5" customFormat="1" ht="16.5">
      <c r="B8939" s="89"/>
      <c r="C8939" s="89"/>
      <c r="D8939" s="90"/>
      <c r="E8939" s="89"/>
      <c r="F8939" s="91"/>
      <c r="G8939" s="89"/>
      <c r="H8939" s="89"/>
    </row>
    <row r="8940" spans="2:8" s="5" customFormat="1" ht="16.5">
      <c r="B8940" s="89"/>
      <c r="C8940" s="89"/>
      <c r="D8940" s="90"/>
      <c r="E8940" s="89"/>
      <c r="F8940" s="91"/>
      <c r="G8940" s="89"/>
      <c r="H8940" s="89"/>
    </row>
    <row r="8941" spans="2:8" s="5" customFormat="1" ht="16.5">
      <c r="B8941" s="89"/>
      <c r="C8941" s="89"/>
      <c r="D8941" s="90"/>
      <c r="E8941" s="89"/>
      <c r="F8941" s="91"/>
      <c r="G8941" s="89"/>
      <c r="H8941" s="89"/>
    </row>
    <row r="8942" spans="2:8" s="5" customFormat="1" ht="16.5">
      <c r="B8942" s="89"/>
      <c r="C8942" s="89"/>
      <c r="D8942" s="90"/>
      <c r="E8942" s="89"/>
      <c r="F8942" s="91"/>
      <c r="G8942" s="89"/>
      <c r="H8942" s="89"/>
    </row>
    <row r="8943" spans="2:8" s="5" customFormat="1" ht="16.5">
      <c r="B8943" s="89"/>
      <c r="C8943" s="89"/>
      <c r="D8943" s="90"/>
      <c r="E8943" s="89"/>
      <c r="F8943" s="91"/>
      <c r="G8943" s="89"/>
      <c r="H8943" s="89"/>
    </row>
    <row r="8944" spans="2:8" s="5" customFormat="1" ht="16.5">
      <c r="B8944" s="89"/>
      <c r="C8944" s="89"/>
      <c r="D8944" s="90"/>
      <c r="E8944" s="89"/>
      <c r="F8944" s="91"/>
      <c r="G8944" s="89"/>
      <c r="H8944" s="89"/>
    </row>
    <row r="8945" spans="2:8" s="5" customFormat="1" ht="16.5">
      <c r="B8945" s="89"/>
      <c r="C8945" s="89"/>
      <c r="D8945" s="90"/>
      <c r="E8945" s="89"/>
      <c r="F8945" s="91"/>
      <c r="G8945" s="89"/>
      <c r="H8945" s="89"/>
    </row>
    <row r="8946" spans="2:8" s="5" customFormat="1" ht="16.5">
      <c r="B8946" s="89"/>
      <c r="C8946" s="89"/>
      <c r="D8946" s="90"/>
      <c r="E8946" s="89"/>
      <c r="F8946" s="91"/>
      <c r="G8946" s="89"/>
      <c r="H8946" s="89"/>
    </row>
    <row r="8947" spans="2:8" s="5" customFormat="1" ht="16.5">
      <c r="B8947" s="89"/>
      <c r="C8947" s="89"/>
      <c r="D8947" s="90"/>
      <c r="E8947" s="89"/>
      <c r="F8947" s="91"/>
      <c r="G8947" s="89"/>
      <c r="H8947" s="89"/>
    </row>
    <row r="8948" spans="2:8" s="5" customFormat="1" ht="16.5">
      <c r="B8948" s="89"/>
      <c r="C8948" s="89"/>
      <c r="D8948" s="90"/>
      <c r="E8948" s="89"/>
      <c r="F8948" s="91"/>
      <c r="G8948" s="89"/>
      <c r="H8948" s="89"/>
    </row>
    <row r="8949" spans="2:8" s="5" customFormat="1" ht="16.5">
      <c r="B8949" s="89"/>
      <c r="C8949" s="89"/>
      <c r="D8949" s="90"/>
      <c r="E8949" s="89"/>
      <c r="F8949" s="91"/>
      <c r="G8949" s="89"/>
      <c r="H8949" s="89"/>
    </row>
    <row r="8950" spans="2:8" s="5" customFormat="1" ht="16.5">
      <c r="B8950" s="89"/>
      <c r="C8950" s="89"/>
      <c r="D8950" s="90"/>
      <c r="E8950" s="89"/>
      <c r="F8950" s="91"/>
      <c r="G8950" s="89"/>
      <c r="H8950" s="89"/>
    </row>
    <row r="8951" spans="2:8" s="5" customFormat="1" ht="16.5">
      <c r="B8951" s="89"/>
      <c r="C8951" s="89"/>
      <c r="D8951" s="90"/>
      <c r="E8951" s="89"/>
      <c r="F8951" s="91"/>
      <c r="G8951" s="89"/>
      <c r="H8951" s="89"/>
    </row>
    <row r="8952" spans="2:8" s="5" customFormat="1" ht="16.5">
      <c r="B8952" s="89"/>
      <c r="C8952" s="89"/>
      <c r="D8952" s="90"/>
      <c r="E8952" s="89"/>
      <c r="F8952" s="91"/>
      <c r="G8952" s="89"/>
      <c r="H8952" s="89"/>
    </row>
    <row r="8953" spans="2:8" s="5" customFormat="1" ht="16.5">
      <c r="B8953" s="89"/>
      <c r="C8953" s="89"/>
      <c r="D8953" s="90"/>
      <c r="E8953" s="89"/>
      <c r="F8953" s="91"/>
      <c r="G8953" s="89"/>
      <c r="H8953" s="89"/>
    </row>
    <row r="8954" spans="2:8" s="5" customFormat="1" ht="16.5">
      <c r="B8954" s="89"/>
      <c r="C8954" s="89"/>
      <c r="D8954" s="90"/>
      <c r="E8954" s="89"/>
      <c r="F8954" s="91"/>
      <c r="G8954" s="89"/>
      <c r="H8954" s="89"/>
    </row>
    <row r="8955" spans="2:8" s="5" customFormat="1" ht="16.5">
      <c r="B8955" s="89"/>
      <c r="C8955" s="89"/>
      <c r="D8955" s="90"/>
      <c r="E8955" s="89"/>
      <c r="F8955" s="91"/>
      <c r="G8955" s="89"/>
      <c r="H8955" s="89"/>
    </row>
    <row r="8956" spans="2:8" s="5" customFormat="1" ht="16.5">
      <c r="B8956" s="89"/>
      <c r="C8956" s="89"/>
      <c r="D8956" s="90"/>
      <c r="E8956" s="89"/>
      <c r="F8956" s="91"/>
      <c r="G8956" s="89"/>
      <c r="H8956" s="89"/>
    </row>
    <row r="8957" spans="2:8" s="5" customFormat="1" ht="16.5">
      <c r="B8957" s="89"/>
      <c r="C8957" s="89"/>
      <c r="D8957" s="90"/>
      <c r="E8957" s="89"/>
      <c r="F8957" s="91"/>
      <c r="G8957" s="89"/>
      <c r="H8957" s="89"/>
    </row>
    <row r="8958" spans="2:8" s="5" customFormat="1" ht="16.5">
      <c r="B8958" s="89"/>
      <c r="C8958" s="89"/>
      <c r="D8958" s="90"/>
      <c r="E8958" s="89"/>
      <c r="F8958" s="91"/>
      <c r="G8958" s="89"/>
      <c r="H8958" s="89"/>
    </row>
    <row r="8959" spans="2:8" s="5" customFormat="1" ht="16.5">
      <c r="B8959" s="89"/>
      <c r="C8959" s="89"/>
      <c r="D8959" s="90"/>
      <c r="E8959" s="89"/>
      <c r="F8959" s="91"/>
      <c r="G8959" s="89"/>
      <c r="H8959" s="89"/>
    </row>
    <row r="8960" spans="2:8" s="5" customFormat="1" ht="16.5">
      <c r="B8960" s="89"/>
      <c r="C8960" s="89"/>
      <c r="D8960" s="90"/>
      <c r="E8960" s="89"/>
      <c r="F8960" s="91"/>
      <c r="G8960" s="89"/>
      <c r="H8960" s="89"/>
    </row>
    <row r="8961" spans="2:8" s="5" customFormat="1" ht="16.5">
      <c r="B8961" s="89"/>
      <c r="C8961" s="89"/>
      <c r="D8961" s="90"/>
      <c r="E8961" s="89"/>
      <c r="F8961" s="91"/>
      <c r="G8961" s="89"/>
      <c r="H8961" s="89"/>
    </row>
    <row r="8962" spans="2:8" s="5" customFormat="1" ht="16.5">
      <c r="B8962" s="89"/>
      <c r="C8962" s="89"/>
      <c r="D8962" s="90"/>
      <c r="E8962" s="89"/>
      <c r="F8962" s="91"/>
      <c r="G8962" s="89"/>
      <c r="H8962" s="89"/>
    </row>
    <row r="8963" spans="2:8" s="5" customFormat="1" ht="16.5">
      <c r="B8963" s="89"/>
      <c r="C8963" s="89"/>
      <c r="D8963" s="90"/>
      <c r="E8963" s="89"/>
      <c r="F8963" s="91"/>
      <c r="G8963" s="89"/>
      <c r="H8963" s="89"/>
    </row>
    <row r="8964" spans="2:8" s="5" customFormat="1" ht="16.5">
      <c r="B8964" s="89"/>
      <c r="C8964" s="89"/>
      <c r="D8964" s="90"/>
      <c r="E8964" s="89"/>
      <c r="F8964" s="91"/>
      <c r="G8964" s="89"/>
      <c r="H8964" s="89"/>
    </row>
    <row r="8965" spans="2:8" s="5" customFormat="1" ht="16.5">
      <c r="B8965" s="89"/>
      <c r="C8965" s="89"/>
      <c r="D8965" s="90"/>
      <c r="E8965" s="89"/>
      <c r="F8965" s="91"/>
      <c r="G8965" s="89"/>
      <c r="H8965" s="89"/>
    </row>
    <row r="8966" spans="2:8" s="5" customFormat="1" ht="16.5">
      <c r="B8966" s="89"/>
      <c r="C8966" s="89"/>
      <c r="D8966" s="90"/>
      <c r="E8966" s="89"/>
      <c r="F8966" s="91"/>
      <c r="G8966" s="89"/>
      <c r="H8966" s="89"/>
    </row>
    <row r="8967" spans="2:8" s="5" customFormat="1" ht="16.5">
      <c r="B8967" s="89"/>
      <c r="C8967" s="89"/>
      <c r="D8967" s="90"/>
      <c r="E8967" s="89"/>
      <c r="F8967" s="91"/>
      <c r="G8967" s="89"/>
      <c r="H8967" s="89"/>
    </row>
    <row r="8968" spans="2:8" s="5" customFormat="1" ht="16.5">
      <c r="B8968" s="89"/>
      <c r="C8968" s="89"/>
      <c r="D8968" s="90"/>
      <c r="E8968" s="89"/>
      <c r="F8968" s="91"/>
      <c r="G8968" s="89"/>
      <c r="H8968" s="89"/>
    </row>
    <row r="8969" spans="2:8" s="5" customFormat="1" ht="16.5">
      <c r="B8969" s="89"/>
      <c r="C8969" s="89"/>
      <c r="D8969" s="90"/>
      <c r="E8969" s="89"/>
      <c r="F8969" s="91"/>
      <c r="G8969" s="89"/>
      <c r="H8969" s="89"/>
    </row>
    <row r="8970" spans="2:8" s="5" customFormat="1" ht="16.5">
      <c r="B8970" s="89"/>
      <c r="C8970" s="89"/>
      <c r="D8970" s="90"/>
      <c r="E8970" s="89"/>
      <c r="F8970" s="91"/>
      <c r="G8970" s="89"/>
      <c r="H8970" s="89"/>
    </row>
    <row r="8971" spans="2:8" s="5" customFormat="1" ht="16.5">
      <c r="B8971" s="89"/>
      <c r="C8971" s="89"/>
      <c r="D8971" s="90"/>
      <c r="E8971" s="89"/>
      <c r="F8971" s="91"/>
      <c r="G8971" s="89"/>
      <c r="H8971" s="89"/>
    </row>
    <row r="8972" spans="2:8" s="5" customFormat="1" ht="16.5">
      <c r="B8972" s="89"/>
      <c r="C8972" s="89"/>
      <c r="D8972" s="90"/>
      <c r="E8972" s="89"/>
      <c r="F8972" s="91"/>
      <c r="G8972" s="89"/>
      <c r="H8972" s="89"/>
    </row>
    <row r="8973" spans="2:8" s="5" customFormat="1" ht="16.5">
      <c r="B8973" s="89"/>
      <c r="C8973" s="89"/>
      <c r="D8973" s="90"/>
      <c r="E8973" s="89"/>
      <c r="F8973" s="91"/>
      <c r="G8973" s="89"/>
      <c r="H8973" s="89"/>
    </row>
    <row r="8974" spans="2:8" s="5" customFormat="1" ht="16.5">
      <c r="B8974" s="89"/>
      <c r="C8974" s="89"/>
      <c r="D8974" s="90"/>
      <c r="E8974" s="89"/>
      <c r="F8974" s="91"/>
      <c r="G8974" s="89"/>
      <c r="H8974" s="89"/>
    </row>
    <row r="8975" spans="2:8" s="5" customFormat="1" ht="16.5">
      <c r="B8975" s="89"/>
      <c r="C8975" s="89"/>
      <c r="D8975" s="90"/>
      <c r="E8975" s="89"/>
      <c r="F8975" s="91"/>
      <c r="G8975" s="89"/>
      <c r="H8975" s="89"/>
    </row>
    <row r="8976" spans="2:8" s="5" customFormat="1" ht="16.5">
      <c r="B8976" s="89"/>
      <c r="C8976" s="89"/>
      <c r="D8976" s="90"/>
      <c r="E8976" s="89"/>
      <c r="F8976" s="91"/>
      <c r="G8976" s="89"/>
      <c r="H8976" s="89"/>
    </row>
    <row r="8977" spans="2:8" s="5" customFormat="1" ht="16.5">
      <c r="B8977" s="89"/>
      <c r="C8977" s="89"/>
      <c r="D8977" s="90"/>
      <c r="E8977" s="89"/>
      <c r="F8977" s="91"/>
      <c r="G8977" s="89"/>
      <c r="H8977" s="89"/>
    </row>
    <row r="8978" spans="2:8" s="5" customFormat="1" ht="16.5">
      <c r="B8978" s="89"/>
      <c r="C8978" s="89"/>
      <c r="D8978" s="90"/>
      <c r="E8978" s="89"/>
      <c r="F8978" s="91"/>
      <c r="G8978" s="89"/>
      <c r="H8978" s="89"/>
    </row>
    <row r="8979" spans="2:8" s="5" customFormat="1" ht="16.5">
      <c r="B8979" s="89"/>
      <c r="C8979" s="89"/>
      <c r="D8979" s="90"/>
      <c r="E8979" s="89"/>
      <c r="F8979" s="91"/>
      <c r="G8979" s="89"/>
      <c r="H8979" s="89"/>
    </row>
    <row r="8980" spans="2:8" s="5" customFormat="1" ht="16.5">
      <c r="B8980" s="89"/>
      <c r="C8980" s="89"/>
      <c r="D8980" s="90"/>
      <c r="E8980" s="89"/>
      <c r="F8980" s="91"/>
      <c r="G8980" s="89"/>
      <c r="H8980" s="89"/>
    </row>
    <row r="8981" spans="2:8" s="5" customFormat="1" ht="16.5">
      <c r="B8981" s="89"/>
      <c r="C8981" s="89"/>
      <c r="D8981" s="90"/>
      <c r="E8981" s="89"/>
      <c r="F8981" s="91"/>
      <c r="G8981" s="89"/>
      <c r="H8981" s="89"/>
    </row>
    <row r="8982" spans="2:8" s="5" customFormat="1" ht="16.5">
      <c r="B8982" s="89"/>
      <c r="C8982" s="89"/>
      <c r="D8982" s="90"/>
      <c r="E8982" s="89"/>
      <c r="F8982" s="91"/>
      <c r="G8982" s="89"/>
      <c r="H8982" s="89"/>
    </row>
    <row r="8983" spans="2:8" s="5" customFormat="1" ht="16.5">
      <c r="B8983" s="89"/>
      <c r="C8983" s="89"/>
      <c r="D8983" s="90"/>
      <c r="E8983" s="89"/>
      <c r="F8983" s="91"/>
      <c r="G8983" s="89"/>
      <c r="H8983" s="89"/>
    </row>
    <row r="8984" spans="2:8" s="5" customFormat="1" ht="16.5">
      <c r="B8984" s="89"/>
      <c r="C8984" s="89"/>
      <c r="D8984" s="90"/>
      <c r="E8984" s="89"/>
      <c r="F8984" s="91"/>
      <c r="G8984" s="89"/>
      <c r="H8984" s="89"/>
    </row>
    <row r="8985" spans="2:8" s="5" customFormat="1" ht="16.5">
      <c r="B8985" s="89"/>
      <c r="C8985" s="89"/>
      <c r="D8985" s="90"/>
      <c r="E8985" s="89"/>
      <c r="F8985" s="91"/>
      <c r="G8985" s="89"/>
      <c r="H8985" s="89"/>
    </row>
    <row r="8986" spans="2:8" s="5" customFormat="1" ht="16.5">
      <c r="B8986" s="89"/>
      <c r="C8986" s="89"/>
      <c r="D8986" s="90"/>
      <c r="E8986" s="89"/>
      <c r="F8986" s="91"/>
      <c r="G8986" s="89"/>
      <c r="H8986" s="89"/>
    </row>
    <row r="8987" spans="2:8" s="5" customFormat="1" ht="16.5">
      <c r="B8987" s="89"/>
      <c r="C8987" s="89"/>
      <c r="D8987" s="90"/>
      <c r="E8987" s="89"/>
      <c r="F8987" s="91"/>
      <c r="G8987" s="89"/>
      <c r="H8987" s="89"/>
    </row>
    <row r="8988" spans="2:8" s="5" customFormat="1" ht="16.5">
      <c r="B8988" s="89"/>
      <c r="C8988" s="89"/>
      <c r="D8988" s="90"/>
      <c r="E8988" s="89"/>
      <c r="F8988" s="91"/>
      <c r="G8988" s="89"/>
      <c r="H8988" s="89"/>
    </row>
    <row r="8989" spans="2:8" s="5" customFormat="1" ht="16.5">
      <c r="B8989" s="89"/>
      <c r="C8989" s="89"/>
      <c r="D8989" s="90"/>
      <c r="E8989" s="89"/>
      <c r="F8989" s="91"/>
      <c r="G8989" s="89"/>
      <c r="H8989" s="89"/>
    </row>
    <row r="8990" spans="2:8" s="5" customFormat="1" ht="16.5">
      <c r="B8990" s="89"/>
      <c r="C8990" s="89"/>
      <c r="D8990" s="90"/>
      <c r="E8990" s="89"/>
      <c r="F8990" s="91"/>
      <c r="G8990" s="89"/>
      <c r="H8990" s="89"/>
    </row>
    <row r="8991" spans="2:8" s="5" customFormat="1" ht="16.5">
      <c r="B8991" s="89"/>
      <c r="C8991" s="89"/>
      <c r="D8991" s="90"/>
      <c r="E8991" s="89"/>
      <c r="F8991" s="91"/>
      <c r="G8991" s="89"/>
      <c r="H8991" s="89"/>
    </row>
    <row r="8992" spans="2:8" s="5" customFormat="1" ht="16.5">
      <c r="B8992" s="89"/>
      <c r="C8992" s="89"/>
      <c r="D8992" s="90"/>
      <c r="E8992" s="89"/>
      <c r="F8992" s="91"/>
      <c r="G8992" s="89"/>
      <c r="H8992" s="89"/>
    </row>
    <row r="8993" spans="2:8" s="5" customFormat="1" ht="16.5">
      <c r="B8993" s="89"/>
      <c r="C8993" s="89"/>
      <c r="D8993" s="90"/>
      <c r="E8993" s="89"/>
      <c r="F8993" s="91"/>
      <c r="G8993" s="89"/>
      <c r="H8993" s="89"/>
    </row>
    <row r="8994" spans="2:8" s="5" customFormat="1" ht="16.5">
      <c r="B8994" s="89"/>
      <c r="C8994" s="89"/>
      <c r="D8994" s="90"/>
      <c r="E8994" s="89"/>
      <c r="F8994" s="91"/>
      <c r="G8994" s="89"/>
      <c r="H8994" s="89"/>
    </row>
    <row r="8995" spans="2:8" s="5" customFormat="1" ht="16.5">
      <c r="B8995" s="89"/>
      <c r="C8995" s="89"/>
      <c r="D8995" s="90"/>
      <c r="E8995" s="89"/>
      <c r="F8995" s="91"/>
      <c r="G8995" s="89"/>
      <c r="H8995" s="89"/>
    </row>
    <row r="8996" spans="2:8" s="5" customFormat="1" ht="16.5">
      <c r="B8996" s="89"/>
      <c r="C8996" s="89"/>
      <c r="D8996" s="90"/>
      <c r="E8996" s="89"/>
      <c r="F8996" s="91"/>
      <c r="G8996" s="89"/>
      <c r="H8996" s="89"/>
    </row>
    <row r="8997" spans="2:8" s="5" customFormat="1" ht="16.5">
      <c r="B8997" s="89"/>
      <c r="C8997" s="89"/>
      <c r="D8997" s="90"/>
      <c r="E8997" s="89"/>
      <c r="F8997" s="91"/>
      <c r="G8997" s="89"/>
      <c r="H8997" s="89"/>
    </row>
    <row r="8998" spans="2:8" s="5" customFormat="1" ht="16.5">
      <c r="B8998" s="89"/>
      <c r="C8998" s="89"/>
      <c r="D8998" s="90"/>
      <c r="E8998" s="89"/>
      <c r="F8998" s="91"/>
      <c r="G8998" s="89"/>
      <c r="H8998" s="89"/>
    </row>
    <row r="8999" spans="2:8" s="5" customFormat="1" ht="16.5">
      <c r="B8999" s="89"/>
      <c r="C8999" s="89"/>
      <c r="D8999" s="90"/>
      <c r="E8999" s="89"/>
      <c r="F8999" s="91"/>
      <c r="G8999" s="89"/>
      <c r="H8999" s="89"/>
    </row>
    <row r="9000" spans="2:8" s="5" customFormat="1" ht="16.5">
      <c r="B9000" s="89"/>
      <c r="C9000" s="89"/>
      <c r="D9000" s="90"/>
      <c r="E9000" s="89"/>
      <c r="F9000" s="91"/>
      <c r="G9000" s="89"/>
      <c r="H9000" s="89"/>
    </row>
    <row r="9001" spans="2:8" s="5" customFormat="1" ht="16.5">
      <c r="B9001" s="89"/>
      <c r="C9001" s="89"/>
      <c r="D9001" s="90"/>
      <c r="E9001" s="89"/>
      <c r="F9001" s="91"/>
      <c r="G9001" s="89"/>
      <c r="H9001" s="89"/>
    </row>
    <row r="9002" spans="2:8" s="5" customFormat="1" ht="16.5">
      <c r="B9002" s="89"/>
      <c r="C9002" s="89"/>
      <c r="D9002" s="90"/>
      <c r="E9002" s="89"/>
      <c r="F9002" s="91"/>
      <c r="G9002" s="89"/>
      <c r="H9002" s="89"/>
    </row>
    <row r="9003" spans="2:8" s="5" customFormat="1" ht="16.5">
      <c r="B9003" s="89"/>
      <c r="C9003" s="89"/>
      <c r="D9003" s="90"/>
      <c r="E9003" s="89"/>
      <c r="F9003" s="91"/>
      <c r="G9003" s="89"/>
      <c r="H9003" s="89"/>
    </row>
    <row r="9004" spans="2:8" s="5" customFormat="1" ht="16.5">
      <c r="B9004" s="89"/>
      <c r="C9004" s="89"/>
      <c r="D9004" s="90"/>
      <c r="E9004" s="89"/>
      <c r="F9004" s="91"/>
      <c r="G9004" s="89"/>
      <c r="H9004" s="89"/>
    </row>
    <row r="9005" spans="2:8" s="5" customFormat="1" ht="16.5">
      <c r="B9005" s="89"/>
      <c r="C9005" s="89"/>
      <c r="D9005" s="90"/>
      <c r="E9005" s="89"/>
      <c r="F9005" s="91"/>
      <c r="G9005" s="89"/>
      <c r="H9005" s="89"/>
    </row>
    <row r="9006" spans="2:8" s="5" customFormat="1" ht="16.5">
      <c r="B9006" s="89"/>
      <c r="C9006" s="89"/>
      <c r="D9006" s="90"/>
      <c r="E9006" s="89"/>
      <c r="F9006" s="91"/>
      <c r="G9006" s="89"/>
      <c r="H9006" s="89"/>
    </row>
    <row r="9007" spans="2:8" s="5" customFormat="1" ht="16.5">
      <c r="B9007" s="89"/>
      <c r="C9007" s="89"/>
      <c r="D9007" s="90"/>
      <c r="E9007" s="89"/>
      <c r="F9007" s="91"/>
      <c r="G9007" s="89"/>
      <c r="H9007" s="89"/>
    </row>
    <row r="9008" spans="2:8" s="5" customFormat="1" ht="16.5">
      <c r="B9008" s="89"/>
      <c r="C9008" s="89"/>
      <c r="D9008" s="90"/>
      <c r="E9008" s="89"/>
      <c r="F9008" s="91"/>
      <c r="G9008" s="89"/>
      <c r="H9008" s="89"/>
    </row>
    <row r="9009" spans="2:8" s="5" customFormat="1" ht="16.5">
      <c r="B9009" s="89"/>
      <c r="C9009" s="89"/>
      <c r="D9009" s="90"/>
      <c r="E9009" s="89"/>
      <c r="F9009" s="91"/>
      <c r="G9009" s="89"/>
      <c r="H9009" s="89"/>
    </row>
    <row r="9010" spans="2:8" s="5" customFormat="1" ht="16.5">
      <c r="B9010" s="89"/>
      <c r="C9010" s="89"/>
      <c r="D9010" s="90"/>
      <c r="E9010" s="89"/>
      <c r="F9010" s="91"/>
      <c r="G9010" s="89"/>
      <c r="H9010" s="89"/>
    </row>
    <row r="9011" spans="2:8" s="5" customFormat="1" ht="16.5">
      <c r="B9011" s="89"/>
      <c r="C9011" s="89"/>
      <c r="D9011" s="90"/>
      <c r="E9011" s="89"/>
      <c r="F9011" s="91"/>
      <c r="G9011" s="89"/>
      <c r="H9011" s="89"/>
    </row>
    <row r="9017" spans="2:8" s="5" customFormat="1" ht="16.5">
      <c r="B9017" s="89"/>
      <c r="C9017" s="89"/>
      <c r="D9017" s="90"/>
      <c r="E9017" s="89"/>
      <c r="F9017" s="91"/>
      <c r="G9017" s="89"/>
      <c r="H9017" s="89"/>
    </row>
    <row r="9037" spans="2:8" s="5" customFormat="1" ht="16.5">
      <c r="B9037" s="89"/>
      <c r="C9037" s="89"/>
      <c r="D9037" s="90"/>
      <c r="E9037" s="89"/>
      <c r="F9037" s="91"/>
      <c r="G9037" s="89"/>
      <c r="H9037" s="89"/>
    </row>
    <row r="9058" spans="2:8" s="5" customFormat="1" ht="16.5">
      <c r="B9058" s="89"/>
      <c r="C9058" s="89"/>
      <c r="D9058" s="90"/>
      <c r="E9058" s="89"/>
      <c r="F9058" s="91"/>
      <c r="G9058" s="89"/>
      <c r="H9058" s="89"/>
    </row>
    <row r="9076" spans="2:8" s="5" customFormat="1" ht="13.5">
      <c r="B9076" s="89"/>
      <c r="C9076" s="89"/>
      <c r="D9076" s="90"/>
      <c r="E9076" s="89"/>
      <c r="F9076" s="89"/>
      <c r="G9076" s="89"/>
      <c r="H9076" s="89"/>
    </row>
    <row r="9086" spans="2:8" s="5" customFormat="1" ht="13.5">
      <c r="B9086" s="89"/>
      <c r="C9086" s="89"/>
      <c r="D9086" s="90"/>
      <c r="E9086" s="89"/>
      <c r="F9086" s="89"/>
      <c r="G9086" s="89"/>
      <c r="H9086" s="89"/>
    </row>
    <row r="9124" spans="2:8" s="5" customFormat="1" ht="13.5">
      <c r="B9124" s="89"/>
      <c r="C9124" s="89"/>
      <c r="D9124" s="90"/>
      <c r="E9124" s="89"/>
      <c r="F9124" s="89"/>
      <c r="G9124" s="89"/>
      <c r="H9124" s="89"/>
    </row>
    <row r="9129" spans="2:8" s="5" customFormat="1" ht="13.5">
      <c r="B9129" s="89"/>
      <c r="C9129" s="89"/>
      <c r="D9129" s="90"/>
      <c r="E9129" s="89"/>
      <c r="F9129" s="89"/>
      <c r="G9129" s="89"/>
      <c r="H9129" s="89"/>
    </row>
    <row r="9158" spans="2:8" s="5" customFormat="1" ht="13.5">
      <c r="B9158" s="89"/>
      <c r="C9158" s="89"/>
      <c r="D9158" s="90"/>
      <c r="E9158" s="89"/>
      <c r="F9158" s="89"/>
      <c r="G9158" s="89"/>
      <c r="H9158" s="89"/>
    </row>
    <row r="9159" spans="2:8" s="5" customFormat="1" ht="13.5">
      <c r="B9159" s="89"/>
      <c r="C9159" s="89"/>
      <c r="D9159" s="90"/>
      <c r="E9159" s="89"/>
      <c r="F9159" s="89"/>
      <c r="G9159" s="89"/>
      <c r="H9159" s="89"/>
    </row>
    <row r="9160" spans="2:8" s="5" customFormat="1" ht="13.5">
      <c r="B9160" s="89"/>
      <c r="C9160" s="89"/>
      <c r="D9160" s="90"/>
      <c r="E9160" s="89"/>
      <c r="F9160" s="89"/>
      <c r="G9160" s="89"/>
      <c r="H9160" s="89"/>
    </row>
    <row r="9167" spans="2:8" s="5" customFormat="1" ht="13.5">
      <c r="B9167" s="89"/>
      <c r="C9167" s="89"/>
      <c r="D9167" s="90"/>
      <c r="E9167" s="89"/>
      <c r="F9167" s="89"/>
      <c r="G9167" s="89"/>
      <c r="H9167" s="89"/>
    </row>
    <row r="9184" spans="2:8" s="5" customFormat="1" ht="13.5">
      <c r="B9184" s="89"/>
      <c r="C9184" s="89"/>
      <c r="D9184" s="90"/>
      <c r="E9184" s="89"/>
      <c r="F9184" s="89"/>
      <c r="G9184" s="89"/>
      <c r="H9184" s="89"/>
    </row>
    <row r="9186" spans="2:8" s="5" customFormat="1" ht="16.5">
      <c r="B9186" s="89"/>
      <c r="C9186" s="89"/>
      <c r="D9186" s="90"/>
      <c r="E9186" s="89"/>
      <c r="F9186" s="91"/>
      <c r="G9186" s="89"/>
      <c r="H9186" s="89"/>
    </row>
    <row r="9201" spans="2:8" s="5" customFormat="1" ht="13.5">
      <c r="B9201" s="89"/>
      <c r="C9201" s="89"/>
      <c r="D9201" s="90"/>
      <c r="E9201" s="89"/>
      <c r="F9201" s="89"/>
      <c r="G9201" s="89"/>
      <c r="H9201" s="89"/>
    </row>
    <row r="9202" spans="2:8" s="5" customFormat="1" ht="13.5">
      <c r="B9202" s="89"/>
      <c r="C9202" s="89"/>
      <c r="D9202" s="90"/>
      <c r="E9202" s="89"/>
      <c r="F9202" s="89"/>
      <c r="G9202" s="89"/>
      <c r="H9202" s="89"/>
    </row>
    <row r="9230" spans="2:8" s="5" customFormat="1" ht="16.5">
      <c r="B9230" s="89"/>
      <c r="C9230" s="89"/>
      <c r="D9230" s="90"/>
      <c r="E9230" s="89"/>
      <c r="F9230" s="91"/>
      <c r="G9230" s="89"/>
      <c r="H9230" s="89"/>
    </row>
    <row r="9241" spans="2:8" s="5" customFormat="1" ht="13.5">
      <c r="B9241" s="89"/>
      <c r="C9241" s="89"/>
      <c r="D9241" s="90"/>
      <c r="E9241" s="89"/>
      <c r="F9241" s="89"/>
      <c r="G9241" s="89"/>
      <c r="H9241" s="89"/>
    </row>
    <row r="9245" spans="2:8" s="5" customFormat="1" ht="13.5">
      <c r="B9245" s="89"/>
      <c r="C9245" s="89"/>
      <c r="D9245" s="90"/>
      <c r="E9245" s="89"/>
      <c r="F9245" s="89"/>
      <c r="G9245" s="89"/>
      <c r="H9245" s="89"/>
    </row>
    <row r="9247" spans="2:8" s="5" customFormat="1" ht="13.5">
      <c r="B9247" s="89"/>
      <c r="C9247" s="89"/>
      <c r="D9247" s="90"/>
      <c r="E9247" s="89"/>
      <c r="F9247" s="89"/>
      <c r="G9247" s="89"/>
      <c r="H9247" s="89"/>
    </row>
    <row r="9250" spans="2:8" s="5" customFormat="1" ht="13.5">
      <c r="B9250" s="89"/>
      <c r="C9250" s="89"/>
      <c r="D9250" s="90"/>
      <c r="E9250" s="89"/>
      <c r="F9250" s="89"/>
      <c r="G9250" s="89"/>
      <c r="H9250" s="89"/>
    </row>
    <row r="9261" spans="2:8" s="5" customFormat="1" ht="13.5">
      <c r="B9261" s="89"/>
      <c r="C9261" s="89"/>
      <c r="D9261" s="90"/>
      <c r="E9261" s="89"/>
      <c r="F9261" s="89"/>
      <c r="G9261" s="89"/>
      <c r="H9261" s="89"/>
    </row>
    <row r="9268" spans="2:8" s="5" customFormat="1" ht="13.5">
      <c r="B9268" s="89"/>
      <c r="C9268" s="89"/>
      <c r="D9268" s="90"/>
      <c r="E9268" s="89"/>
      <c r="F9268" s="89"/>
      <c r="G9268" s="89"/>
      <c r="H9268" s="89"/>
    </row>
    <row r="9292" spans="2:8" s="5" customFormat="1" ht="13.5">
      <c r="B9292" s="89"/>
      <c r="C9292" s="89"/>
      <c r="D9292" s="90"/>
      <c r="E9292" s="89"/>
      <c r="F9292" s="89"/>
      <c r="G9292" s="89"/>
      <c r="H9292" s="89"/>
    </row>
    <row r="9315" spans="2:8" s="5" customFormat="1" ht="13.5">
      <c r="B9315" s="89"/>
      <c r="C9315" s="89"/>
      <c r="D9315" s="90"/>
      <c r="E9315" s="89"/>
      <c r="F9315" s="89"/>
      <c r="G9315" s="89"/>
      <c r="H9315" s="89"/>
    </row>
    <row r="9318" spans="2:8" s="5" customFormat="1" ht="13.5">
      <c r="B9318" s="89"/>
      <c r="C9318" s="89"/>
      <c r="D9318" s="90"/>
      <c r="E9318" s="89"/>
      <c r="F9318" s="89"/>
      <c r="G9318" s="89"/>
      <c r="H9318" s="89"/>
    </row>
    <row r="9323" spans="2:8" s="5" customFormat="1" ht="13.5">
      <c r="B9323" s="89"/>
      <c r="C9323" s="89"/>
      <c r="D9323" s="90"/>
      <c r="E9323" s="89"/>
      <c r="F9323" s="89"/>
      <c r="G9323" s="89"/>
      <c r="H9323" s="89"/>
    </row>
    <row r="9345" spans="2:8" s="5" customFormat="1" ht="13.5">
      <c r="B9345" s="89"/>
      <c r="C9345" s="89"/>
      <c r="D9345" s="90"/>
      <c r="E9345" s="89"/>
      <c r="F9345" s="89"/>
      <c r="G9345" s="89"/>
      <c r="H9345" s="89"/>
    </row>
    <row r="9346" spans="2:8" s="5" customFormat="1" ht="13.5">
      <c r="B9346" s="89"/>
      <c r="C9346" s="89"/>
      <c r="D9346" s="90"/>
      <c r="E9346" s="89"/>
      <c r="F9346" s="89"/>
      <c r="G9346" s="89"/>
      <c r="H9346" s="89"/>
    </row>
    <row r="9383" spans="2:8" s="5" customFormat="1" ht="13.5">
      <c r="B9383" s="89"/>
      <c r="C9383" s="89"/>
      <c r="D9383" s="90"/>
      <c r="E9383" s="89"/>
      <c r="F9383" s="89"/>
      <c r="G9383" s="89"/>
      <c r="H9383" s="89"/>
    </row>
    <row r="9403" spans="2:8" s="5" customFormat="1" ht="13.5">
      <c r="B9403" s="89"/>
      <c r="C9403" s="89"/>
      <c r="D9403" s="90"/>
      <c r="E9403" s="89"/>
      <c r="F9403" s="89"/>
      <c r="G9403" s="89"/>
      <c r="H9403" s="89"/>
    </row>
    <row r="9434" spans="2:8" s="5" customFormat="1" ht="13.5">
      <c r="B9434" s="89"/>
      <c r="C9434" s="89"/>
      <c r="D9434" s="90"/>
      <c r="E9434" s="89"/>
      <c r="F9434" s="89"/>
      <c r="G9434" s="89"/>
      <c r="H9434" s="89"/>
    </row>
    <row r="9438" spans="2:8" s="5" customFormat="1" ht="13.5">
      <c r="B9438" s="89"/>
      <c r="C9438" s="89"/>
      <c r="D9438" s="90"/>
      <c r="E9438" s="89"/>
      <c r="F9438" s="89"/>
      <c r="G9438" s="89"/>
      <c r="H9438" s="89"/>
    </row>
    <row r="9444" spans="2:8" s="5" customFormat="1" ht="13.5">
      <c r="B9444" s="89"/>
      <c r="C9444" s="89"/>
      <c r="D9444" s="90"/>
      <c r="E9444" s="89"/>
      <c r="F9444" s="89"/>
      <c r="G9444" s="89"/>
      <c r="H9444" s="89"/>
    </row>
    <row r="9454" spans="2:8" s="5" customFormat="1" ht="13.5">
      <c r="B9454" s="89"/>
      <c r="C9454" s="89"/>
      <c r="D9454" s="90"/>
      <c r="E9454" s="89"/>
      <c r="F9454" s="89"/>
      <c r="G9454" s="89"/>
      <c r="H9454" s="89"/>
    </row>
    <row r="9481" spans="2:8" s="5" customFormat="1" ht="16.5">
      <c r="B9481" s="89"/>
      <c r="C9481" s="89"/>
      <c r="D9481" s="90"/>
      <c r="E9481" s="89"/>
      <c r="F9481" s="91"/>
      <c r="G9481" s="89"/>
      <c r="H9481" s="89"/>
    </row>
    <row r="9495" spans="2:8" s="5" customFormat="1" ht="13.5">
      <c r="B9495" s="89"/>
      <c r="C9495" s="89"/>
      <c r="D9495" s="90"/>
      <c r="E9495" s="89"/>
      <c r="F9495" s="89"/>
      <c r="G9495" s="89"/>
      <c r="H9495" s="89"/>
    </row>
    <row r="9501" spans="2:8" s="5" customFormat="1" ht="13.5">
      <c r="B9501" s="89"/>
      <c r="C9501" s="89"/>
      <c r="D9501" s="90"/>
      <c r="E9501" s="89"/>
      <c r="F9501" s="89"/>
      <c r="G9501" s="89"/>
      <c r="H9501" s="89"/>
    </row>
    <row r="9542" spans="2:8" s="5" customFormat="1" ht="13.5">
      <c r="B9542" s="89"/>
      <c r="C9542" s="89"/>
      <c r="D9542" s="90"/>
      <c r="E9542" s="89"/>
      <c r="F9542" s="89"/>
      <c r="G9542" s="89"/>
      <c r="H9542" s="89"/>
    </row>
    <row r="9543" spans="2:8" s="5" customFormat="1" ht="13.5">
      <c r="B9543" s="89"/>
      <c r="C9543" s="89"/>
      <c r="D9543" s="90"/>
      <c r="E9543" s="89"/>
      <c r="F9543" s="89"/>
      <c r="G9543" s="89"/>
      <c r="H9543" s="89"/>
    </row>
    <row r="9544" spans="2:8" s="5" customFormat="1" ht="13.5">
      <c r="B9544" s="89"/>
      <c r="C9544" s="89"/>
      <c r="D9544" s="90"/>
      <c r="E9544" s="89"/>
      <c r="F9544" s="89"/>
      <c r="G9544" s="89"/>
      <c r="H9544" s="89"/>
    </row>
    <row r="9555" spans="2:8" s="5" customFormat="1" ht="16.5">
      <c r="B9555" s="89"/>
      <c r="C9555" s="89"/>
      <c r="D9555" s="90"/>
      <c r="E9555" s="89"/>
      <c r="F9555" s="91"/>
      <c r="G9555" s="89"/>
      <c r="H9555" s="89"/>
    </row>
    <row r="9599" spans="2:8" s="5" customFormat="1" ht="16.5">
      <c r="B9599" s="89"/>
      <c r="C9599" s="89"/>
      <c r="D9599" s="90"/>
      <c r="E9599" s="89"/>
      <c r="F9599" s="91"/>
      <c r="G9599" s="89"/>
      <c r="H9599" s="89"/>
    </row>
    <row r="9602" spans="2:8" s="5" customFormat="1" ht="16.5">
      <c r="B9602" s="89"/>
      <c r="C9602" s="89"/>
      <c r="D9602" s="90"/>
      <c r="E9602" s="89"/>
      <c r="F9602" s="91"/>
      <c r="G9602" s="89"/>
      <c r="H9602" s="89"/>
    </row>
    <row r="9608" spans="2:8" s="5" customFormat="1" ht="16.5">
      <c r="B9608" s="89"/>
      <c r="C9608" s="89"/>
      <c r="D9608" s="90"/>
      <c r="E9608" s="89"/>
      <c r="F9608" s="91"/>
      <c r="G9608" s="89"/>
      <c r="H9608" s="89"/>
    </row>
    <row r="9618" spans="2:8" s="5" customFormat="1" ht="16.5">
      <c r="B9618" s="89"/>
      <c r="C9618" s="89"/>
      <c r="D9618" s="90"/>
      <c r="E9618" s="89"/>
      <c r="F9618" s="91"/>
      <c r="G9618" s="89"/>
      <c r="H9618" s="89"/>
    </row>
    <row r="9638" spans="2:8" s="5" customFormat="1" ht="13.5">
      <c r="B9638" s="89"/>
      <c r="C9638" s="89"/>
      <c r="D9638" s="90"/>
      <c r="E9638" s="89"/>
      <c r="F9638" s="89"/>
      <c r="G9638" s="89"/>
      <c r="H9638" s="89"/>
    </row>
    <row r="9658" spans="2:8" s="5" customFormat="1" ht="16.5">
      <c r="B9658" s="89"/>
      <c r="C9658" s="89"/>
      <c r="D9658" s="90"/>
      <c r="E9658" s="89"/>
      <c r="F9658" s="91"/>
      <c r="G9658" s="89"/>
      <c r="H9658" s="89"/>
    </row>
    <row r="9680" spans="2:8" s="5" customFormat="1" ht="16.5">
      <c r="B9680" s="89"/>
      <c r="C9680" s="89"/>
      <c r="D9680" s="90"/>
      <c r="E9680" s="89"/>
      <c r="F9680" s="91"/>
      <c r="G9680" s="89"/>
      <c r="H9680" s="89"/>
    </row>
    <row r="9687" spans="2:8" s="5" customFormat="1" ht="13.5">
      <c r="B9687" s="89"/>
      <c r="C9687" s="89"/>
      <c r="D9687" s="90"/>
      <c r="E9687" s="89"/>
      <c r="F9687" s="89"/>
      <c r="G9687" s="89"/>
      <c r="H9687" s="89"/>
    </row>
    <row r="9692" spans="2:8" s="5" customFormat="1" ht="13.5">
      <c r="B9692" s="89"/>
      <c r="C9692" s="89"/>
      <c r="D9692" s="90"/>
      <c r="E9692" s="89"/>
      <c r="F9692" s="89"/>
      <c r="G9692" s="89"/>
      <c r="H9692" s="89"/>
    </row>
    <row r="9706" spans="2:8" s="5" customFormat="1" ht="16.5">
      <c r="B9706" s="89"/>
      <c r="C9706" s="89"/>
      <c r="D9706" s="90"/>
      <c r="E9706" s="89"/>
      <c r="F9706" s="91"/>
      <c r="G9706" s="89"/>
      <c r="H9706" s="89"/>
    </row>
    <row r="9707" spans="2:8" s="5" customFormat="1" ht="16.5">
      <c r="B9707" s="89"/>
      <c r="C9707" s="89"/>
      <c r="D9707" s="90"/>
      <c r="E9707" s="89"/>
      <c r="F9707" s="91"/>
      <c r="G9707" s="89"/>
      <c r="H9707" s="89"/>
    </row>
    <row r="9721" spans="2:8" s="5" customFormat="1" ht="16.5">
      <c r="B9721" s="89"/>
      <c r="C9721" s="89"/>
      <c r="D9721" s="90"/>
      <c r="E9721" s="89"/>
      <c r="F9721" s="91"/>
      <c r="G9721" s="89"/>
      <c r="H9721" s="89"/>
    </row>
    <row r="9730" spans="2:8" s="5" customFormat="1" ht="16.5">
      <c r="B9730" s="89"/>
      <c r="C9730" s="89"/>
      <c r="D9730" s="90"/>
      <c r="E9730" s="89"/>
      <c r="F9730" s="91"/>
      <c r="G9730" s="89"/>
      <c r="H9730" s="89"/>
    </row>
    <row r="9742" spans="2:8" s="5" customFormat="1" ht="16.5">
      <c r="B9742" s="89"/>
      <c r="C9742" s="89"/>
      <c r="D9742" s="90"/>
      <c r="E9742" s="89"/>
      <c r="F9742" s="91"/>
      <c r="G9742" s="89"/>
      <c r="H9742" s="89"/>
    </row>
    <row r="9748" spans="2:8" s="5" customFormat="1" ht="16.5">
      <c r="B9748" s="89"/>
      <c r="C9748" s="89"/>
      <c r="D9748" s="90"/>
      <c r="E9748" s="89"/>
      <c r="F9748" s="91"/>
      <c r="G9748" s="89"/>
      <c r="H9748" s="89"/>
    </row>
    <row r="9776" spans="2:8" s="5" customFormat="1" ht="16.5">
      <c r="B9776" s="89"/>
      <c r="C9776" s="89"/>
      <c r="D9776" s="90"/>
      <c r="E9776" s="89"/>
      <c r="F9776" s="91"/>
      <c r="G9776" s="89"/>
      <c r="H9776" s="89"/>
    </row>
    <row r="9777" spans="2:8" s="5" customFormat="1" ht="16.5">
      <c r="B9777" s="89"/>
      <c r="C9777" s="89"/>
      <c r="D9777" s="90"/>
      <c r="E9777" s="89"/>
      <c r="F9777" s="91"/>
      <c r="G9777" s="89"/>
      <c r="H9777" s="89"/>
    </row>
    <row r="9778" spans="2:8" s="5" customFormat="1" ht="16.5">
      <c r="B9778" s="89"/>
      <c r="C9778" s="89"/>
      <c r="D9778" s="90"/>
      <c r="E9778" s="89"/>
      <c r="F9778" s="91"/>
      <c r="G9778" s="89"/>
      <c r="H9778" s="89"/>
    </row>
    <row r="9779" spans="2:8" s="5" customFormat="1" ht="16.5">
      <c r="B9779" s="89"/>
      <c r="C9779" s="89"/>
      <c r="D9779" s="90"/>
      <c r="E9779" s="89"/>
      <c r="F9779" s="91"/>
      <c r="G9779" s="89"/>
      <c r="H9779" s="89"/>
    </row>
    <row r="9780" spans="2:8" s="5" customFormat="1" ht="16.5">
      <c r="B9780" s="89"/>
      <c r="C9780" s="89"/>
      <c r="D9780" s="90"/>
      <c r="E9780" s="89"/>
      <c r="F9780" s="91"/>
      <c r="G9780" s="89"/>
      <c r="H9780" s="89"/>
    </row>
    <row r="9781" spans="2:8" s="5" customFormat="1" ht="16.5">
      <c r="B9781" s="89"/>
      <c r="C9781" s="89"/>
      <c r="D9781" s="90"/>
      <c r="E9781" s="89"/>
      <c r="F9781" s="91"/>
      <c r="G9781" s="89"/>
      <c r="H9781" s="89"/>
    </row>
    <row r="9782" spans="2:8" s="5" customFormat="1" ht="16.5">
      <c r="B9782" s="89"/>
      <c r="C9782" s="89"/>
      <c r="D9782" s="90"/>
      <c r="E9782" s="89"/>
      <c r="F9782" s="91"/>
      <c r="G9782" s="89"/>
      <c r="H9782" s="89"/>
    </row>
    <row r="9784" spans="2:8" s="5" customFormat="1" ht="16.5">
      <c r="B9784" s="89"/>
      <c r="C9784" s="89"/>
      <c r="D9784" s="90"/>
      <c r="E9784" s="89"/>
      <c r="F9784" s="91"/>
      <c r="G9784" s="89"/>
      <c r="H9784" s="89"/>
    </row>
    <row r="9792" spans="2:8" s="5" customFormat="1" ht="16.5">
      <c r="B9792" s="89"/>
      <c r="C9792" s="89"/>
      <c r="D9792" s="90"/>
      <c r="E9792" s="89"/>
      <c r="F9792" s="91"/>
      <c r="G9792" s="89"/>
      <c r="H9792" s="89"/>
    </row>
    <row r="9802" spans="2:8" s="5" customFormat="1" ht="13.5">
      <c r="B9802" s="89"/>
      <c r="C9802" s="89"/>
      <c r="D9802" s="90"/>
      <c r="E9802" s="89"/>
      <c r="F9802" s="89"/>
      <c r="G9802" s="89"/>
      <c r="H9802" s="89"/>
    </row>
    <row r="9805" spans="2:8" s="5" customFormat="1" ht="13.5">
      <c r="B9805" s="89"/>
      <c r="C9805" s="89"/>
      <c r="D9805" s="90"/>
      <c r="E9805" s="89"/>
      <c r="F9805" s="89"/>
      <c r="G9805" s="89"/>
      <c r="H9805" s="89"/>
    </row>
    <row r="9821" spans="2:8" s="5" customFormat="1" ht="13.5">
      <c r="B9821" s="89"/>
      <c r="C9821" s="89"/>
      <c r="D9821" s="90"/>
      <c r="E9821" s="89"/>
      <c r="F9821" s="89"/>
      <c r="G9821" s="89"/>
      <c r="H9821" s="89"/>
    </row>
    <row r="9822" spans="2:8" s="5" customFormat="1" ht="13.5">
      <c r="B9822" s="89"/>
      <c r="C9822" s="89"/>
      <c r="D9822" s="90"/>
      <c r="E9822" s="89"/>
      <c r="F9822" s="89"/>
      <c r="G9822" s="89"/>
      <c r="H9822" s="89"/>
    </row>
    <row r="9862" spans="2:8" s="5" customFormat="1" ht="13.5">
      <c r="B9862" s="89"/>
      <c r="C9862" s="89"/>
      <c r="D9862" s="90"/>
      <c r="E9862" s="89"/>
      <c r="F9862" s="89"/>
      <c r="G9862" s="89"/>
      <c r="H9862" s="89"/>
    </row>
    <row r="9863" spans="2:8" s="5" customFormat="1" ht="13.5">
      <c r="B9863" s="89"/>
      <c r="C9863" s="89"/>
      <c r="D9863" s="90"/>
      <c r="E9863" s="89"/>
      <c r="F9863" s="89"/>
      <c r="G9863" s="89"/>
      <c r="H9863" s="89"/>
    </row>
    <row r="9872" spans="2:8" s="5" customFormat="1" ht="13.5">
      <c r="B9872" s="89"/>
      <c r="C9872" s="89"/>
      <c r="D9872" s="90"/>
      <c r="E9872" s="89"/>
      <c r="F9872" s="89"/>
      <c r="G9872" s="89"/>
      <c r="H9872" s="89"/>
    </row>
    <row r="9882" spans="2:8" s="5" customFormat="1" ht="13.5">
      <c r="B9882" s="89"/>
      <c r="C9882" s="89"/>
      <c r="D9882" s="90"/>
      <c r="E9882" s="89"/>
      <c r="F9882" s="89"/>
      <c r="G9882" s="89"/>
      <c r="H9882" s="89"/>
    </row>
    <row r="9901" spans="2:8" s="5" customFormat="1" ht="16.5">
      <c r="B9901" s="89"/>
      <c r="C9901" s="89"/>
      <c r="D9901" s="90"/>
      <c r="E9901" s="89"/>
      <c r="F9901" s="91"/>
      <c r="G9901" s="89"/>
      <c r="H9901" s="89"/>
    </row>
    <row r="9906" spans="2:8" s="5" customFormat="1" ht="16.5">
      <c r="B9906" s="89"/>
      <c r="C9906" s="89"/>
      <c r="D9906" s="90"/>
      <c r="E9906" s="89"/>
      <c r="F9906" s="91"/>
      <c r="G9906" s="89"/>
      <c r="H9906" s="89"/>
    </row>
    <row r="9934" spans="2:8" s="5" customFormat="1" ht="13.5">
      <c r="B9934" s="89"/>
      <c r="C9934" s="89"/>
      <c r="D9934" s="90"/>
      <c r="E9934" s="89"/>
      <c r="F9934" s="89"/>
      <c r="G9934" s="89"/>
      <c r="H9934" s="89"/>
    </row>
    <row r="9935" spans="2:8" s="5" customFormat="1" ht="13.5">
      <c r="B9935" s="89"/>
      <c r="C9935" s="89"/>
      <c r="D9935" s="90"/>
      <c r="E9935" s="89"/>
      <c r="F9935" s="89"/>
      <c r="G9935" s="89"/>
      <c r="H9935" s="89"/>
    </row>
    <row r="9936" spans="2:8" s="5" customFormat="1" ht="13.5">
      <c r="B9936" s="89"/>
      <c r="C9936" s="89"/>
      <c r="D9936" s="90"/>
      <c r="E9936" s="89"/>
      <c r="F9936" s="89"/>
      <c r="G9936" s="89"/>
      <c r="H9936" s="89"/>
    </row>
    <row r="9942" spans="2:8" s="5" customFormat="1" ht="13.5">
      <c r="B9942" s="89"/>
      <c r="C9942" s="89"/>
      <c r="D9942" s="90"/>
      <c r="E9942" s="89"/>
      <c r="F9942" s="89"/>
      <c r="G9942" s="89"/>
      <c r="H9942" s="89"/>
    </row>
    <row r="9943" spans="2:8" s="5" customFormat="1" ht="13.5">
      <c r="B9943" s="89"/>
      <c r="C9943" s="89"/>
      <c r="D9943" s="90"/>
      <c r="E9943" s="89"/>
      <c r="F9943" s="89"/>
      <c r="G9943" s="89"/>
      <c r="H9943" s="89"/>
    </row>
    <row r="9961" spans="2:8" s="5" customFormat="1" ht="16.5">
      <c r="B9961" s="89"/>
      <c r="C9961" s="89"/>
      <c r="D9961" s="90"/>
      <c r="E9961" s="89"/>
      <c r="F9961" s="91"/>
      <c r="G9961" s="89"/>
      <c r="H9961" s="89"/>
    </row>
    <row r="9978" spans="2:8" s="5" customFormat="1" ht="16.5">
      <c r="B9978" s="89"/>
      <c r="C9978" s="89"/>
      <c r="D9978" s="90"/>
      <c r="E9978" s="89"/>
      <c r="F9978" s="91"/>
      <c r="G9978" s="89"/>
      <c r="H9978" s="89"/>
    </row>
    <row r="9979" spans="2:8" s="5" customFormat="1" ht="16.5">
      <c r="B9979" s="89"/>
      <c r="C9979" s="89"/>
      <c r="D9979" s="90"/>
      <c r="E9979" s="89"/>
      <c r="F9979" s="91"/>
      <c r="G9979" s="89"/>
      <c r="H9979" s="89"/>
    </row>
    <row r="10018" spans="2:8" s="5" customFormat="1" ht="16.5">
      <c r="B10018" s="89"/>
      <c r="C10018" s="89"/>
      <c r="D10018" s="90"/>
      <c r="E10018" s="89"/>
      <c r="F10018" s="91"/>
      <c r="G10018" s="89"/>
      <c r="H10018" s="89"/>
    </row>
    <row r="10037" spans="2:8" s="5" customFormat="1" ht="13.5">
      <c r="B10037" s="89"/>
      <c r="C10037" s="89"/>
      <c r="D10037" s="90"/>
      <c r="E10037" s="89"/>
      <c r="F10037" s="89"/>
      <c r="G10037" s="89"/>
      <c r="H10037" s="89"/>
    </row>
    <row r="10057" spans="2:8" s="5" customFormat="1" ht="13.5">
      <c r="B10057" s="89"/>
      <c r="C10057" s="89"/>
      <c r="D10057" s="90"/>
      <c r="E10057" s="89"/>
      <c r="F10057" s="89"/>
      <c r="G10057" s="89"/>
      <c r="H10057" s="89"/>
    </row>
    <row r="10069" spans="2:8" s="5" customFormat="1" ht="16.5">
      <c r="B10069" s="89"/>
      <c r="C10069" s="89"/>
      <c r="D10069" s="90"/>
      <c r="E10069" s="89"/>
      <c r="F10069" s="91"/>
      <c r="G10069" s="89"/>
      <c r="H10069" s="89"/>
    </row>
    <row r="10091" spans="2:8" s="5" customFormat="1" ht="13.5">
      <c r="B10091" s="89"/>
      <c r="C10091" s="89"/>
      <c r="D10091" s="90"/>
      <c r="E10091" s="89"/>
      <c r="F10091" s="89"/>
      <c r="G10091" s="89"/>
      <c r="H10091" s="89"/>
    </row>
    <row r="10094" spans="2:8" s="5" customFormat="1" ht="13.5">
      <c r="B10094" s="89"/>
      <c r="C10094" s="89"/>
      <c r="D10094" s="90"/>
      <c r="E10094" s="89"/>
      <c r="F10094" s="89"/>
      <c r="G10094" s="89"/>
      <c r="H10094" s="89"/>
    </row>
    <row r="10122" spans="2:8" s="5" customFormat="1" ht="16.5">
      <c r="B10122" s="89"/>
      <c r="C10122" s="89"/>
      <c r="D10122" s="90"/>
      <c r="E10122" s="89"/>
      <c r="F10122" s="91"/>
      <c r="G10122" s="89"/>
      <c r="H10122" s="89"/>
    </row>
    <row r="10123" spans="2:8" s="5" customFormat="1" ht="16.5">
      <c r="B10123" s="89"/>
      <c r="C10123" s="89"/>
      <c r="D10123" s="90"/>
      <c r="E10123" s="89"/>
      <c r="F10123" s="91"/>
      <c r="G10123" s="89"/>
      <c r="H10123" s="89"/>
    </row>
    <row r="10153" spans="2:8" s="5" customFormat="1" ht="13.5">
      <c r="B10153" s="89"/>
      <c r="C10153" s="89"/>
      <c r="D10153" s="90"/>
      <c r="E10153" s="89"/>
      <c r="F10153" s="89"/>
      <c r="G10153" s="89"/>
      <c r="H10153" s="89"/>
    </row>
    <row r="10156" spans="2:8" s="5" customFormat="1" ht="13.5">
      <c r="B10156" s="89"/>
      <c r="C10156" s="89"/>
      <c r="D10156" s="90"/>
      <c r="E10156" s="89"/>
      <c r="F10156" s="89"/>
      <c r="G10156" s="89"/>
      <c r="H10156" s="89"/>
    </row>
    <row r="10180" spans="2:8" s="5" customFormat="1" ht="16.5">
      <c r="B10180" s="89"/>
      <c r="C10180" s="89"/>
      <c r="D10180" s="90"/>
      <c r="E10180" s="89"/>
      <c r="F10180" s="91"/>
      <c r="G10180" s="89"/>
      <c r="H10180" s="89"/>
    </row>
    <row r="10206" spans="2:8" s="5" customFormat="1" ht="13.5">
      <c r="B10206" s="89"/>
      <c r="C10206" s="89"/>
      <c r="D10206" s="90"/>
      <c r="E10206" s="89"/>
      <c r="F10206" s="89"/>
      <c r="G10206" s="89"/>
      <c r="H10206" s="89"/>
    </row>
    <row r="10207" spans="2:8" s="5" customFormat="1" ht="13.5">
      <c r="B10207" s="89"/>
      <c r="C10207" s="89"/>
      <c r="D10207" s="90"/>
      <c r="E10207" s="89"/>
      <c r="F10207" s="89"/>
      <c r="G10207" s="89"/>
      <c r="H10207" s="89"/>
    </row>
    <row r="10211" spans="2:8" s="5" customFormat="1" ht="16.5">
      <c r="B10211" s="89"/>
      <c r="C10211" s="89"/>
      <c r="D10211" s="90"/>
      <c r="E10211" s="89"/>
      <c r="F10211" s="91"/>
      <c r="G10211" s="89"/>
      <c r="H10211" s="89"/>
    </row>
    <row r="10215" spans="2:8" s="5" customFormat="1" ht="16.5">
      <c r="B10215" s="89"/>
      <c r="C10215" s="89"/>
      <c r="D10215" s="90"/>
      <c r="E10215" s="89"/>
      <c r="F10215" s="91"/>
      <c r="G10215" s="89"/>
      <c r="H10215" s="89"/>
    </row>
    <row r="10221" spans="2:8" s="5" customFormat="1" ht="16.5">
      <c r="B10221" s="89"/>
      <c r="C10221" s="89"/>
      <c r="D10221" s="90"/>
      <c r="E10221" s="89"/>
      <c r="F10221" s="91"/>
      <c r="G10221" s="89"/>
      <c r="H10221" s="89"/>
    </row>
    <row r="10230" spans="2:8" s="5" customFormat="1" ht="13.5">
      <c r="B10230" s="89"/>
      <c r="C10230" s="89"/>
      <c r="D10230" s="90"/>
      <c r="E10230" s="89"/>
      <c r="F10230" s="89"/>
      <c r="G10230" s="89"/>
      <c r="H10230" s="89"/>
    </row>
    <row r="10239" spans="2:8" s="5" customFormat="1" ht="13.5">
      <c r="B10239" s="89"/>
      <c r="C10239" s="89"/>
      <c r="D10239" s="90"/>
      <c r="E10239" s="89"/>
      <c r="F10239" s="89"/>
      <c r="G10239" s="89"/>
      <c r="H10239" s="89"/>
    </row>
    <row r="10272" spans="2:8" s="5" customFormat="1" ht="16.5">
      <c r="B10272" s="89"/>
      <c r="C10272" s="89"/>
      <c r="D10272" s="90"/>
      <c r="E10272" s="89"/>
      <c r="F10272" s="91"/>
      <c r="G10272" s="89"/>
      <c r="H10272" s="89"/>
    </row>
    <row r="10277" spans="2:8" s="5" customFormat="1" ht="13.5">
      <c r="B10277" s="89"/>
      <c r="C10277" s="89"/>
      <c r="D10277" s="90"/>
      <c r="E10277" s="89"/>
      <c r="F10277" s="89"/>
      <c r="G10277" s="89"/>
      <c r="H10277" s="89"/>
    </row>
    <row r="10281" spans="2:8" s="5" customFormat="1" ht="13.5">
      <c r="B10281" s="89"/>
      <c r="C10281" s="89"/>
      <c r="D10281" s="90"/>
      <c r="E10281" s="89"/>
      <c r="F10281" s="89"/>
      <c r="G10281" s="89"/>
      <c r="H10281" s="89"/>
    </row>
    <row r="10282" spans="2:8" s="5" customFormat="1" ht="13.5">
      <c r="B10282" s="89"/>
      <c r="C10282" s="89"/>
      <c r="D10282" s="90"/>
      <c r="E10282" s="89"/>
      <c r="F10282" s="89"/>
      <c r="G10282" s="89"/>
      <c r="H10282" s="89"/>
    </row>
    <row r="10285" spans="2:8" s="5" customFormat="1" ht="13.5">
      <c r="B10285" s="89"/>
      <c r="C10285" s="89"/>
      <c r="D10285" s="90"/>
      <c r="E10285" s="89"/>
      <c r="F10285" s="89"/>
      <c r="G10285" s="89"/>
      <c r="H10285" s="89"/>
    </row>
    <row r="10301" spans="2:8" s="5" customFormat="1" ht="13.5">
      <c r="B10301" s="89"/>
      <c r="C10301" s="89"/>
      <c r="D10301" s="90"/>
      <c r="E10301" s="89"/>
      <c r="F10301" s="89"/>
      <c r="G10301" s="89"/>
      <c r="H10301" s="89"/>
    </row>
    <row r="10320" spans="2:8" s="5" customFormat="1" ht="16.5">
      <c r="B10320" s="89"/>
      <c r="C10320" s="89"/>
      <c r="D10320" s="90"/>
      <c r="E10320" s="89"/>
      <c r="F10320" s="91"/>
      <c r="G10320" s="89"/>
      <c r="H10320" s="89"/>
    </row>
    <row r="10339" spans="2:8" s="5" customFormat="1" ht="13.5">
      <c r="B10339" s="89"/>
      <c r="C10339" s="89"/>
      <c r="D10339" s="90"/>
      <c r="E10339" s="89"/>
      <c r="F10339" s="89"/>
      <c r="G10339" s="89"/>
      <c r="H10339" s="89"/>
    </row>
    <row r="10353" spans="2:8" s="5" customFormat="1" ht="13.5">
      <c r="B10353" s="89"/>
      <c r="C10353" s="89"/>
      <c r="D10353" s="90"/>
      <c r="E10353" s="89"/>
      <c r="F10353" s="89"/>
      <c r="G10353" s="89"/>
      <c r="H10353" s="89"/>
    </row>
    <row r="10354" spans="2:8" s="5" customFormat="1" ht="13.5">
      <c r="B10354" s="89"/>
      <c r="C10354" s="89"/>
      <c r="D10354" s="90"/>
      <c r="E10354" s="89"/>
      <c r="F10354" s="89"/>
      <c r="G10354" s="89"/>
      <c r="H10354" s="89"/>
    </row>
    <row r="10355" spans="2:8" s="5" customFormat="1" ht="13.5">
      <c r="B10355" s="89"/>
      <c r="C10355" s="89"/>
      <c r="D10355" s="90"/>
      <c r="E10355" s="89"/>
      <c r="F10355" s="89"/>
      <c r="G10355" s="89"/>
      <c r="H10355" s="89"/>
    </row>
    <row r="10362" spans="2:8" s="5" customFormat="1" ht="13.5">
      <c r="B10362" s="89"/>
      <c r="C10362" s="89"/>
      <c r="D10362" s="90"/>
      <c r="E10362" s="89"/>
      <c r="F10362" s="89"/>
      <c r="G10362" s="89"/>
      <c r="H10362" s="89"/>
    </row>
    <row r="10376" spans="2:8" s="5" customFormat="1" ht="13.5">
      <c r="B10376" s="89"/>
      <c r="C10376" s="89"/>
      <c r="D10376" s="90"/>
      <c r="E10376" s="89"/>
      <c r="F10376" s="89"/>
      <c r="G10376" s="89"/>
      <c r="H10376" s="89"/>
    </row>
    <row r="10388" spans="2:8" s="5" customFormat="1" ht="13.5">
      <c r="B10388" s="89"/>
      <c r="C10388" s="89"/>
      <c r="D10388" s="90"/>
      <c r="E10388" s="89"/>
      <c r="F10388" s="89"/>
      <c r="G10388" s="89"/>
      <c r="H10388" s="89"/>
    </row>
    <row r="10399" spans="2:8" s="5" customFormat="1" ht="13.5">
      <c r="B10399" s="89"/>
      <c r="C10399" s="89"/>
      <c r="D10399" s="90"/>
      <c r="E10399" s="89"/>
      <c r="F10399" s="89"/>
      <c r="G10399" s="89"/>
      <c r="H10399" s="89"/>
    </row>
    <row r="10432" spans="2:8" s="5" customFormat="1" ht="13.5">
      <c r="B10432" s="89"/>
      <c r="C10432" s="89"/>
      <c r="D10432" s="90"/>
      <c r="E10432" s="89"/>
      <c r="F10432" s="89"/>
      <c r="G10432" s="89"/>
      <c r="H10432" s="89"/>
    </row>
    <row r="10437" spans="2:8" s="5" customFormat="1" ht="16.5">
      <c r="B10437" s="89"/>
      <c r="C10437" s="89"/>
      <c r="D10437" s="90"/>
      <c r="E10437" s="89"/>
      <c r="F10437" s="91"/>
      <c r="G10437" s="89"/>
      <c r="H10437" s="89"/>
    </row>
    <row r="10443" spans="2:8" s="5" customFormat="1" ht="16.5">
      <c r="B10443" s="89"/>
      <c r="C10443" s="89"/>
      <c r="D10443" s="90"/>
      <c r="E10443" s="89"/>
      <c r="F10443" s="91"/>
      <c r="G10443" s="89"/>
      <c r="H10443" s="89"/>
    </row>
    <row r="10464" spans="2:8" s="5" customFormat="1" ht="16.5">
      <c r="B10464" s="89"/>
      <c r="C10464" s="89"/>
      <c r="D10464" s="90"/>
      <c r="E10464" s="89"/>
      <c r="F10464" s="91"/>
      <c r="G10464" s="89"/>
      <c r="H10464" s="89"/>
    </row>
    <row r="10465" spans="2:8" s="5" customFormat="1" ht="13.5">
      <c r="B10465" s="89"/>
      <c r="C10465" s="89"/>
      <c r="D10465" s="90"/>
      <c r="E10465" s="89"/>
      <c r="F10465" s="89"/>
      <c r="G10465" s="89"/>
      <c r="H10465" s="89"/>
    </row>
    <row r="10468" spans="2:8" s="5" customFormat="1" ht="13.5">
      <c r="B10468" s="89"/>
      <c r="C10468" s="89"/>
      <c r="D10468" s="90"/>
      <c r="E10468" s="89"/>
      <c r="F10468" s="89"/>
      <c r="G10468" s="89"/>
      <c r="H10468" s="89"/>
    </row>
    <row r="10473" spans="2:8" s="5" customFormat="1" ht="13.5">
      <c r="B10473" s="89"/>
      <c r="C10473" s="89"/>
      <c r="D10473" s="90"/>
      <c r="E10473" s="89"/>
      <c r="F10473" s="89"/>
      <c r="G10473" s="89"/>
      <c r="H10473" s="89"/>
    </row>
    <row r="10479" spans="2:8" s="5" customFormat="1" ht="13.5">
      <c r="B10479" s="89"/>
      <c r="C10479" s="89"/>
      <c r="D10479" s="90"/>
      <c r="E10479" s="89"/>
      <c r="F10479" s="89"/>
      <c r="G10479" s="89"/>
      <c r="H10479" s="89"/>
    </row>
    <row r="10495" spans="2:8" s="5" customFormat="1" ht="13.5">
      <c r="B10495" s="89"/>
      <c r="C10495" s="89"/>
      <c r="D10495" s="90"/>
      <c r="E10495" s="89"/>
      <c r="F10495" s="89"/>
      <c r="G10495" s="89"/>
      <c r="H10495" s="89"/>
    </row>
    <row r="10510" spans="2:8" s="5" customFormat="1" ht="13.5">
      <c r="B10510" s="89"/>
      <c r="C10510" s="89"/>
      <c r="D10510" s="90"/>
      <c r="E10510" s="89"/>
      <c r="F10510" s="89"/>
      <c r="G10510" s="89"/>
      <c r="H10510" s="89"/>
    </row>
    <row r="10519" spans="2:8" s="5" customFormat="1" ht="16.5">
      <c r="B10519" s="89"/>
      <c r="C10519" s="89"/>
      <c r="D10519" s="90"/>
      <c r="E10519" s="89"/>
      <c r="F10519" s="91"/>
      <c r="G10519" s="89"/>
      <c r="H10519" s="89"/>
    </row>
    <row r="10549" spans="2:8" s="5" customFormat="1" ht="13.5">
      <c r="B10549" s="89"/>
      <c r="C10549" s="89"/>
      <c r="D10549" s="90"/>
      <c r="E10549" s="89"/>
      <c r="F10549" s="89"/>
      <c r="G10549" s="89"/>
      <c r="H10549" s="89"/>
    </row>
    <row r="10560" spans="2:8" s="5" customFormat="1" ht="13.5">
      <c r="B10560" s="89"/>
      <c r="C10560" s="89"/>
      <c r="D10560" s="90"/>
      <c r="E10560" s="89"/>
      <c r="F10560" s="89"/>
      <c r="G10560" s="89"/>
      <c r="H10560" s="89"/>
    </row>
    <row r="10570" spans="2:8" s="5" customFormat="1" ht="13.5">
      <c r="B10570" s="89"/>
      <c r="C10570" s="89"/>
      <c r="D10570" s="90"/>
      <c r="E10570" s="89"/>
      <c r="F10570" s="89"/>
      <c r="G10570" s="89"/>
      <c r="H10570" s="89"/>
    </row>
    <row r="10579" spans="2:8" s="5" customFormat="1" ht="16.5">
      <c r="B10579" s="89"/>
      <c r="C10579" s="89"/>
      <c r="D10579" s="90"/>
      <c r="E10579" s="89"/>
      <c r="F10579" s="91"/>
      <c r="G10579" s="89"/>
      <c r="H10579" s="89"/>
    </row>
    <row r="10597" spans="2:8" s="5" customFormat="1" ht="13.5">
      <c r="B10597" s="89"/>
      <c r="C10597" s="89"/>
      <c r="D10597" s="90"/>
      <c r="E10597" s="89"/>
      <c r="F10597" s="89"/>
      <c r="G10597" s="89"/>
      <c r="H10597" s="89"/>
    </row>
    <row r="10598" spans="2:8" s="5" customFormat="1" ht="13.5">
      <c r="B10598" s="89"/>
      <c r="C10598" s="89"/>
      <c r="D10598" s="90"/>
      <c r="E10598" s="89"/>
      <c r="F10598" s="89"/>
      <c r="G10598" s="89"/>
      <c r="H10598" s="89"/>
    </row>
    <row r="10640" spans="2:8" s="5" customFormat="1" ht="16.5">
      <c r="B10640" s="89"/>
      <c r="C10640" s="89"/>
      <c r="D10640" s="90"/>
      <c r="E10640" s="89"/>
      <c r="F10640" s="91"/>
      <c r="G10640" s="89"/>
      <c r="H10640" s="89"/>
    </row>
    <row r="10648" spans="2:8" s="5" customFormat="1" ht="13.5">
      <c r="B10648" s="89"/>
      <c r="C10648" s="89"/>
      <c r="D10648" s="90"/>
      <c r="E10648" s="89"/>
      <c r="F10648" s="89"/>
      <c r="G10648" s="89"/>
      <c r="H10648" s="89"/>
    </row>
    <row r="10649" spans="2:8" s="5" customFormat="1" ht="13.5">
      <c r="B10649" s="89"/>
      <c r="C10649" s="89"/>
      <c r="D10649" s="90"/>
      <c r="E10649" s="89"/>
      <c r="F10649" s="89"/>
      <c r="G10649" s="89"/>
      <c r="H10649" s="89"/>
    </row>
    <row r="10658" spans="2:8" s="5" customFormat="1" ht="13.5">
      <c r="B10658" s="89"/>
      <c r="C10658" s="89"/>
      <c r="D10658" s="90"/>
      <c r="E10658" s="89"/>
      <c r="F10658" s="89"/>
      <c r="G10658" s="89"/>
      <c r="H10658" s="89"/>
    </row>
    <row r="10659" spans="2:8" s="5" customFormat="1" ht="13.5">
      <c r="B10659" s="89"/>
      <c r="C10659" s="89"/>
      <c r="D10659" s="90"/>
      <c r="E10659" s="89"/>
      <c r="F10659" s="89"/>
      <c r="G10659" s="89"/>
      <c r="H10659" s="89"/>
    </row>
    <row r="10660" spans="2:8" s="5" customFormat="1" ht="13.5">
      <c r="B10660" s="89"/>
      <c r="C10660" s="89"/>
      <c r="D10660" s="90"/>
      <c r="E10660" s="89"/>
      <c r="F10660" s="89"/>
      <c r="G10660" s="89"/>
      <c r="H10660" s="89"/>
    </row>
    <row r="10668" spans="2:8" s="5" customFormat="1" ht="13.5">
      <c r="B10668" s="89"/>
      <c r="C10668" s="89"/>
      <c r="D10668" s="90"/>
      <c r="E10668" s="89"/>
      <c r="F10668" s="89"/>
      <c r="G10668" s="89"/>
      <c r="H10668" s="89"/>
    </row>
    <row r="10680" spans="2:8" s="5" customFormat="1" ht="13.5">
      <c r="B10680" s="89"/>
      <c r="C10680" s="89"/>
      <c r="D10680" s="90"/>
      <c r="E10680" s="89"/>
      <c r="F10680" s="89"/>
      <c r="G10680" s="89"/>
      <c r="H10680" s="89"/>
    </row>
    <row r="10682" spans="2:8" s="5" customFormat="1" ht="13.5">
      <c r="B10682" s="89"/>
      <c r="C10682" s="89"/>
      <c r="D10682" s="90"/>
      <c r="E10682" s="89"/>
      <c r="F10682" s="89"/>
      <c r="G10682" s="89"/>
      <c r="H10682" s="89"/>
    </row>
    <row r="10696" spans="2:8" s="5" customFormat="1" ht="13.5">
      <c r="B10696" s="89"/>
      <c r="C10696" s="89"/>
      <c r="D10696" s="90"/>
      <c r="E10696" s="89"/>
      <c r="F10696" s="89"/>
      <c r="G10696" s="89"/>
      <c r="H10696" s="89"/>
    </row>
    <row r="10718" spans="2:8" s="5" customFormat="1" ht="13.5">
      <c r="B10718" s="89"/>
      <c r="C10718" s="89"/>
      <c r="D10718" s="90"/>
      <c r="E10718" s="89"/>
      <c r="F10718" s="89"/>
      <c r="G10718" s="89"/>
      <c r="H10718" s="89"/>
    </row>
    <row r="10734" spans="2:8" s="5" customFormat="1" ht="13.5">
      <c r="B10734" s="89"/>
      <c r="C10734" s="89"/>
      <c r="D10734" s="90"/>
      <c r="E10734" s="89"/>
      <c r="F10734" s="89"/>
      <c r="G10734" s="89"/>
      <c r="H10734" s="89"/>
    </row>
    <row r="10735" spans="2:8" s="5" customFormat="1" ht="13.5">
      <c r="B10735" s="89"/>
      <c r="C10735" s="89"/>
      <c r="D10735" s="90"/>
      <c r="E10735" s="89"/>
      <c r="F10735" s="89"/>
      <c r="G10735" s="89"/>
      <c r="H10735" s="89"/>
    </row>
    <row r="10736" spans="2:8" s="5" customFormat="1" ht="13.5">
      <c r="B10736" s="89"/>
      <c r="C10736" s="89"/>
      <c r="D10736" s="90"/>
      <c r="E10736" s="89"/>
      <c r="F10736" s="89"/>
      <c r="G10736" s="89"/>
      <c r="H10736" s="89"/>
    </row>
    <row r="10737" spans="2:8" s="5" customFormat="1" ht="13.5">
      <c r="B10737" s="89"/>
      <c r="C10737" s="89"/>
      <c r="D10737" s="90"/>
      <c r="E10737" s="89"/>
      <c r="F10737" s="89"/>
      <c r="G10737" s="89"/>
      <c r="H10737" s="89"/>
    </row>
    <row r="10738" spans="2:8" s="5" customFormat="1" ht="13.5">
      <c r="B10738" s="89"/>
      <c r="C10738" s="89"/>
      <c r="D10738" s="90"/>
      <c r="E10738" s="89"/>
      <c r="F10738" s="89"/>
      <c r="G10738" s="89"/>
      <c r="H10738" s="89"/>
    </row>
    <row r="10739" spans="2:8" s="5" customFormat="1" ht="13.5">
      <c r="B10739" s="89"/>
      <c r="C10739" s="89"/>
      <c r="D10739" s="90"/>
      <c r="E10739" s="89"/>
      <c r="F10739" s="89"/>
      <c r="G10739" s="89"/>
      <c r="H10739" s="89"/>
    </row>
    <row r="10795" spans="2:8" s="5" customFormat="1" ht="13.5">
      <c r="B10795" s="89"/>
      <c r="C10795" s="89"/>
      <c r="D10795" s="90"/>
      <c r="E10795" s="89"/>
      <c r="F10795" s="89"/>
      <c r="G10795" s="89"/>
      <c r="H10795" s="89"/>
    </row>
    <row r="10806" spans="2:8" s="5" customFormat="1" ht="13.5">
      <c r="B10806" s="89"/>
      <c r="C10806" s="89"/>
      <c r="D10806" s="90"/>
      <c r="E10806" s="89"/>
      <c r="F10806" s="89"/>
      <c r="G10806" s="89"/>
      <c r="H10806" s="89"/>
    </row>
    <row r="10807" spans="2:8" s="5" customFormat="1" ht="13.5">
      <c r="B10807" s="89"/>
      <c r="C10807" s="89"/>
      <c r="D10807" s="90"/>
      <c r="E10807" s="89"/>
      <c r="F10807" s="89"/>
      <c r="G10807" s="89"/>
      <c r="H10807" s="89"/>
    </row>
    <row r="10808" spans="2:8" s="5" customFormat="1" ht="13.5">
      <c r="B10808" s="89"/>
      <c r="C10808" s="89"/>
      <c r="D10808" s="90"/>
      <c r="E10808" s="89"/>
      <c r="F10808" s="89"/>
      <c r="G10808" s="89"/>
      <c r="H10808" s="89"/>
    </row>
    <row r="10809" spans="2:8" s="5" customFormat="1" ht="13.5">
      <c r="B10809" s="89"/>
      <c r="C10809" s="89"/>
      <c r="D10809" s="90"/>
      <c r="E10809" s="89"/>
      <c r="F10809" s="89"/>
      <c r="G10809" s="89"/>
      <c r="H10809" s="89"/>
    </row>
    <row r="10820" spans="2:8" s="5" customFormat="1" ht="13.5">
      <c r="B10820" s="89"/>
      <c r="C10820" s="89"/>
      <c r="D10820" s="90"/>
      <c r="E10820" s="89"/>
      <c r="F10820" s="89"/>
      <c r="G10820" s="89"/>
      <c r="H10820" s="89"/>
    </row>
    <row r="10834" spans="2:8" s="5" customFormat="1" ht="16.5">
      <c r="B10834" s="89"/>
      <c r="C10834" s="89"/>
      <c r="D10834" s="90"/>
      <c r="E10834" s="89"/>
      <c r="F10834" s="91"/>
      <c r="G10834" s="89"/>
      <c r="H10834" s="89"/>
    </row>
    <row r="10851" spans="2:8" s="5" customFormat="1" ht="13.5">
      <c r="B10851" s="89"/>
      <c r="C10851" s="89"/>
      <c r="D10851" s="90"/>
      <c r="E10851" s="89"/>
      <c r="F10851" s="89"/>
      <c r="G10851" s="89"/>
      <c r="H10851" s="89"/>
    </row>
    <row r="10852" spans="2:8" s="5" customFormat="1" ht="13.5">
      <c r="B10852" s="89"/>
      <c r="C10852" s="89"/>
      <c r="D10852" s="90"/>
      <c r="E10852" s="89"/>
      <c r="F10852" s="89"/>
      <c r="G10852" s="89"/>
      <c r="H10852" s="89"/>
    </row>
    <row r="10861" spans="2:8" s="5" customFormat="1" ht="13.5">
      <c r="B10861" s="89"/>
      <c r="C10861" s="89"/>
      <c r="D10861" s="90"/>
      <c r="E10861" s="89"/>
      <c r="F10861" s="89"/>
      <c r="G10861" s="89"/>
      <c r="H10861" s="89"/>
    </row>
    <row r="10877" spans="2:8" s="5" customFormat="1" ht="13.5">
      <c r="B10877" s="89"/>
      <c r="C10877" s="89"/>
      <c r="D10877" s="90"/>
      <c r="E10877" s="89"/>
      <c r="F10877" s="89"/>
      <c r="G10877" s="89"/>
      <c r="H10877" s="89"/>
    </row>
    <row r="10887" spans="2:8" s="5" customFormat="1" ht="13.5">
      <c r="B10887" s="89"/>
      <c r="C10887" s="89"/>
      <c r="D10887" s="90"/>
      <c r="E10887" s="89"/>
      <c r="F10887" s="89"/>
      <c r="G10887" s="89"/>
      <c r="H10887" s="89"/>
    </row>
    <row r="10892" spans="2:8" s="5" customFormat="1" ht="13.5">
      <c r="B10892" s="89"/>
      <c r="C10892" s="89"/>
      <c r="D10892" s="90"/>
      <c r="E10892" s="89"/>
      <c r="F10892" s="89"/>
      <c r="G10892" s="89"/>
      <c r="H10892" s="89"/>
    </row>
    <row r="10893" spans="2:8" s="5" customFormat="1" ht="13.5">
      <c r="B10893" s="89"/>
      <c r="C10893" s="89"/>
      <c r="D10893" s="90"/>
      <c r="E10893" s="89"/>
      <c r="F10893" s="89"/>
      <c r="G10893" s="89"/>
      <c r="H10893" s="89"/>
    </row>
    <row r="10898" spans="2:8" s="5" customFormat="1" ht="13.5">
      <c r="B10898" s="89"/>
      <c r="C10898" s="89"/>
      <c r="D10898" s="90"/>
      <c r="E10898" s="89"/>
      <c r="F10898" s="89"/>
      <c r="G10898" s="89"/>
      <c r="H10898" s="89"/>
    </row>
    <row r="10900" spans="2:8" s="5" customFormat="1" ht="13.5">
      <c r="B10900" s="89"/>
      <c r="C10900" s="89"/>
      <c r="D10900" s="90"/>
      <c r="E10900" s="89"/>
      <c r="F10900" s="89"/>
      <c r="G10900" s="89"/>
      <c r="H10900" s="89"/>
    </row>
    <row r="10901" spans="2:8" s="5" customFormat="1" ht="13.5">
      <c r="B10901" s="89"/>
      <c r="C10901" s="89"/>
      <c r="D10901" s="90"/>
      <c r="E10901" s="89"/>
      <c r="F10901" s="89"/>
      <c r="G10901" s="89"/>
      <c r="H10901" s="89"/>
    </row>
    <row r="10909" spans="2:8" s="5" customFormat="1" ht="13.5">
      <c r="B10909" s="89"/>
      <c r="C10909" s="89"/>
      <c r="D10909" s="90"/>
      <c r="E10909" s="89"/>
      <c r="F10909" s="89"/>
      <c r="G10909" s="89"/>
      <c r="H10909" s="89"/>
    </row>
    <row r="10930" spans="2:8" s="5" customFormat="1" ht="16.5">
      <c r="B10930" s="89"/>
      <c r="C10930" s="89"/>
      <c r="D10930" s="90"/>
      <c r="E10930" s="89"/>
      <c r="F10930" s="91"/>
      <c r="G10930" s="89"/>
      <c r="H10930" s="89"/>
    </row>
    <row r="10933" spans="2:8" s="5" customFormat="1" ht="16.5">
      <c r="B10933" s="89"/>
      <c r="C10933" s="89"/>
      <c r="D10933" s="90"/>
      <c r="E10933" s="89"/>
      <c r="F10933" s="91"/>
      <c r="G10933" s="89"/>
      <c r="H10933" s="89"/>
    </row>
    <row r="10983" spans="2:8" s="5" customFormat="1" ht="16.5">
      <c r="B10983" s="89"/>
      <c r="C10983" s="89"/>
      <c r="D10983" s="90"/>
      <c r="E10983" s="89"/>
      <c r="F10983" s="91"/>
      <c r="G10983" s="89"/>
      <c r="H10983" s="89"/>
    </row>
    <row r="10984" spans="2:8" s="5" customFormat="1" ht="16.5">
      <c r="B10984" s="89"/>
      <c r="C10984" s="89"/>
      <c r="D10984" s="90"/>
      <c r="E10984" s="89"/>
      <c r="F10984" s="91"/>
      <c r="G10984" s="89"/>
      <c r="H10984" s="89"/>
    </row>
    <row r="10996" spans="2:8" s="5" customFormat="1" ht="13.5">
      <c r="B10996" s="89"/>
      <c r="C10996" s="89"/>
      <c r="D10996" s="90"/>
      <c r="E10996" s="89"/>
      <c r="F10996" s="89"/>
      <c r="G10996" s="89"/>
      <c r="H10996" s="89"/>
    </row>
    <row r="11000" spans="2:8" s="5" customFormat="1" ht="13.5">
      <c r="B11000" s="89"/>
      <c r="C11000" s="89"/>
      <c r="D11000" s="90"/>
      <c r="E11000" s="89"/>
      <c r="F11000" s="89"/>
      <c r="G11000" s="89"/>
      <c r="H11000" s="89"/>
    </row>
    <row r="11015" spans="2:8" s="5" customFormat="1" ht="13.5">
      <c r="B11015" s="89"/>
      <c r="C11015" s="89"/>
      <c r="D11015" s="90"/>
      <c r="E11015" s="89"/>
      <c r="F11015" s="89"/>
      <c r="G11015" s="89"/>
      <c r="H11015" s="89"/>
    </row>
    <row r="11016" spans="2:8" s="5" customFormat="1" ht="13.5">
      <c r="B11016" s="89"/>
      <c r="C11016" s="89"/>
      <c r="D11016" s="90"/>
      <c r="E11016" s="89"/>
      <c r="F11016" s="89"/>
      <c r="G11016" s="89"/>
      <c r="H11016" s="89"/>
    </row>
    <row r="11017" spans="2:8" s="5" customFormat="1" ht="13.5">
      <c r="B11017" s="89"/>
      <c r="C11017" s="89"/>
      <c r="D11017" s="90"/>
      <c r="E11017" s="89"/>
      <c r="F11017" s="89"/>
      <c r="G11017" s="89"/>
      <c r="H11017" s="89"/>
    </row>
    <row r="11048" spans="2:8" s="5" customFormat="1" ht="13.5">
      <c r="B11048" s="89"/>
      <c r="C11048" s="89"/>
      <c r="D11048" s="90"/>
      <c r="E11048" s="89"/>
      <c r="F11048" s="89"/>
      <c r="G11048" s="89"/>
      <c r="H11048" s="89"/>
    </row>
    <row r="11049" spans="2:8" s="5" customFormat="1" ht="13.5">
      <c r="B11049" s="89"/>
      <c r="C11049" s="89"/>
      <c r="D11049" s="90"/>
      <c r="E11049" s="89"/>
      <c r="F11049" s="89"/>
      <c r="G11049" s="89"/>
      <c r="H11049" s="89"/>
    </row>
    <row r="11058" spans="2:8" s="5" customFormat="1" ht="16.5">
      <c r="B11058" s="89"/>
      <c r="C11058" s="89"/>
      <c r="D11058" s="90"/>
      <c r="E11058" s="89"/>
      <c r="F11058" s="91"/>
      <c r="G11058" s="89"/>
      <c r="H11058" s="89"/>
    </row>
    <row r="11077" spans="2:8" s="5" customFormat="1" ht="13.5">
      <c r="B11077" s="89"/>
      <c r="C11077" s="89"/>
      <c r="D11077" s="90"/>
      <c r="E11077" s="89"/>
      <c r="F11077" s="89"/>
      <c r="G11077" s="89"/>
      <c r="H11077" s="89"/>
    </row>
    <row r="11090" spans="2:8" s="5" customFormat="1" ht="13.5">
      <c r="B11090" s="89"/>
      <c r="C11090" s="89"/>
      <c r="D11090" s="90"/>
      <c r="E11090" s="89"/>
      <c r="F11090" s="89"/>
      <c r="G11090" s="89"/>
      <c r="H11090" s="89"/>
    </row>
    <row r="11099" spans="2:8" s="5" customFormat="1" ht="13.5">
      <c r="B11099" s="89"/>
      <c r="C11099" s="89"/>
      <c r="D11099" s="90"/>
      <c r="E11099" s="89"/>
      <c r="F11099" s="89"/>
      <c r="G11099" s="89"/>
      <c r="H11099" s="89"/>
    </row>
    <row r="11105" spans="2:8" s="5" customFormat="1" ht="13.5">
      <c r="B11105" s="89"/>
      <c r="C11105" s="89"/>
      <c r="D11105" s="90"/>
      <c r="E11105" s="89"/>
      <c r="F11105" s="89"/>
      <c r="G11105" s="89"/>
      <c r="H11105" s="89"/>
    </row>
    <row r="11113" spans="2:8" s="5" customFormat="1" ht="13.5">
      <c r="B11113" s="89"/>
      <c r="C11113" s="89"/>
      <c r="D11113" s="90"/>
      <c r="E11113" s="89"/>
      <c r="F11113" s="89"/>
      <c r="G11113" s="89"/>
      <c r="H11113" s="89"/>
    </row>
    <row r="11115" spans="2:8" s="5" customFormat="1" ht="13.5">
      <c r="B11115" s="89"/>
      <c r="C11115" s="89"/>
      <c r="D11115" s="90"/>
      <c r="E11115" s="89"/>
      <c r="F11115" s="89"/>
      <c r="G11115" s="89"/>
      <c r="H11115" s="89"/>
    </row>
    <row r="11130" spans="2:8" s="5" customFormat="1" ht="16.5">
      <c r="B11130" s="89"/>
      <c r="C11130" s="89"/>
      <c r="D11130" s="90"/>
      <c r="E11130" s="89"/>
      <c r="F11130" s="91"/>
      <c r="G11130" s="89"/>
      <c r="H11130" s="89"/>
    </row>
    <row r="11131" spans="2:8" s="5" customFormat="1" ht="16.5">
      <c r="B11131" s="89"/>
      <c r="C11131" s="89"/>
      <c r="D11131" s="90"/>
      <c r="E11131" s="89"/>
      <c r="F11131" s="91"/>
      <c r="G11131" s="89"/>
      <c r="H11131" s="89"/>
    </row>
    <row r="11132" spans="2:8" s="5" customFormat="1" ht="16.5">
      <c r="B11132" s="89"/>
      <c r="C11132" s="89"/>
      <c r="D11132" s="90"/>
      <c r="E11132" s="89"/>
      <c r="F11132" s="91"/>
      <c r="G11132" s="89"/>
      <c r="H11132" s="89"/>
    </row>
    <row r="11139" spans="2:8" s="5" customFormat="1" ht="16.5">
      <c r="B11139" s="89"/>
      <c r="C11139" s="89"/>
      <c r="D11139" s="90"/>
      <c r="E11139" s="89"/>
      <c r="F11139" s="91"/>
      <c r="G11139" s="89"/>
      <c r="H11139" s="89"/>
    </row>
    <row r="11153" spans="2:8" s="5" customFormat="1" ht="13.5">
      <c r="B11153" s="89"/>
      <c r="C11153" s="89"/>
      <c r="D11153" s="90"/>
      <c r="E11153" s="89"/>
      <c r="F11153" s="89"/>
      <c r="G11153" s="89"/>
      <c r="H11153" s="89"/>
    </row>
    <row r="11154" spans="2:8" s="5" customFormat="1" ht="13.5">
      <c r="B11154" s="89"/>
      <c r="C11154" s="89"/>
      <c r="D11154" s="90"/>
      <c r="E11154" s="89"/>
      <c r="F11154" s="89"/>
      <c r="G11154" s="89"/>
      <c r="H11154" s="89"/>
    </row>
    <row r="11155" spans="2:8" s="5" customFormat="1" ht="13.5">
      <c r="B11155" s="89"/>
      <c r="C11155" s="89"/>
      <c r="D11155" s="90"/>
      <c r="E11155" s="89"/>
      <c r="F11155" s="89"/>
      <c r="G11155" s="89"/>
      <c r="H11155" s="89"/>
    </row>
    <row r="11175" spans="2:8" s="5" customFormat="1" ht="13.5">
      <c r="B11175" s="89"/>
      <c r="C11175" s="89"/>
      <c r="D11175" s="90"/>
      <c r="E11175" s="89"/>
      <c r="F11175" s="89"/>
      <c r="G11175" s="89"/>
      <c r="H11175" s="89"/>
    </row>
    <row r="11203" spans="2:8" s="5" customFormat="1" ht="13.5">
      <c r="B11203" s="89"/>
      <c r="C11203" s="89"/>
      <c r="D11203" s="90"/>
      <c r="E11203" s="89"/>
      <c r="F11203" s="89"/>
      <c r="G11203" s="89"/>
      <c r="H11203" s="89"/>
    </row>
    <row r="11204" spans="2:8" s="5" customFormat="1" ht="13.5">
      <c r="B11204" s="89"/>
      <c r="C11204" s="89"/>
      <c r="D11204" s="90"/>
      <c r="E11204" s="89"/>
      <c r="F11204" s="89"/>
      <c r="G11204" s="89"/>
      <c r="H11204" s="89"/>
    </row>
    <row r="11205" spans="2:8" s="5" customFormat="1" ht="13.5">
      <c r="B11205" s="89"/>
      <c r="C11205" s="89"/>
      <c r="D11205" s="90"/>
      <c r="E11205" s="89"/>
      <c r="F11205" s="89"/>
      <c r="G11205" s="89"/>
      <c r="H11205" s="89"/>
    </row>
    <row r="11206" spans="2:8" s="5" customFormat="1" ht="13.5">
      <c r="B11206" s="89"/>
      <c r="C11206" s="89"/>
      <c r="D11206" s="90"/>
      <c r="E11206" s="89"/>
      <c r="F11206" s="89"/>
      <c r="G11206" s="89"/>
      <c r="H11206" s="89"/>
    </row>
    <row r="11207" spans="2:8" s="5" customFormat="1" ht="13.5">
      <c r="B11207" s="89"/>
      <c r="C11207" s="89"/>
      <c r="D11207" s="90"/>
      <c r="E11207" s="89"/>
      <c r="F11207" s="89"/>
      <c r="G11207" s="89"/>
      <c r="H11207" s="89"/>
    </row>
    <row r="11208" spans="2:8" s="5" customFormat="1" ht="13.5">
      <c r="B11208" s="89"/>
      <c r="C11208" s="89"/>
      <c r="D11208" s="90"/>
      <c r="E11208" s="89"/>
      <c r="F11208" s="89"/>
      <c r="G11208" s="89"/>
      <c r="H11208" s="89"/>
    </row>
    <row r="11209" spans="2:8" s="5" customFormat="1" ht="13.5">
      <c r="B11209" s="89"/>
      <c r="C11209" s="89"/>
      <c r="D11209" s="90"/>
      <c r="E11209" s="89"/>
      <c r="F11209" s="89"/>
      <c r="G11209" s="89"/>
      <c r="H11209" s="89"/>
    </row>
    <row r="11210" spans="2:8" s="5" customFormat="1" ht="13.5">
      <c r="B11210" s="89"/>
      <c r="C11210" s="89"/>
      <c r="D11210" s="90"/>
      <c r="E11210" s="89"/>
      <c r="F11210" s="89"/>
      <c r="G11210" s="89"/>
      <c r="H11210" s="89"/>
    </row>
    <row r="11216" spans="2:8" s="5" customFormat="1" ht="13.5">
      <c r="B11216" s="89"/>
      <c r="C11216" s="89"/>
      <c r="D11216" s="90"/>
      <c r="E11216" s="89"/>
      <c r="F11216" s="89"/>
      <c r="G11216" s="89"/>
      <c r="H11216" s="89"/>
    </row>
    <row r="11217" spans="2:8" s="5" customFormat="1" ht="16.5">
      <c r="B11217" s="89"/>
      <c r="C11217" s="89"/>
      <c r="D11217" s="90"/>
      <c r="E11217" s="89"/>
      <c r="F11217" s="91"/>
      <c r="G11217" s="89"/>
      <c r="H11217" s="89"/>
    </row>
    <row r="11222" spans="2:8" s="5" customFormat="1" ht="16.5">
      <c r="B11222" s="89"/>
      <c r="C11222" s="89"/>
      <c r="D11222" s="90"/>
      <c r="E11222" s="89"/>
      <c r="F11222" s="91"/>
      <c r="G11222" s="89"/>
      <c r="H11222" s="89"/>
    </row>
    <row r="11241" spans="2:8" s="5" customFormat="1" ht="13.5">
      <c r="B11241" s="89"/>
      <c r="C11241" s="89"/>
      <c r="D11241" s="90"/>
      <c r="E11241" s="89"/>
      <c r="F11241" s="89"/>
      <c r="G11241" s="89"/>
      <c r="H11241" s="89"/>
    </row>
    <row r="11271" spans="2:8" s="5" customFormat="1" ht="13.5">
      <c r="B11271" s="89"/>
      <c r="C11271" s="89"/>
      <c r="D11271" s="90"/>
      <c r="E11271" s="89"/>
      <c r="F11271" s="89"/>
      <c r="G11271" s="89"/>
      <c r="H11271" s="89"/>
    </row>
    <row r="11287" spans="2:8" s="5" customFormat="1" ht="16.5">
      <c r="B11287" s="89"/>
      <c r="C11287" s="89"/>
      <c r="D11287" s="90"/>
      <c r="E11287" s="89"/>
      <c r="F11287" s="91"/>
      <c r="G11287" s="89"/>
      <c r="H11287" s="89"/>
    </row>
    <row r="11290" spans="2:8" s="5" customFormat="1" ht="16.5">
      <c r="B11290" s="89"/>
      <c r="C11290" s="89"/>
      <c r="D11290" s="90"/>
      <c r="E11290" s="89"/>
      <c r="F11290" s="91"/>
      <c r="G11290" s="89"/>
      <c r="H11290" s="89"/>
    </row>
    <row r="11299" spans="2:8" s="5" customFormat="1" ht="13.5">
      <c r="B11299" s="89"/>
      <c r="C11299" s="89"/>
      <c r="D11299" s="90"/>
      <c r="E11299" s="89"/>
      <c r="F11299" s="89"/>
      <c r="G11299" s="89"/>
      <c r="H11299" s="89"/>
    </row>
    <row r="11325" spans="2:8" s="5" customFormat="1" ht="13.5">
      <c r="B11325" s="89"/>
      <c r="C11325" s="89"/>
      <c r="D11325" s="90"/>
      <c r="E11325" s="89"/>
      <c r="F11325" s="89"/>
      <c r="G11325" s="89"/>
      <c r="H11325" s="89"/>
    </row>
    <row r="11334" spans="2:8" s="5" customFormat="1" ht="13.5">
      <c r="B11334" s="89"/>
      <c r="C11334" s="89"/>
      <c r="D11334" s="90"/>
      <c r="E11334" s="89"/>
      <c r="F11334" s="89"/>
      <c r="G11334" s="89"/>
      <c r="H11334" s="89"/>
    </row>
    <row r="11335" spans="2:8" s="5" customFormat="1" ht="13.5">
      <c r="B11335" s="89"/>
      <c r="C11335" s="89"/>
      <c r="D11335" s="90"/>
      <c r="E11335" s="89"/>
      <c r="F11335" s="89"/>
      <c r="G11335" s="89"/>
      <c r="H11335" s="89"/>
    </row>
    <row r="11336" spans="2:8" s="5" customFormat="1" ht="13.5">
      <c r="B11336" s="89"/>
      <c r="C11336" s="89"/>
      <c r="D11336" s="90"/>
      <c r="E11336" s="89"/>
      <c r="F11336" s="89"/>
      <c r="G11336" s="89"/>
      <c r="H11336" s="89"/>
    </row>
    <row r="11338" spans="2:8" s="5" customFormat="1" ht="13.5">
      <c r="B11338" s="89"/>
      <c r="C11338" s="89"/>
      <c r="D11338" s="90"/>
      <c r="E11338" s="89"/>
      <c r="F11338" s="89"/>
      <c r="G11338" s="89"/>
      <c r="H11338" s="89"/>
    </row>
    <row r="11346" spans="2:8" s="5" customFormat="1" ht="13.5">
      <c r="B11346" s="89"/>
      <c r="C11346" s="89"/>
      <c r="D11346" s="90"/>
      <c r="E11346" s="89"/>
      <c r="F11346" s="89"/>
      <c r="G11346" s="89"/>
      <c r="H11346" s="89"/>
    </row>
    <row r="11359" spans="2:8" s="5" customFormat="1" ht="13.5">
      <c r="B11359" s="89"/>
      <c r="C11359" s="89"/>
      <c r="D11359" s="90"/>
      <c r="E11359" s="89"/>
      <c r="F11359" s="89"/>
      <c r="G11359" s="89"/>
      <c r="H11359" s="89"/>
    </row>
    <row r="11365" spans="2:8" s="5" customFormat="1" ht="13.5">
      <c r="B11365" s="89"/>
      <c r="C11365" s="89"/>
      <c r="D11365" s="90"/>
      <c r="E11365" s="89"/>
      <c r="F11365" s="89"/>
      <c r="G11365" s="89"/>
      <c r="H11365" s="89"/>
    </row>
    <row r="11405" spans="2:8" s="5" customFormat="1" ht="13.5">
      <c r="B11405" s="89"/>
      <c r="C11405" s="89"/>
      <c r="D11405" s="90"/>
      <c r="E11405" s="89"/>
      <c r="F11405" s="89"/>
      <c r="G11405" s="89"/>
      <c r="H11405" s="89"/>
    </row>
    <row r="11415" spans="2:8" s="5" customFormat="1" ht="13.5">
      <c r="B11415" s="89"/>
      <c r="C11415" s="89"/>
      <c r="D11415" s="90"/>
      <c r="E11415" s="89"/>
      <c r="F11415" s="89"/>
      <c r="G11415" s="89"/>
      <c r="H11415" s="89"/>
    </row>
    <row r="11426" spans="2:8" s="5" customFormat="1" ht="16.5">
      <c r="B11426" s="89"/>
      <c r="C11426" s="89"/>
      <c r="D11426" s="90"/>
      <c r="E11426" s="89"/>
      <c r="F11426" s="91"/>
      <c r="G11426" s="89"/>
      <c r="H11426" s="89"/>
    </row>
    <row r="11444" spans="2:8" s="5" customFormat="1" ht="13.5">
      <c r="B11444" s="89"/>
      <c r="C11444" s="89"/>
      <c r="D11444" s="90"/>
      <c r="E11444" s="89"/>
      <c r="F11444" s="89"/>
      <c r="G11444" s="89"/>
      <c r="H11444" s="89"/>
    </row>
    <row r="11456" spans="2:8" s="5" customFormat="1" ht="13.5">
      <c r="B11456" s="89"/>
      <c r="C11456" s="89"/>
      <c r="D11456" s="90"/>
      <c r="E11456" s="89"/>
      <c r="F11456" s="89"/>
      <c r="G11456" s="89"/>
      <c r="H11456" s="89"/>
    </row>
    <row r="11457" spans="2:8" s="5" customFormat="1" ht="16.5">
      <c r="B11457" s="89"/>
      <c r="C11457" s="89"/>
      <c r="D11457" s="90"/>
      <c r="E11457" s="89"/>
      <c r="F11457" s="91"/>
      <c r="G11457" s="89"/>
      <c r="H11457" s="89"/>
    </row>
    <row r="11459" spans="2:8" s="5" customFormat="1" ht="16.5">
      <c r="B11459" s="89"/>
      <c r="C11459" s="89"/>
      <c r="D11459" s="90"/>
      <c r="E11459" s="89"/>
      <c r="F11459" s="91"/>
      <c r="G11459" s="89"/>
      <c r="H11459" s="89"/>
    </row>
    <row r="11477" spans="2:8" s="5" customFormat="1" ht="13.5">
      <c r="B11477" s="89"/>
      <c r="C11477" s="89"/>
      <c r="D11477" s="90"/>
      <c r="E11477" s="89"/>
      <c r="F11477" s="89"/>
      <c r="G11477" s="89"/>
      <c r="H11477" s="89"/>
    </row>
    <row r="11480" spans="2:8" s="5" customFormat="1" ht="13.5">
      <c r="B11480" s="89"/>
      <c r="C11480" s="89"/>
      <c r="D11480" s="90"/>
      <c r="E11480" s="89"/>
      <c r="F11480" s="89"/>
      <c r="G11480" s="89"/>
      <c r="H11480" s="89"/>
    </row>
    <row r="11483" spans="2:8" s="5" customFormat="1" ht="13.5">
      <c r="B11483" s="89"/>
      <c r="C11483" s="89"/>
      <c r="D11483" s="90"/>
      <c r="E11483" s="89"/>
      <c r="F11483" s="89"/>
      <c r="G11483" s="89"/>
      <c r="H11483" s="89"/>
    </row>
    <row r="11496" spans="2:8" s="5" customFormat="1" ht="13.5">
      <c r="B11496" s="89"/>
      <c r="C11496" s="89"/>
      <c r="D11496" s="90"/>
      <c r="E11496" s="89"/>
      <c r="F11496" s="89"/>
      <c r="G11496" s="89"/>
      <c r="H11496" s="89"/>
    </row>
    <row r="11514" spans="2:8" s="5" customFormat="1" ht="16.5">
      <c r="B11514" s="89"/>
      <c r="C11514" s="89"/>
      <c r="D11514" s="90"/>
      <c r="E11514" s="89"/>
      <c r="F11514" s="91"/>
      <c r="G11514" s="89"/>
      <c r="H11514" s="89"/>
    </row>
    <row r="11515" spans="2:8" s="5" customFormat="1" ht="16.5">
      <c r="B11515" s="89"/>
      <c r="C11515" s="89"/>
      <c r="D11515" s="90"/>
      <c r="E11515" s="89"/>
      <c r="F11515" s="91"/>
      <c r="G11515" s="89"/>
      <c r="H11515" s="89"/>
    </row>
    <row r="11516" spans="2:8" s="5" customFormat="1" ht="16.5">
      <c r="B11516" s="89"/>
      <c r="C11516" s="89"/>
      <c r="D11516" s="90"/>
      <c r="E11516" s="89"/>
      <c r="F11516" s="91"/>
      <c r="G11516" s="89"/>
      <c r="H11516" s="89"/>
    </row>
    <row r="11534" spans="2:8" s="5" customFormat="1" ht="13.5">
      <c r="B11534" s="89"/>
      <c r="C11534" s="89"/>
      <c r="D11534" s="90"/>
      <c r="E11534" s="89"/>
      <c r="F11534" s="89"/>
      <c r="G11534" s="89"/>
      <c r="H11534" s="89"/>
    </row>
    <row r="11550" spans="2:8" s="5" customFormat="1" ht="13.5">
      <c r="B11550" s="89"/>
      <c r="C11550" s="89"/>
      <c r="D11550" s="90"/>
      <c r="E11550" s="89"/>
      <c r="F11550" s="89"/>
      <c r="G11550" s="89"/>
      <c r="H11550" s="89"/>
    </row>
    <row r="11572" spans="2:8" s="5" customFormat="1" ht="16.5">
      <c r="B11572" s="89"/>
      <c r="C11572" s="89"/>
      <c r="D11572" s="90"/>
      <c r="E11572" s="89"/>
      <c r="F11572" s="91"/>
      <c r="G11572" s="89"/>
      <c r="H11572" s="89"/>
    </row>
    <row r="11584" spans="2:8" s="5" customFormat="1" ht="16.5">
      <c r="B11584" s="89"/>
      <c r="C11584" s="89"/>
      <c r="D11584" s="90"/>
      <c r="E11584" s="89"/>
      <c r="F11584" s="91"/>
      <c r="G11584" s="89"/>
      <c r="H11584" s="89"/>
    </row>
    <row r="11585" spans="2:8" s="5" customFormat="1" ht="13.5">
      <c r="B11585" s="89"/>
      <c r="C11585" s="89"/>
      <c r="D11585" s="90"/>
      <c r="E11585" s="89"/>
      <c r="F11585" s="89"/>
      <c r="G11585" s="89"/>
      <c r="H11585" s="89"/>
    </row>
    <row r="11594" spans="2:8" s="5" customFormat="1" ht="13.5">
      <c r="B11594" s="89"/>
      <c r="C11594" s="89"/>
      <c r="D11594" s="90"/>
      <c r="E11594" s="89"/>
      <c r="F11594" s="89"/>
      <c r="G11594" s="89"/>
      <c r="H11594" s="89"/>
    </row>
    <row r="11596" spans="2:8" s="5" customFormat="1" ht="13.5">
      <c r="B11596" s="89"/>
      <c r="C11596" s="89"/>
      <c r="D11596" s="90"/>
      <c r="E11596" s="89"/>
      <c r="F11596" s="89"/>
      <c r="G11596" s="89"/>
      <c r="H11596" s="89"/>
    </row>
    <row r="11627" spans="2:8" s="5" customFormat="1" ht="13.5">
      <c r="B11627" s="89"/>
      <c r="C11627" s="89"/>
      <c r="D11627" s="90"/>
      <c r="E11627" s="89"/>
      <c r="F11627" s="89"/>
      <c r="G11627" s="89"/>
      <c r="H11627" s="89"/>
    </row>
    <row r="11628" spans="2:8" s="5" customFormat="1" ht="13.5">
      <c r="B11628" s="89"/>
      <c r="C11628" s="89"/>
      <c r="D11628" s="90"/>
      <c r="E11628" s="89"/>
      <c r="F11628" s="89"/>
      <c r="G11628" s="89"/>
      <c r="H11628" s="89"/>
    </row>
    <row r="11637" spans="2:8" s="5" customFormat="1" ht="13.5">
      <c r="B11637" s="89"/>
      <c r="C11637" s="89"/>
      <c r="D11637" s="90"/>
      <c r="E11637" s="89"/>
      <c r="F11637" s="89"/>
      <c r="G11637" s="89"/>
      <c r="H11637" s="89"/>
    </row>
    <row r="11644" spans="2:8" s="5" customFormat="1" ht="13.5">
      <c r="B11644" s="89"/>
      <c r="C11644" s="89"/>
      <c r="D11644" s="90"/>
      <c r="E11644" s="89"/>
      <c r="F11644" s="89"/>
      <c r="G11644" s="89"/>
      <c r="H11644" s="89"/>
    </row>
    <row r="11664" spans="2:8" s="5" customFormat="1" ht="16.5">
      <c r="B11664" s="89"/>
      <c r="C11664" s="89"/>
      <c r="D11664" s="90"/>
      <c r="E11664" s="89"/>
      <c r="F11664" s="91"/>
      <c r="G11664" s="89"/>
      <c r="H11664" s="89"/>
    </row>
    <row r="11669" spans="2:8" s="5" customFormat="1" ht="16.5">
      <c r="B11669" s="89"/>
      <c r="C11669" s="89"/>
      <c r="D11669" s="90"/>
      <c r="E11669" s="89"/>
      <c r="F11669" s="91"/>
      <c r="G11669" s="89"/>
      <c r="H11669" s="89"/>
    </row>
    <row r="11675" spans="2:8" s="5" customFormat="1" ht="16.5">
      <c r="B11675" s="89"/>
      <c r="C11675" s="89"/>
      <c r="D11675" s="90"/>
      <c r="E11675" s="89"/>
      <c r="F11675" s="91"/>
      <c r="G11675" s="89"/>
      <c r="H11675" s="89"/>
    </row>
    <row r="11685" spans="2:8" s="5" customFormat="1" ht="13.5">
      <c r="B11685" s="89"/>
      <c r="C11685" s="89"/>
      <c r="D11685" s="90"/>
      <c r="E11685" s="89"/>
      <c r="F11685" s="89"/>
      <c r="G11685" s="89"/>
      <c r="H11685" s="89"/>
    </row>
    <row r="11690" spans="2:8" s="5" customFormat="1" ht="13.5">
      <c r="B11690" s="89"/>
      <c r="C11690" s="89"/>
      <c r="D11690" s="90"/>
      <c r="E11690" s="89"/>
      <c r="F11690" s="89"/>
      <c r="G11690" s="89"/>
      <c r="H11690" s="89"/>
    </row>
    <row r="11710" spans="2:8" s="5" customFormat="1" ht="13.5">
      <c r="B11710" s="89"/>
      <c r="C11710" s="89"/>
      <c r="D11710" s="90"/>
      <c r="E11710" s="89"/>
      <c r="F11710" s="89"/>
      <c r="G11710" s="89"/>
      <c r="H11710" s="89"/>
    </row>
    <row r="11711" spans="2:8" s="5" customFormat="1" ht="13.5">
      <c r="B11711" s="89"/>
      <c r="C11711" s="89"/>
      <c r="D11711" s="90"/>
      <c r="E11711" s="89"/>
      <c r="F11711" s="89"/>
      <c r="G11711" s="89"/>
      <c r="H11711" s="89"/>
    </row>
    <row r="11712" spans="2:8" s="5" customFormat="1" ht="13.5">
      <c r="B11712" s="89"/>
      <c r="C11712" s="89"/>
      <c r="D11712" s="90"/>
      <c r="E11712" s="89"/>
      <c r="F11712" s="89"/>
      <c r="G11712" s="89"/>
      <c r="H11712" s="89"/>
    </row>
    <row r="11713" spans="2:8" s="5" customFormat="1" ht="13.5">
      <c r="B11713" s="89"/>
      <c r="C11713" s="89"/>
      <c r="D11713" s="90"/>
      <c r="E11713" s="89"/>
      <c r="F11713" s="89"/>
      <c r="G11713" s="89"/>
      <c r="H11713" s="89"/>
    </row>
    <row r="11718" spans="2:8" s="5" customFormat="1" ht="13.5">
      <c r="B11718" s="89"/>
      <c r="C11718" s="89"/>
      <c r="D11718" s="90"/>
      <c r="E11718" s="89"/>
      <c r="F11718" s="89"/>
      <c r="G11718" s="89"/>
      <c r="H11718" s="89"/>
    </row>
    <row r="11744" spans="2:8" s="5" customFormat="1" ht="13.5">
      <c r="B11744" s="89"/>
      <c r="C11744" s="89"/>
      <c r="D11744" s="90"/>
      <c r="E11744" s="89"/>
      <c r="F11744" s="89"/>
      <c r="G11744" s="89"/>
      <c r="H11744" s="89"/>
    </row>
    <row r="11755" spans="2:8" s="5" customFormat="1" ht="13.5">
      <c r="B11755" s="89"/>
      <c r="C11755" s="89"/>
      <c r="D11755" s="90"/>
      <c r="E11755" s="89"/>
      <c r="F11755" s="89"/>
      <c r="G11755" s="89"/>
      <c r="H11755" s="89"/>
    </row>
    <row r="11765" spans="2:8" s="5" customFormat="1" ht="13.5">
      <c r="B11765" s="89"/>
      <c r="C11765" s="89"/>
      <c r="D11765" s="90"/>
      <c r="E11765" s="89"/>
      <c r="F11765" s="89"/>
      <c r="G11765" s="89"/>
      <c r="H11765" s="89"/>
    </row>
    <row r="11776" spans="2:8" s="5" customFormat="1" ht="13.5">
      <c r="B11776" s="89"/>
      <c r="C11776" s="89"/>
      <c r="D11776" s="90"/>
      <c r="E11776" s="89"/>
      <c r="F11776" s="89"/>
      <c r="G11776" s="89"/>
      <c r="H11776" s="89"/>
    </row>
    <row r="11777" spans="2:8" s="5" customFormat="1" ht="16.5">
      <c r="B11777" s="89"/>
      <c r="C11777" s="89"/>
      <c r="D11777" s="90"/>
      <c r="E11777" s="89"/>
      <c r="F11777" s="91"/>
      <c r="G11777" s="89"/>
      <c r="H11777" s="89"/>
    </row>
    <row r="11794" spans="2:8" s="5" customFormat="1" ht="16.5">
      <c r="B11794" s="89"/>
      <c r="C11794" s="89"/>
      <c r="D11794" s="90"/>
      <c r="E11794" s="89"/>
      <c r="F11794" s="91"/>
      <c r="G11794" s="89"/>
      <c r="H11794" s="89"/>
    </row>
    <row r="11825" spans="2:8" s="5" customFormat="1" ht="13.5">
      <c r="B11825" s="89"/>
      <c r="C11825" s="89"/>
      <c r="D11825" s="90"/>
      <c r="E11825" s="89"/>
      <c r="F11825" s="89"/>
      <c r="G11825" s="89"/>
      <c r="H11825" s="89"/>
    </row>
    <row r="11833" spans="2:8" s="5" customFormat="1" ht="13.5">
      <c r="B11833" s="89"/>
      <c r="C11833" s="89"/>
      <c r="D11833" s="90"/>
      <c r="E11833" s="89"/>
      <c r="F11833" s="89"/>
      <c r="G11833" s="89"/>
      <c r="H11833" s="89"/>
    </row>
    <row r="11838" spans="2:8" s="5" customFormat="1" ht="13.5">
      <c r="B11838" s="89"/>
      <c r="C11838" s="89"/>
      <c r="D11838" s="90"/>
      <c r="E11838" s="89"/>
      <c r="F11838" s="89"/>
      <c r="G11838" s="89"/>
      <c r="H11838" s="89"/>
    </row>
    <row r="11844" spans="2:8" s="5" customFormat="1" ht="16.5">
      <c r="B11844" s="89"/>
      <c r="C11844" s="89"/>
      <c r="D11844" s="90"/>
      <c r="E11844" s="89"/>
      <c r="F11844" s="91"/>
      <c r="G11844" s="89"/>
      <c r="H11844" s="89"/>
    </row>
    <row r="11854" spans="2:8" s="5" customFormat="1" ht="16.5">
      <c r="B11854" s="89"/>
      <c r="C11854" s="89"/>
      <c r="D11854" s="90"/>
      <c r="E11854" s="89"/>
      <c r="F11854" s="91"/>
      <c r="G11854" s="89"/>
      <c r="H11854" s="89"/>
    </row>
    <row r="11859" spans="2:8" s="5" customFormat="1" ht="13.5">
      <c r="B11859" s="89"/>
      <c r="C11859" s="89"/>
      <c r="D11859" s="90"/>
      <c r="E11859" s="89"/>
      <c r="F11859" s="89"/>
      <c r="G11859" s="89"/>
      <c r="H11859" s="89"/>
    </row>
    <row r="11860" spans="2:8" s="5" customFormat="1" ht="13.5">
      <c r="B11860" s="89"/>
      <c r="C11860" s="89"/>
      <c r="D11860" s="90"/>
      <c r="E11860" s="89"/>
      <c r="F11860" s="89"/>
      <c r="G11860" s="89"/>
      <c r="H11860" s="89"/>
    </row>
    <row r="11861" spans="2:8" s="5" customFormat="1" ht="13.5">
      <c r="B11861" s="89"/>
      <c r="C11861" s="89"/>
      <c r="D11861" s="90"/>
      <c r="E11861" s="89"/>
      <c r="F11861" s="89"/>
      <c r="G11861" s="89"/>
      <c r="H11861" s="89"/>
    </row>
    <row r="11862" spans="2:8" s="5" customFormat="1" ht="13.5">
      <c r="B11862" s="89"/>
      <c r="C11862" s="89"/>
      <c r="D11862" s="90"/>
      <c r="E11862" s="89"/>
      <c r="F11862" s="89"/>
      <c r="G11862" s="89"/>
      <c r="H11862" s="89"/>
    </row>
    <row r="11863" spans="2:8" s="5" customFormat="1" ht="13.5">
      <c r="B11863" s="89"/>
      <c r="C11863" s="89"/>
      <c r="D11863" s="90"/>
      <c r="E11863" s="89"/>
      <c r="F11863" s="89"/>
      <c r="G11863" s="89"/>
      <c r="H11863" s="89"/>
    </row>
    <row r="11864" spans="2:8" s="5" customFormat="1" ht="13.5">
      <c r="B11864" s="89"/>
      <c r="C11864" s="89"/>
      <c r="D11864" s="90"/>
      <c r="E11864" s="89"/>
      <c r="F11864" s="89"/>
      <c r="G11864" s="89"/>
      <c r="H11864" s="89"/>
    </row>
    <row r="11865" spans="2:8" s="5" customFormat="1" ht="13.5">
      <c r="B11865" s="89"/>
      <c r="C11865" s="89"/>
      <c r="D11865" s="90"/>
      <c r="E11865" s="89"/>
      <c r="F11865" s="89"/>
      <c r="G11865" s="89"/>
      <c r="H11865" s="89"/>
    </row>
    <row r="11875" spans="2:8" s="5" customFormat="1" ht="13.5">
      <c r="B11875" s="89"/>
      <c r="C11875" s="89"/>
      <c r="D11875" s="90"/>
      <c r="E11875" s="89"/>
      <c r="F11875" s="89"/>
      <c r="G11875" s="89"/>
      <c r="H11875" s="89"/>
    </row>
    <row r="11881" spans="2:8" s="5" customFormat="1" ht="13.5">
      <c r="B11881" s="89"/>
      <c r="C11881" s="89"/>
      <c r="D11881" s="90"/>
      <c r="E11881" s="89"/>
      <c r="F11881" s="89"/>
      <c r="G11881" s="89"/>
      <c r="H11881" s="89"/>
    </row>
    <row r="11889" spans="2:8" s="5" customFormat="1" ht="13.5">
      <c r="B11889" s="89"/>
      <c r="C11889" s="89"/>
      <c r="D11889" s="90"/>
      <c r="E11889" s="89"/>
      <c r="F11889" s="89"/>
      <c r="G11889" s="89"/>
      <c r="H11889" s="89"/>
    </row>
    <row r="11914" spans="2:8" s="5" customFormat="1" ht="16.5">
      <c r="B11914" s="89"/>
      <c r="C11914" s="89"/>
      <c r="D11914" s="90"/>
      <c r="E11914" s="89"/>
      <c r="F11914" s="91"/>
      <c r="G11914" s="89"/>
      <c r="H11914" s="89"/>
    </row>
    <row r="11930" spans="2:8" s="5" customFormat="1" ht="16.5">
      <c r="B11930" s="89"/>
      <c r="C11930" s="89"/>
      <c r="D11930" s="90"/>
      <c r="E11930" s="89"/>
      <c r="F11930" s="91"/>
      <c r="G11930" s="89"/>
      <c r="H11930" s="89"/>
    </row>
    <row r="11931" spans="2:8" s="5" customFormat="1" ht="16.5">
      <c r="B11931" s="89"/>
      <c r="C11931" s="89"/>
      <c r="D11931" s="90"/>
      <c r="E11931" s="89"/>
      <c r="F11931" s="91"/>
      <c r="G11931" s="89"/>
      <c r="H11931" s="89"/>
    </row>
    <row r="11932" spans="2:8" s="5" customFormat="1" ht="16.5">
      <c r="B11932" s="89"/>
      <c r="C11932" s="89"/>
      <c r="D11932" s="90"/>
      <c r="E11932" s="89"/>
      <c r="F11932" s="91"/>
      <c r="G11932" s="89"/>
      <c r="H11932" s="89"/>
    </row>
    <row r="11979" spans="2:8" s="5" customFormat="1" ht="13.5">
      <c r="B11979" s="89"/>
      <c r="C11979" s="89"/>
      <c r="D11979" s="90"/>
      <c r="E11979" s="89"/>
      <c r="F11979" s="89"/>
      <c r="G11979" s="89"/>
      <c r="H11979" s="89"/>
    </row>
    <row r="11980" spans="2:8" s="5" customFormat="1" ht="13.5">
      <c r="B11980" s="89"/>
      <c r="C11980" s="89"/>
      <c r="D11980" s="90"/>
      <c r="E11980" s="89"/>
      <c r="F11980" s="89"/>
      <c r="G11980" s="89"/>
      <c r="H11980" s="89"/>
    </row>
    <row r="11981" spans="2:8" s="5" customFormat="1" ht="13.5">
      <c r="B11981" s="89"/>
      <c r="C11981" s="89"/>
      <c r="D11981" s="90"/>
      <c r="E11981" s="89"/>
      <c r="F11981" s="89"/>
      <c r="G11981" s="89"/>
      <c r="H11981" s="89"/>
    </row>
    <row r="11982" spans="2:8" s="5" customFormat="1" ht="13.5">
      <c r="B11982" s="89"/>
      <c r="C11982" s="89"/>
      <c r="D11982" s="90"/>
      <c r="E11982" s="89"/>
      <c r="F11982" s="89"/>
      <c r="G11982" s="89"/>
      <c r="H11982" s="89"/>
    </row>
    <row r="11983" spans="2:8" s="5" customFormat="1" ht="13.5">
      <c r="B11983" s="89"/>
      <c r="C11983" s="89"/>
      <c r="D11983" s="90"/>
      <c r="E11983" s="89"/>
      <c r="F11983" s="89"/>
      <c r="G11983" s="89"/>
      <c r="H11983" s="89"/>
    </row>
    <row r="11984" spans="2:8" s="5" customFormat="1" ht="13.5">
      <c r="B11984" s="89"/>
      <c r="C11984" s="89"/>
      <c r="D11984" s="90"/>
      <c r="E11984" s="89"/>
      <c r="F11984" s="89"/>
      <c r="G11984" s="89"/>
      <c r="H11984" s="89"/>
    </row>
    <row r="11985" spans="2:8" s="5" customFormat="1" ht="13.5">
      <c r="B11985" s="89"/>
      <c r="C11985" s="89"/>
      <c r="D11985" s="90"/>
      <c r="E11985" s="89"/>
      <c r="F11985" s="89"/>
      <c r="G11985" s="89"/>
      <c r="H11985" s="89"/>
    </row>
    <row r="11986" spans="2:8" s="5" customFormat="1" ht="13.5">
      <c r="B11986" s="89"/>
      <c r="C11986" s="89"/>
      <c r="D11986" s="90"/>
      <c r="E11986" s="89"/>
      <c r="F11986" s="89"/>
      <c r="G11986" s="89"/>
      <c r="H11986" s="89"/>
    </row>
    <row r="11997" spans="2:8" s="5" customFormat="1" ht="13.5">
      <c r="B11997" s="89"/>
      <c r="C11997" s="89"/>
      <c r="D11997" s="90"/>
      <c r="E11997" s="89"/>
      <c r="F11997" s="89"/>
      <c r="G11997" s="89"/>
      <c r="H11997" s="89"/>
    </row>
    <row r="12001" spans="2:8" s="5" customFormat="1" ht="13.5">
      <c r="B12001" s="89"/>
      <c r="C12001" s="89"/>
      <c r="D12001" s="90"/>
      <c r="E12001" s="89"/>
      <c r="F12001" s="89"/>
      <c r="G12001" s="89"/>
      <c r="H12001" s="89"/>
    </row>
    <row r="12002" spans="2:8" s="5" customFormat="1" ht="13.5">
      <c r="B12002" s="89"/>
      <c r="C12002" s="89"/>
      <c r="D12002" s="90"/>
      <c r="E12002" s="89"/>
      <c r="F12002" s="89"/>
      <c r="G12002" s="89"/>
      <c r="H12002" s="89"/>
    </row>
    <row r="12003" spans="2:8" s="5" customFormat="1" ht="13.5">
      <c r="B12003" s="89"/>
      <c r="C12003" s="89"/>
      <c r="D12003" s="90"/>
      <c r="E12003" s="89"/>
      <c r="F12003" s="89"/>
      <c r="G12003" s="89"/>
      <c r="H12003" s="89"/>
    </row>
    <row r="12004" spans="2:8" s="5" customFormat="1" ht="13.5">
      <c r="B12004" s="89"/>
      <c r="C12004" s="89"/>
      <c r="D12004" s="90"/>
      <c r="E12004" s="89"/>
      <c r="F12004" s="89"/>
      <c r="G12004" s="89"/>
      <c r="H12004" s="89"/>
    </row>
    <row r="12015" spans="2:8" s="5" customFormat="1" ht="13.5">
      <c r="B12015" s="89"/>
      <c r="C12015" s="89"/>
      <c r="D12015" s="90"/>
      <c r="E12015" s="89"/>
      <c r="F12015" s="89"/>
      <c r="G12015" s="89"/>
      <c r="H12015" s="89"/>
    </row>
    <row r="12046" spans="2:8" s="5" customFormat="1" ht="13.5">
      <c r="B12046" s="89"/>
      <c r="C12046" s="89"/>
      <c r="D12046" s="90"/>
      <c r="E12046" s="89"/>
      <c r="F12046" s="89"/>
      <c r="G12046" s="89"/>
      <c r="H12046" s="89"/>
    </row>
    <row r="12047" spans="2:8" s="5" customFormat="1" ht="13.5">
      <c r="B12047" s="89"/>
      <c r="C12047" s="89"/>
      <c r="D12047" s="90"/>
      <c r="E12047" s="89"/>
      <c r="F12047" s="89"/>
      <c r="G12047" s="89"/>
      <c r="H12047" s="89"/>
    </row>
    <row r="12056" spans="2:8" s="5" customFormat="1" ht="13.5">
      <c r="B12056" s="89"/>
      <c r="C12056" s="89"/>
      <c r="D12056" s="90"/>
      <c r="E12056" s="89"/>
      <c r="F12056" s="89"/>
      <c r="G12056" s="89"/>
      <c r="H12056" s="89"/>
    </row>
    <row r="12072" spans="2:8" s="5" customFormat="1" ht="13.5">
      <c r="B12072" s="89"/>
      <c r="C12072" s="89"/>
      <c r="D12072" s="90"/>
      <c r="E12072" s="89"/>
      <c r="F12072" s="89"/>
      <c r="G12072" s="89"/>
      <c r="H12072" s="89"/>
    </row>
    <row r="12081" spans="2:8" s="5" customFormat="1" ht="13.5">
      <c r="B12081" s="89"/>
      <c r="C12081" s="89"/>
      <c r="D12081" s="90"/>
      <c r="E12081" s="89"/>
      <c r="F12081" s="89"/>
      <c r="G12081" s="89"/>
      <c r="H12081" s="89"/>
    </row>
    <row r="12082" spans="2:8" s="5" customFormat="1" ht="13.5">
      <c r="B12082" s="89"/>
      <c r="C12082" s="89"/>
      <c r="D12082" s="90"/>
      <c r="E12082" s="89"/>
      <c r="F12082" s="89"/>
      <c r="G12082" s="89"/>
      <c r="H12082" s="89"/>
    </row>
    <row r="12083" spans="2:8" s="5" customFormat="1" ht="13.5">
      <c r="B12083" s="89"/>
      <c r="C12083" s="89"/>
      <c r="D12083" s="90"/>
      <c r="E12083" s="89"/>
      <c r="F12083" s="89"/>
      <c r="G12083" s="89"/>
      <c r="H12083" s="89"/>
    </row>
    <row r="12084" spans="2:8" s="5" customFormat="1" ht="13.5">
      <c r="B12084" s="89"/>
      <c r="C12084" s="89"/>
      <c r="D12084" s="90"/>
      <c r="E12084" s="89"/>
      <c r="F12084" s="89"/>
      <c r="G12084" s="89"/>
      <c r="H12084" s="89"/>
    </row>
    <row r="12085" spans="2:8" s="5" customFormat="1" ht="13.5">
      <c r="B12085" s="89"/>
      <c r="C12085" s="89"/>
      <c r="D12085" s="90"/>
      <c r="E12085" s="89"/>
      <c r="F12085" s="89"/>
      <c r="G12085" s="89"/>
      <c r="H12085" s="89"/>
    </row>
    <row r="12086" spans="2:8" s="5" customFormat="1" ht="13.5">
      <c r="B12086" s="89"/>
      <c r="C12086" s="89"/>
      <c r="D12086" s="90"/>
      <c r="E12086" s="89"/>
      <c r="F12086" s="89"/>
      <c r="G12086" s="89"/>
      <c r="H12086" s="89"/>
    </row>
    <row r="12087" spans="2:8" s="5" customFormat="1" ht="13.5">
      <c r="B12087" s="89"/>
      <c r="C12087" s="89"/>
      <c r="D12087" s="90"/>
      <c r="E12087" s="89"/>
      <c r="F12087" s="89"/>
      <c r="G12087" s="89"/>
      <c r="H12087" s="89"/>
    </row>
    <row r="12088" spans="2:8" s="5" customFormat="1" ht="13.5">
      <c r="B12088" s="89"/>
      <c r="C12088" s="89"/>
      <c r="D12088" s="90"/>
      <c r="E12088" s="89"/>
      <c r="F12088" s="89"/>
      <c r="G12088" s="89"/>
      <c r="H12088" s="89"/>
    </row>
    <row r="12095" spans="2:8" s="5" customFormat="1" ht="13.5">
      <c r="B12095" s="89"/>
      <c r="C12095" s="89"/>
      <c r="D12095" s="90"/>
      <c r="E12095" s="89"/>
      <c r="F12095" s="89"/>
      <c r="G12095" s="89"/>
      <c r="H12095" s="89"/>
    </row>
    <row r="12096" spans="2:8" s="5" customFormat="1" ht="13.5">
      <c r="B12096" s="89"/>
      <c r="C12096" s="89"/>
      <c r="D12096" s="90"/>
      <c r="E12096" s="89"/>
      <c r="F12096" s="89"/>
      <c r="G12096" s="89"/>
      <c r="H12096" s="89"/>
    </row>
    <row r="12104" spans="2:8" s="5" customFormat="1" ht="13.5">
      <c r="B12104" s="89"/>
      <c r="C12104" s="89"/>
      <c r="D12104" s="90"/>
      <c r="E12104" s="89"/>
      <c r="F12104" s="89"/>
      <c r="G12104" s="89"/>
      <c r="H12104" s="89"/>
    </row>
    <row r="12106" spans="2:8" s="5" customFormat="1" ht="13.5">
      <c r="B12106" s="89"/>
      <c r="C12106" s="89"/>
      <c r="D12106" s="90"/>
      <c r="E12106" s="89"/>
      <c r="F12106" s="89"/>
      <c r="G12106" s="89"/>
      <c r="H12106" s="89"/>
    </row>
    <row r="12110" spans="2:8" s="5" customFormat="1" ht="13.5">
      <c r="B12110" s="89"/>
      <c r="C12110" s="89"/>
      <c r="D12110" s="90"/>
      <c r="E12110" s="89"/>
      <c r="F12110" s="89"/>
      <c r="G12110" s="89"/>
      <c r="H12110" s="89"/>
    </row>
    <row r="12111" spans="2:8" s="5" customFormat="1" ht="13.5">
      <c r="B12111" s="89"/>
      <c r="C12111" s="89"/>
      <c r="D12111" s="90"/>
      <c r="E12111" s="89"/>
      <c r="F12111" s="89"/>
      <c r="G12111" s="89"/>
      <c r="H12111" s="89"/>
    </row>
    <row r="12112" spans="2:8" s="5" customFormat="1" ht="13.5">
      <c r="B12112" s="89"/>
      <c r="C12112" s="89"/>
      <c r="D12112" s="90"/>
      <c r="E12112" s="89"/>
      <c r="F12112" s="89"/>
      <c r="G12112" s="89"/>
      <c r="H12112" s="89"/>
    </row>
    <row r="12114" spans="2:8" s="5" customFormat="1" ht="13.5">
      <c r="B12114" s="89"/>
      <c r="C12114" s="89"/>
      <c r="D12114" s="90"/>
      <c r="E12114" s="89"/>
      <c r="F12114" s="89"/>
      <c r="G12114" s="89"/>
      <c r="H12114" s="89"/>
    </row>
    <row r="12122" spans="2:8" s="5" customFormat="1" ht="13.5">
      <c r="B12122" s="89"/>
      <c r="C12122" s="89"/>
      <c r="D12122" s="90"/>
      <c r="E12122" s="89"/>
      <c r="F12122" s="89"/>
      <c r="G12122" s="89"/>
      <c r="H12122" s="89"/>
    </row>
    <row r="12124" spans="2:8" s="5" customFormat="1" ht="13.5">
      <c r="B12124" s="89"/>
      <c r="C12124" s="89"/>
      <c r="D12124" s="90"/>
      <c r="E12124" s="89"/>
      <c r="F12124" s="89"/>
      <c r="G12124" s="89"/>
      <c r="H12124" s="89"/>
    </row>
    <row r="12132" spans="2:8" s="5" customFormat="1" ht="13.5">
      <c r="B12132" s="89"/>
      <c r="C12132" s="89"/>
      <c r="D12132" s="90"/>
      <c r="E12132" s="89"/>
      <c r="F12132" s="89"/>
      <c r="G12132" s="89"/>
      <c r="H12132" s="89"/>
    </row>
    <row r="12135" spans="2:8" s="5" customFormat="1" ht="13.5">
      <c r="B12135" s="89"/>
      <c r="C12135" s="89"/>
      <c r="D12135" s="90"/>
      <c r="E12135" s="89"/>
      <c r="F12135" s="89"/>
      <c r="G12135" s="89"/>
      <c r="H12135" s="89"/>
    </row>
    <row r="12141" spans="2:8" s="5" customFormat="1" ht="13.5">
      <c r="B12141" s="89"/>
      <c r="C12141" s="89"/>
      <c r="D12141" s="90"/>
      <c r="E12141" s="89"/>
      <c r="F12141" s="89"/>
      <c r="G12141" s="89"/>
      <c r="H12141" s="89"/>
    </row>
    <row r="12182" spans="2:8" s="5" customFormat="1" ht="16.5">
      <c r="B12182" s="89"/>
      <c r="C12182" s="89"/>
      <c r="D12182" s="90"/>
      <c r="E12182" s="89"/>
      <c r="F12182" s="91"/>
      <c r="G12182" s="89"/>
      <c r="H12182" s="89"/>
    </row>
    <row r="12192" spans="2:8" s="5" customFormat="1" ht="16.5">
      <c r="B12192" s="89"/>
      <c r="C12192" s="89"/>
      <c r="D12192" s="90"/>
      <c r="E12192" s="89"/>
      <c r="F12192" s="91"/>
      <c r="G12192" s="89"/>
      <c r="H12192" s="89"/>
    </row>
    <row r="12193" spans="2:8" s="5" customFormat="1" ht="13.5">
      <c r="B12193" s="89"/>
      <c r="C12193" s="89"/>
      <c r="D12193" s="90"/>
      <c r="E12193" s="89"/>
      <c r="F12193" s="89"/>
      <c r="G12193" s="89"/>
      <c r="H12193" s="89"/>
    </row>
    <row r="12211" spans="2:8" s="5" customFormat="1" ht="16.5">
      <c r="B12211" s="89"/>
      <c r="C12211" s="89"/>
      <c r="D12211" s="90"/>
      <c r="E12211" s="89"/>
      <c r="F12211" s="91"/>
      <c r="G12211" s="89"/>
      <c r="H12211" s="89"/>
    </row>
    <row r="12232" spans="2:8" s="5" customFormat="1" ht="13.5">
      <c r="B12232" s="89"/>
      <c r="C12232" s="89"/>
      <c r="D12232" s="90"/>
      <c r="E12232" s="89"/>
      <c r="F12232" s="89"/>
      <c r="G12232" s="89"/>
      <c r="H12232" s="89"/>
    </row>
    <row r="12244" spans="2:8" s="5" customFormat="1" ht="16.5">
      <c r="B12244" s="89"/>
      <c r="C12244" s="89"/>
      <c r="D12244" s="90"/>
      <c r="E12244" s="89"/>
      <c r="F12244" s="91"/>
      <c r="G12244" s="89"/>
      <c r="H12244" s="89"/>
    </row>
    <row r="12254" spans="2:8" s="5" customFormat="1" ht="16.5">
      <c r="B12254" s="89"/>
      <c r="C12254" s="89"/>
      <c r="D12254" s="90"/>
      <c r="E12254" s="89"/>
      <c r="F12254" s="91"/>
      <c r="G12254" s="89"/>
      <c r="H12254" s="89"/>
    </row>
    <row r="12257" spans="2:8" s="5" customFormat="1" ht="16.5">
      <c r="B12257" s="89"/>
      <c r="C12257" s="89"/>
      <c r="D12257" s="90"/>
      <c r="E12257" s="89"/>
      <c r="F12257" s="91"/>
      <c r="G12257" s="89"/>
      <c r="H12257" s="89"/>
    </row>
    <row r="12286" spans="2:8" s="5" customFormat="1" ht="16.5">
      <c r="B12286" s="89"/>
      <c r="C12286" s="89"/>
      <c r="D12286" s="90"/>
      <c r="E12286" s="89"/>
      <c r="F12286" s="91"/>
      <c r="G12286" s="89"/>
      <c r="H12286" s="89"/>
    </row>
    <row r="12294" spans="2:8" s="5" customFormat="1" ht="13.5">
      <c r="B12294" s="89"/>
      <c r="C12294" s="89"/>
      <c r="D12294" s="90"/>
      <c r="E12294" s="89"/>
      <c r="F12294" s="89"/>
      <c r="G12294" s="89"/>
      <c r="H12294" s="89"/>
    </row>
    <row r="12300" spans="2:8" s="5" customFormat="1" ht="13.5">
      <c r="B12300" s="89"/>
      <c r="C12300" s="89"/>
      <c r="D12300" s="90"/>
      <c r="E12300" s="89"/>
      <c r="F12300" s="89"/>
      <c r="G12300" s="89"/>
      <c r="H12300" s="89"/>
    </row>
    <row r="12311" spans="2:8" s="5" customFormat="1" ht="16.5">
      <c r="B12311" s="89"/>
      <c r="C12311" s="89"/>
      <c r="D12311" s="90"/>
      <c r="E12311" s="89"/>
      <c r="F12311" s="91"/>
      <c r="G12311" s="89"/>
      <c r="H12311" s="89"/>
    </row>
    <row r="12327" spans="2:8" s="5" customFormat="1" ht="16.5">
      <c r="B12327" s="89"/>
      <c r="C12327" s="89"/>
      <c r="D12327" s="90"/>
      <c r="E12327" s="89"/>
      <c r="F12327" s="91"/>
      <c r="G12327" s="89"/>
      <c r="H12327" s="89"/>
    </row>
    <row r="12371" spans="2:8" s="5" customFormat="1" ht="16.5">
      <c r="B12371" s="89"/>
      <c r="C12371" s="89"/>
      <c r="D12371" s="90"/>
      <c r="E12371" s="89"/>
      <c r="F12371" s="91"/>
      <c r="G12371" s="89"/>
      <c r="H12371" s="89"/>
    </row>
    <row r="12398" spans="2:8" s="5" customFormat="1" ht="13.5">
      <c r="B12398" s="89"/>
      <c r="C12398" s="89"/>
      <c r="D12398" s="90"/>
      <c r="E12398" s="89"/>
      <c r="F12398" s="89"/>
      <c r="G12398" s="89"/>
      <c r="H12398" s="89"/>
    </row>
    <row r="12399" spans="2:8" s="5" customFormat="1" ht="13.5">
      <c r="B12399" s="89"/>
      <c r="C12399" s="89"/>
      <c r="D12399" s="90"/>
      <c r="E12399" s="89"/>
      <c r="F12399" s="89"/>
      <c r="G12399" s="89"/>
      <c r="H12399" s="89"/>
    </row>
    <row r="12400" spans="2:8" s="5" customFormat="1" ht="13.5">
      <c r="B12400" s="89"/>
      <c r="C12400" s="89"/>
      <c r="D12400" s="90"/>
      <c r="E12400" s="89"/>
      <c r="F12400" s="89"/>
      <c r="G12400" s="89"/>
      <c r="H12400" s="89"/>
    </row>
    <row r="12404" spans="2:8" s="5" customFormat="1" ht="16.5">
      <c r="B12404" s="89"/>
      <c r="C12404" s="89"/>
      <c r="D12404" s="90"/>
      <c r="E12404" s="89"/>
      <c r="F12404" s="91"/>
      <c r="G12404" s="89"/>
      <c r="H12404" s="89"/>
    </row>
    <row r="12426" spans="2:8" s="5" customFormat="1" ht="16.5">
      <c r="B12426" s="89"/>
      <c r="C12426" s="89"/>
      <c r="D12426" s="90"/>
      <c r="E12426" s="89"/>
      <c r="F12426" s="91"/>
      <c r="G12426" s="89"/>
      <c r="H12426" s="89"/>
    </row>
    <row r="12427" spans="2:8" s="5" customFormat="1" ht="16.5">
      <c r="B12427" s="89"/>
      <c r="C12427" s="89"/>
      <c r="D12427" s="90"/>
      <c r="E12427" s="89"/>
      <c r="F12427" s="91"/>
      <c r="G12427" s="89"/>
      <c r="H12427" s="89"/>
    </row>
    <row r="12437" spans="2:8" s="5" customFormat="1" ht="16.5">
      <c r="B12437" s="89"/>
      <c r="C12437" s="89"/>
      <c r="D12437" s="90"/>
      <c r="E12437" s="89"/>
      <c r="F12437" s="91"/>
      <c r="G12437" s="89"/>
      <c r="H12437" s="89"/>
    </row>
    <row r="12456" spans="2:8" s="5" customFormat="1" ht="13.5">
      <c r="B12456" s="89"/>
      <c r="C12456" s="89"/>
      <c r="D12456" s="90"/>
      <c r="E12456" s="89"/>
      <c r="F12456" s="89"/>
      <c r="G12456" s="89"/>
      <c r="H12456" s="89"/>
    </row>
    <row r="12467" spans="2:8" s="5" customFormat="1" ht="16.5">
      <c r="B12467" s="89"/>
      <c r="C12467" s="89"/>
      <c r="D12467" s="90"/>
      <c r="E12467" s="89"/>
      <c r="F12467" s="91"/>
      <c r="G12467" s="89"/>
      <c r="H12467" s="89"/>
    </row>
    <row r="12487" spans="2:8" s="5" customFormat="1" ht="16.5">
      <c r="B12487" s="89"/>
      <c r="C12487" s="89"/>
      <c r="D12487" s="90"/>
      <c r="E12487" s="89"/>
      <c r="F12487" s="91"/>
      <c r="G12487" s="89"/>
      <c r="H12487" s="89"/>
    </row>
    <row r="12488" spans="2:8" s="5" customFormat="1" ht="16.5">
      <c r="B12488" s="89"/>
      <c r="C12488" s="89"/>
      <c r="D12488" s="90"/>
      <c r="E12488" s="89"/>
      <c r="F12488" s="91"/>
      <c r="G12488" s="89"/>
      <c r="H12488" s="89"/>
    </row>
    <row r="12489" spans="2:8" s="5" customFormat="1" ht="16.5">
      <c r="B12489" s="89"/>
      <c r="C12489" s="89"/>
      <c r="D12489" s="90"/>
      <c r="E12489" s="89"/>
      <c r="F12489" s="91"/>
      <c r="G12489" s="89"/>
      <c r="H12489" s="89"/>
    </row>
    <row r="12495" spans="2:8" s="5" customFormat="1" ht="16.5">
      <c r="B12495" s="89"/>
      <c r="C12495" s="89"/>
      <c r="D12495" s="90"/>
      <c r="E12495" s="89"/>
      <c r="F12495" s="91"/>
      <c r="G12495" s="89"/>
      <c r="H12495" s="89"/>
    </row>
    <row r="12521" spans="2:8" s="5" customFormat="1" ht="16.5">
      <c r="B12521" s="89"/>
      <c r="C12521" s="89"/>
      <c r="D12521" s="90"/>
      <c r="E12521" s="89"/>
      <c r="F12521" s="91"/>
      <c r="G12521" s="89"/>
      <c r="H12521" s="89"/>
    </row>
    <row r="12532" spans="2:8" s="5" customFormat="1" ht="16.5">
      <c r="B12532" s="89"/>
      <c r="C12532" s="89"/>
      <c r="D12532" s="90"/>
      <c r="E12532" s="89"/>
      <c r="F12532" s="91"/>
      <c r="G12532" s="89"/>
      <c r="H12532" s="89"/>
    </row>
    <row r="12542" spans="2:8" s="5" customFormat="1" ht="16.5">
      <c r="B12542" s="89"/>
      <c r="C12542" s="89"/>
      <c r="D12542" s="90"/>
      <c r="E12542" s="89"/>
      <c r="F12542" s="91"/>
      <c r="G12542" s="89"/>
      <c r="H12542" s="89"/>
    </row>
    <row r="12555" spans="2:8" s="5" customFormat="1" ht="16.5">
      <c r="B12555" s="89"/>
      <c r="C12555" s="89"/>
      <c r="D12555" s="90"/>
      <c r="E12555" s="89"/>
      <c r="F12555" s="91"/>
      <c r="G12555" s="89"/>
      <c r="H12555" s="89"/>
    </row>
    <row r="12614" spans="2:8" s="5" customFormat="1" ht="13.5">
      <c r="B12614" s="89"/>
      <c r="C12614" s="89"/>
      <c r="D12614" s="90"/>
      <c r="E12614" s="89"/>
      <c r="F12614" s="89"/>
      <c r="G12614" s="89"/>
      <c r="H12614" s="89"/>
    </row>
    <row r="12622" spans="2:8" s="5" customFormat="1" ht="13.5">
      <c r="B12622" s="89"/>
      <c r="C12622" s="89"/>
      <c r="D12622" s="90"/>
      <c r="E12622" s="89"/>
      <c r="F12622" s="89"/>
      <c r="G12622" s="89"/>
      <c r="H12622" s="89"/>
    </row>
    <row r="12631" spans="2:8" s="5" customFormat="1" ht="16.5">
      <c r="B12631" s="89"/>
      <c r="C12631" s="89"/>
      <c r="D12631" s="90"/>
      <c r="E12631" s="89"/>
      <c r="F12631" s="91"/>
      <c r="G12631" s="89"/>
      <c r="H12631" s="89"/>
    </row>
    <row r="12632" spans="2:8" s="5" customFormat="1" ht="16.5">
      <c r="B12632" s="89"/>
      <c r="C12632" s="89"/>
      <c r="D12632" s="90"/>
      <c r="E12632" s="89"/>
      <c r="F12632" s="91"/>
      <c r="G12632" s="89"/>
      <c r="H12632" s="89"/>
    </row>
    <row r="12640" spans="2:8" s="5" customFormat="1" ht="16.5">
      <c r="B12640" s="89"/>
      <c r="C12640" s="89"/>
      <c r="D12640" s="90"/>
      <c r="E12640" s="89"/>
      <c r="F12640" s="91"/>
      <c r="G12640" s="89"/>
      <c r="H12640" s="89"/>
    </row>
    <row r="12641" spans="2:8" s="5" customFormat="1" ht="13.5">
      <c r="B12641" s="89"/>
      <c r="C12641" s="89"/>
      <c r="D12641" s="90"/>
      <c r="E12641" s="89"/>
      <c r="F12641" s="89"/>
      <c r="G12641" s="89"/>
      <c r="H12641" s="89"/>
    </row>
    <row r="12678" spans="2:8" s="5" customFormat="1" ht="13.5">
      <c r="B12678" s="89"/>
      <c r="C12678" s="89"/>
      <c r="D12678" s="90"/>
      <c r="E12678" s="89"/>
      <c r="F12678" s="89"/>
      <c r="G12678" s="89"/>
      <c r="H12678" s="89"/>
    </row>
    <row r="12778" spans="2:8" s="5" customFormat="1" ht="16.5">
      <c r="B12778" s="89"/>
      <c r="C12778" s="89"/>
      <c r="D12778" s="90"/>
      <c r="E12778" s="89"/>
      <c r="F12778" s="91"/>
      <c r="G12778" s="89"/>
      <c r="H12778" s="89"/>
    </row>
    <row r="12779" spans="2:8" s="5" customFormat="1" ht="16.5">
      <c r="B12779" s="89"/>
      <c r="C12779" s="89"/>
      <c r="D12779" s="90"/>
      <c r="E12779" s="89"/>
      <c r="F12779" s="91"/>
      <c r="G12779" s="89"/>
      <c r="H12779" s="89"/>
    </row>
    <row r="12780" spans="2:8" s="5" customFormat="1" ht="16.5">
      <c r="B12780" s="89"/>
      <c r="C12780" s="89"/>
      <c r="D12780" s="90"/>
      <c r="E12780" s="89"/>
      <c r="F12780" s="91"/>
      <c r="G12780" s="89"/>
      <c r="H12780" s="89"/>
    </row>
    <row r="12781" spans="2:8" s="5" customFormat="1" ht="16.5">
      <c r="B12781" s="89"/>
      <c r="C12781" s="89"/>
      <c r="D12781" s="90"/>
      <c r="E12781" s="89"/>
      <c r="F12781" s="91"/>
      <c r="G12781" s="89"/>
      <c r="H12781" s="89"/>
    </row>
    <row r="12792" spans="2:8" s="5" customFormat="1" ht="16.5">
      <c r="B12792" s="89"/>
      <c r="C12792" s="89"/>
      <c r="D12792" s="90"/>
      <c r="E12792" s="89"/>
      <c r="F12792" s="91"/>
      <c r="G12792" s="89"/>
      <c r="H12792" s="89"/>
    </row>
    <row r="12823" spans="2:8" s="5" customFormat="1" ht="16.5">
      <c r="B12823" s="89"/>
      <c r="C12823" s="89"/>
      <c r="D12823" s="90"/>
      <c r="E12823" s="89"/>
      <c r="F12823" s="91"/>
      <c r="G12823" s="89"/>
      <c r="H12823" s="89"/>
    </row>
    <row r="12824" spans="2:8" s="5" customFormat="1" ht="16.5">
      <c r="B12824" s="89"/>
      <c r="C12824" s="89"/>
      <c r="D12824" s="90"/>
      <c r="E12824" s="89"/>
      <c r="F12824" s="91"/>
      <c r="G12824" s="89"/>
      <c r="H12824" s="89"/>
    </row>
    <row r="12833" spans="2:8" s="5" customFormat="1" ht="16.5">
      <c r="B12833" s="89"/>
      <c r="C12833" s="89"/>
      <c r="D12833" s="90"/>
      <c r="E12833" s="89"/>
      <c r="F12833" s="91"/>
      <c r="G12833" s="89"/>
      <c r="H12833" s="89"/>
    </row>
    <row r="12857" spans="2:8" s="5" customFormat="1" ht="13.5">
      <c r="B12857" s="89"/>
      <c r="C12857" s="89"/>
      <c r="D12857" s="90"/>
      <c r="E12857" s="89"/>
      <c r="F12857" s="89"/>
      <c r="G12857" s="89"/>
      <c r="H12857" s="89"/>
    </row>
    <row r="12858" spans="2:8" s="5" customFormat="1" ht="13.5">
      <c r="B12858" s="89"/>
      <c r="C12858" s="89"/>
      <c r="D12858" s="90"/>
      <c r="E12858" s="89"/>
      <c r="F12858" s="89"/>
      <c r="G12858" s="89"/>
      <c r="H12858" s="89"/>
    </row>
    <row r="12859" spans="2:8" s="5" customFormat="1" ht="13.5">
      <c r="B12859" s="89"/>
      <c r="C12859" s="89"/>
      <c r="D12859" s="90"/>
      <c r="E12859" s="89"/>
      <c r="F12859" s="89"/>
      <c r="G12859" s="89"/>
      <c r="H12859" s="89"/>
    </row>
    <row r="12860" spans="2:8" s="5" customFormat="1" ht="13.5">
      <c r="B12860" s="89"/>
      <c r="C12860" s="89"/>
      <c r="D12860" s="90"/>
      <c r="E12860" s="89"/>
      <c r="F12860" s="89"/>
      <c r="G12860" s="89"/>
      <c r="H12860" s="89"/>
    </row>
    <row r="12861" spans="2:8" s="5" customFormat="1" ht="13.5">
      <c r="B12861" s="89"/>
      <c r="C12861" s="89"/>
      <c r="D12861" s="90"/>
      <c r="E12861" s="89"/>
      <c r="F12861" s="89"/>
      <c r="G12861" s="89"/>
      <c r="H12861" s="89"/>
    </row>
    <row r="12862" spans="2:8" s="5" customFormat="1" ht="13.5">
      <c r="B12862" s="89"/>
      <c r="C12862" s="89"/>
      <c r="D12862" s="90"/>
      <c r="E12862" s="89"/>
      <c r="F12862" s="89"/>
      <c r="G12862" s="89"/>
      <c r="H12862" s="89"/>
    </row>
    <row r="12863" spans="2:8" s="5" customFormat="1" ht="13.5">
      <c r="B12863" s="89"/>
      <c r="C12863" s="89"/>
      <c r="D12863" s="90"/>
      <c r="E12863" s="89"/>
      <c r="F12863" s="89"/>
      <c r="G12863" s="89"/>
      <c r="H12863" s="89"/>
    </row>
    <row r="12864" spans="2:8" s="5" customFormat="1" ht="13.5">
      <c r="B12864" s="89"/>
      <c r="C12864" s="89"/>
      <c r="D12864" s="90"/>
      <c r="E12864" s="89"/>
      <c r="F12864" s="89"/>
      <c r="G12864" s="89"/>
      <c r="H12864" s="89"/>
    </row>
    <row r="12865" spans="2:8" s="5" customFormat="1" ht="16.5">
      <c r="B12865" s="89"/>
      <c r="C12865" s="89"/>
      <c r="D12865" s="90"/>
      <c r="E12865" s="89"/>
      <c r="F12865" s="91"/>
      <c r="G12865" s="89"/>
      <c r="H12865" s="89"/>
    </row>
    <row r="12872" spans="2:8" s="5" customFormat="1" ht="16.5">
      <c r="B12872" s="89"/>
      <c r="C12872" s="89"/>
      <c r="D12872" s="90"/>
      <c r="E12872" s="89"/>
      <c r="F12872" s="91"/>
      <c r="G12872" s="89"/>
      <c r="H12872" s="89"/>
    </row>
    <row r="12873" spans="2:8" s="5" customFormat="1" ht="16.5">
      <c r="B12873" s="89"/>
      <c r="C12873" s="89"/>
      <c r="D12873" s="90"/>
      <c r="E12873" s="89"/>
      <c r="F12873" s="91"/>
      <c r="G12873" s="89"/>
      <c r="H12873" s="89"/>
    </row>
    <row r="12882" spans="2:8" s="5" customFormat="1" ht="13.5">
      <c r="B12882" s="89"/>
      <c r="C12882" s="89"/>
      <c r="D12882" s="90"/>
      <c r="E12882" s="89"/>
      <c r="F12882" s="89"/>
      <c r="G12882" s="89"/>
      <c r="H12882" s="89"/>
    </row>
    <row r="12909" spans="2:8" s="5" customFormat="1" ht="16.5">
      <c r="B12909" s="89"/>
      <c r="C12909" s="89"/>
      <c r="D12909" s="90"/>
      <c r="E12909" s="89"/>
      <c r="F12909" s="91"/>
      <c r="G12909" s="89"/>
      <c r="H12909" s="89"/>
    </row>
    <row r="12968" spans="2:8" s="5" customFormat="1" ht="13.5">
      <c r="B12968" s="89"/>
      <c r="C12968" s="89"/>
      <c r="D12968" s="90"/>
      <c r="E12968" s="89"/>
      <c r="F12968" s="89"/>
      <c r="G12968" s="89"/>
      <c r="H12968" s="89"/>
    </row>
    <row r="12969" spans="2:8" s="5" customFormat="1" ht="13.5">
      <c r="B12969" s="89"/>
      <c r="C12969" s="89"/>
      <c r="D12969" s="90"/>
      <c r="E12969" s="89"/>
      <c r="F12969" s="89"/>
      <c r="G12969" s="89"/>
      <c r="H12969" s="89"/>
    </row>
    <row r="13000" spans="2:8" s="5" customFormat="1" ht="13.5">
      <c r="B13000" s="89"/>
      <c r="C13000" s="89"/>
      <c r="D13000" s="90"/>
      <c r="E13000" s="89"/>
      <c r="F13000" s="89"/>
      <c r="G13000" s="89"/>
      <c r="H13000" s="89"/>
    </row>
    <row r="13008" spans="2:8" s="5" customFormat="1" ht="13.5">
      <c r="B13008" s="89"/>
      <c r="C13008" s="89"/>
      <c r="D13008" s="90"/>
      <c r="E13008" s="89"/>
      <c r="F13008" s="89"/>
      <c r="G13008" s="89"/>
      <c r="H13008" s="89"/>
    </row>
    <row r="13021" spans="2:8" s="5" customFormat="1" ht="16.5">
      <c r="B13021" s="89"/>
      <c r="C13021" s="89"/>
      <c r="D13021" s="90"/>
      <c r="E13021" s="89"/>
      <c r="F13021" s="91"/>
      <c r="G13021" s="89"/>
      <c r="H13021" s="89"/>
    </row>
    <row r="13029" spans="2:8" s="5" customFormat="1" ht="16.5">
      <c r="B13029" s="89"/>
      <c r="C13029" s="89"/>
      <c r="D13029" s="90"/>
      <c r="E13029" s="89"/>
      <c r="F13029" s="91"/>
      <c r="G13029" s="89"/>
      <c r="H13029" s="89"/>
    </row>
    <row r="13041" spans="2:8" s="5" customFormat="1" ht="13.5">
      <c r="B13041" s="89"/>
      <c r="C13041" s="89"/>
      <c r="D13041" s="90"/>
      <c r="E13041" s="89"/>
      <c r="F13041" s="89"/>
      <c r="G13041" s="89"/>
      <c r="H13041" s="89"/>
    </row>
    <row r="13049" spans="2:8" s="5" customFormat="1" ht="13.5">
      <c r="B13049" s="89"/>
      <c r="C13049" s="89"/>
      <c r="D13049" s="90"/>
      <c r="E13049" s="89"/>
      <c r="F13049" s="89"/>
      <c r="G13049" s="89"/>
      <c r="H13049" s="89"/>
    </row>
    <row r="13050" spans="2:8" s="5" customFormat="1" ht="13.5">
      <c r="B13050" s="89"/>
      <c r="C13050" s="89"/>
      <c r="D13050" s="90"/>
      <c r="E13050" s="89"/>
      <c r="F13050" s="89"/>
      <c r="G13050" s="89"/>
      <c r="H13050" s="89"/>
    </row>
    <row r="13054" spans="2:8" s="5" customFormat="1" ht="13.5">
      <c r="B13054" s="89"/>
      <c r="C13054" s="89"/>
      <c r="D13054" s="90"/>
      <c r="E13054" s="89"/>
      <c r="F13054" s="89"/>
      <c r="G13054" s="89"/>
      <c r="H13054" s="89"/>
    </row>
    <row r="13055" spans="2:8" s="5" customFormat="1" ht="13.5">
      <c r="B13055" s="89"/>
      <c r="C13055" s="89"/>
      <c r="D13055" s="90"/>
      <c r="E13055" s="89"/>
      <c r="F13055" s="89"/>
      <c r="G13055" s="89"/>
      <c r="H13055" s="89"/>
    </row>
    <row r="13056" spans="2:8" s="5" customFormat="1" ht="13.5">
      <c r="B13056" s="89"/>
      <c r="C13056" s="89"/>
      <c r="D13056" s="90"/>
      <c r="E13056" s="89"/>
      <c r="F13056" s="89"/>
      <c r="G13056" s="89"/>
      <c r="H13056" s="89"/>
    </row>
    <row r="13071" spans="2:8" s="5" customFormat="1" ht="16.5">
      <c r="B13071" s="89"/>
      <c r="C13071" s="89"/>
      <c r="D13071" s="90"/>
      <c r="E13071" s="89"/>
      <c r="F13071" s="91"/>
      <c r="G13071" s="89"/>
      <c r="H13071" s="89"/>
    </row>
    <row r="13077" spans="2:8" s="5" customFormat="1" ht="16.5">
      <c r="B13077" s="89"/>
      <c r="C13077" s="89"/>
      <c r="D13077" s="90"/>
      <c r="E13077" s="89"/>
      <c r="F13077" s="91"/>
      <c r="G13077" s="89"/>
      <c r="H13077" s="89"/>
    </row>
    <row r="13085" spans="2:8" s="5" customFormat="1" ht="16.5">
      <c r="B13085" s="89"/>
      <c r="C13085" s="89"/>
      <c r="D13085" s="90"/>
      <c r="E13085" s="89"/>
      <c r="F13085" s="91"/>
      <c r="G13085" s="89"/>
      <c r="H13085" s="89"/>
    </row>
    <row r="13106" spans="2:8" s="5" customFormat="1" ht="16.5">
      <c r="B13106" s="89"/>
      <c r="C13106" s="89"/>
      <c r="D13106" s="90"/>
      <c r="E13106" s="89"/>
      <c r="F13106" s="91"/>
      <c r="G13106" s="89"/>
      <c r="H13106" s="89"/>
    </row>
    <row r="13175" spans="2:8" s="5" customFormat="1" ht="16.5">
      <c r="B13175" s="89"/>
      <c r="C13175" s="89"/>
      <c r="D13175" s="90"/>
      <c r="E13175" s="89"/>
      <c r="F13175" s="91"/>
      <c r="G13175" s="89"/>
      <c r="H13175" s="89"/>
    </row>
    <row r="13176" spans="2:8" s="5" customFormat="1" ht="16.5">
      <c r="B13176" s="89"/>
      <c r="C13176" s="89"/>
      <c r="D13176" s="90"/>
      <c r="E13176" s="89"/>
      <c r="F13176" s="91"/>
      <c r="G13176" s="89"/>
      <c r="H13176" s="89"/>
    </row>
    <row r="13177" spans="2:8" s="5" customFormat="1" ht="16.5">
      <c r="B13177" s="89"/>
      <c r="C13177" s="89"/>
      <c r="D13177" s="90"/>
      <c r="E13177" s="89"/>
      <c r="F13177" s="91"/>
      <c r="G13177" s="89"/>
      <c r="H13177" s="89"/>
    </row>
    <row r="13178" spans="2:8" s="5" customFormat="1" ht="16.5">
      <c r="B13178" s="89"/>
      <c r="C13178" s="89"/>
      <c r="D13178" s="90"/>
      <c r="E13178" s="89"/>
      <c r="F13178" s="91"/>
      <c r="G13178" s="89"/>
      <c r="H13178" s="89"/>
    </row>
    <row r="13179" spans="2:8" s="5" customFormat="1" ht="16.5">
      <c r="B13179" s="89"/>
      <c r="C13179" s="89"/>
      <c r="D13179" s="90"/>
      <c r="E13179" s="89"/>
      <c r="F13179" s="91"/>
      <c r="G13179" s="89"/>
      <c r="H13179" s="89"/>
    </row>
    <row r="13180" spans="2:8" s="5" customFormat="1" ht="16.5">
      <c r="B13180" s="89"/>
      <c r="C13180" s="89"/>
      <c r="D13180" s="90"/>
      <c r="E13180" s="89"/>
      <c r="F13180" s="91"/>
      <c r="G13180" s="89"/>
      <c r="H13180" s="89"/>
    </row>
    <row r="13181" spans="2:8" s="5" customFormat="1" ht="16.5">
      <c r="B13181" s="89"/>
      <c r="C13181" s="89"/>
      <c r="D13181" s="90"/>
      <c r="E13181" s="89"/>
      <c r="F13181" s="91"/>
      <c r="G13181" s="89"/>
      <c r="H13181" s="89"/>
    </row>
    <row r="13182" spans="2:8" s="5" customFormat="1" ht="16.5">
      <c r="B13182" s="89"/>
      <c r="C13182" s="89"/>
      <c r="D13182" s="90"/>
      <c r="E13182" s="89"/>
      <c r="F13182" s="91"/>
      <c r="G13182" s="89"/>
      <c r="H13182" s="89"/>
    </row>
    <row r="13193" spans="2:8" s="5" customFormat="1" ht="16.5">
      <c r="B13193" s="89"/>
      <c r="C13193" s="89"/>
      <c r="D13193" s="90"/>
      <c r="E13193" s="89"/>
      <c r="F13193" s="91"/>
      <c r="G13193" s="89"/>
      <c r="H13193" s="89"/>
    </row>
    <row r="13276" spans="2:8" s="5" customFormat="1" ht="13.5">
      <c r="B13276" s="89"/>
      <c r="C13276" s="89"/>
      <c r="D13276" s="90"/>
      <c r="E13276" s="89"/>
      <c r="F13276" s="89"/>
      <c r="G13276" s="89"/>
      <c r="H13276" s="89"/>
    </row>
    <row r="13277" spans="2:8" s="5" customFormat="1" ht="13.5">
      <c r="B13277" s="89"/>
      <c r="C13277" s="89"/>
      <c r="D13277" s="90"/>
      <c r="E13277" s="89"/>
      <c r="F13277" s="89"/>
      <c r="G13277" s="89"/>
      <c r="H13277" s="89"/>
    </row>
    <row r="13278" spans="2:8" s="5" customFormat="1" ht="13.5">
      <c r="B13278" s="89"/>
      <c r="C13278" s="89"/>
      <c r="D13278" s="90"/>
      <c r="E13278" s="89"/>
      <c r="F13278" s="89"/>
      <c r="G13278" s="89"/>
      <c r="H13278" s="89"/>
    </row>
    <row r="13279" spans="2:8" s="5" customFormat="1" ht="13.5">
      <c r="B13279" s="89"/>
      <c r="C13279" s="89"/>
      <c r="D13279" s="90"/>
      <c r="E13279" s="89"/>
      <c r="F13279" s="89"/>
      <c r="G13279" s="89"/>
      <c r="H13279" s="89"/>
    </row>
    <row r="13280" spans="2:8" s="5" customFormat="1" ht="13.5">
      <c r="B13280" s="89"/>
      <c r="C13280" s="89"/>
      <c r="D13280" s="90"/>
      <c r="E13280" s="89"/>
      <c r="F13280" s="89"/>
      <c r="G13280" s="89"/>
      <c r="H13280" s="89"/>
    </row>
    <row r="13281" spans="2:8" s="5" customFormat="1" ht="13.5">
      <c r="B13281" s="89"/>
      <c r="C13281" s="89"/>
      <c r="D13281" s="90"/>
      <c r="E13281" s="89"/>
      <c r="F13281" s="89"/>
      <c r="G13281" s="89"/>
      <c r="H13281" s="89"/>
    </row>
    <row r="13282" spans="2:8" s="5" customFormat="1" ht="13.5">
      <c r="B13282" s="89"/>
      <c r="C13282" s="89"/>
      <c r="D13282" s="90"/>
      <c r="E13282" s="89"/>
      <c r="F13282" s="89"/>
      <c r="G13282" s="89"/>
      <c r="H13282" s="89"/>
    </row>
    <row r="13306" spans="2:8" s="5" customFormat="1" ht="16.5">
      <c r="B13306" s="89"/>
      <c r="C13306" s="89"/>
      <c r="D13306" s="90"/>
      <c r="E13306" s="89"/>
      <c r="F13306" s="91"/>
      <c r="G13306" s="89"/>
      <c r="H13306" s="89"/>
    </row>
    <row r="13307" spans="2:8" s="5" customFormat="1" ht="16.5">
      <c r="B13307" s="89"/>
      <c r="C13307" s="89"/>
      <c r="D13307" s="90"/>
      <c r="E13307" s="89"/>
      <c r="F13307" s="91"/>
      <c r="G13307" s="89"/>
      <c r="H13307" s="89"/>
    </row>
    <row r="13308" spans="2:8" s="5" customFormat="1" ht="16.5">
      <c r="B13308" s="89"/>
      <c r="C13308" s="89"/>
      <c r="D13308" s="90"/>
      <c r="E13308" s="89"/>
      <c r="F13308" s="91"/>
      <c r="G13308" s="89"/>
      <c r="H13308" s="89"/>
    </row>
    <row r="13310" spans="2:8" s="5" customFormat="1" ht="16.5">
      <c r="B13310" s="89"/>
      <c r="C13310" s="89"/>
      <c r="D13310" s="90"/>
      <c r="E13310" s="89"/>
      <c r="F13310" s="91"/>
      <c r="G13310" s="89"/>
      <c r="H13310" s="89"/>
    </row>
    <row r="13318" spans="2:8" s="5" customFormat="1" ht="16.5">
      <c r="B13318" s="89"/>
      <c r="C13318" s="89"/>
      <c r="D13318" s="90"/>
      <c r="E13318" s="89"/>
      <c r="F13318" s="91"/>
      <c r="G13318" s="89"/>
      <c r="H13318" s="89"/>
    </row>
    <row r="13337" spans="2:8" s="5" customFormat="1" ht="16.5">
      <c r="B13337" s="89"/>
      <c r="C13337" s="89"/>
      <c r="D13337" s="90"/>
      <c r="E13337" s="89"/>
      <c r="F13337" s="91"/>
      <c r="G13337" s="89"/>
      <c r="H13337" s="89"/>
    </row>
    <row r="13387" spans="2:8" s="5" customFormat="1" ht="13.5">
      <c r="B13387" s="89"/>
      <c r="C13387" s="89"/>
      <c r="D13387" s="90"/>
      <c r="E13387" s="89"/>
      <c r="F13387" s="89"/>
      <c r="G13387" s="89"/>
      <c r="H13387" s="89"/>
    </row>
    <row r="13388" spans="2:8" s="5" customFormat="1" ht="13.5">
      <c r="B13388" s="89"/>
      <c r="C13388" s="89"/>
      <c r="D13388" s="90"/>
      <c r="E13388" s="89"/>
      <c r="F13388" s="89"/>
      <c r="G13388" s="89"/>
      <c r="H13388" s="89"/>
    </row>
    <row r="13419" spans="2:8" s="5" customFormat="1" ht="13.5">
      <c r="B13419" s="89"/>
      <c r="C13419" s="89"/>
      <c r="D13419" s="90"/>
      <c r="E13419" s="89"/>
      <c r="F13419" s="89"/>
      <c r="G13419" s="89"/>
      <c r="H13419" s="89"/>
    </row>
    <row r="13427" spans="2:8" s="5" customFormat="1" ht="13.5">
      <c r="B13427" s="89"/>
      <c r="C13427" s="89"/>
      <c r="D13427" s="90"/>
      <c r="E13427" s="89"/>
      <c r="F13427" s="89"/>
      <c r="G13427" s="89"/>
      <c r="H13427" s="89"/>
    </row>
    <row r="13455" spans="2:8" s="5" customFormat="1" ht="16.5">
      <c r="B13455" s="89"/>
      <c r="C13455" s="89"/>
      <c r="D13455" s="90"/>
      <c r="E13455" s="89"/>
      <c r="F13455" s="91"/>
      <c r="G13455" s="89"/>
      <c r="H13455" s="89"/>
    </row>
    <row r="13459" spans="2:8" s="5" customFormat="1" ht="13.5">
      <c r="B13459" s="89"/>
      <c r="C13459" s="89"/>
      <c r="D13459" s="90"/>
      <c r="E13459" s="89"/>
      <c r="F13459" s="89"/>
      <c r="G13459" s="89"/>
      <c r="H13459" s="89"/>
    </row>
    <row r="13469" spans="2:8" s="5" customFormat="1" ht="13.5">
      <c r="B13469" s="89"/>
      <c r="C13469" s="89"/>
      <c r="D13469" s="90"/>
      <c r="E13469" s="89"/>
      <c r="F13469" s="89"/>
      <c r="G13469" s="89"/>
      <c r="H13469" s="89"/>
    </row>
    <row r="13483" spans="2:8" s="5" customFormat="1" ht="13.5">
      <c r="B13483" s="89"/>
      <c r="C13483" s="89"/>
      <c r="D13483" s="90"/>
      <c r="E13483" s="89"/>
      <c r="F13483" s="89"/>
      <c r="G13483" s="89"/>
      <c r="H13483" s="89"/>
    </row>
    <row r="13568" spans="2:8" s="5" customFormat="1" ht="16.5">
      <c r="B13568" s="89"/>
      <c r="C13568" s="89"/>
      <c r="D13568" s="90"/>
      <c r="E13568" s="89"/>
      <c r="F13568" s="91"/>
      <c r="G13568" s="89"/>
      <c r="H13568" s="89"/>
    </row>
    <row r="13599" spans="2:8" s="5" customFormat="1" ht="16.5">
      <c r="B13599" s="89"/>
      <c r="C13599" s="89"/>
      <c r="D13599" s="90"/>
      <c r="E13599" s="89"/>
      <c r="F13599" s="91"/>
      <c r="G13599" s="89"/>
      <c r="H13599" s="89"/>
    </row>
    <row r="13616" spans="2:8" s="5" customFormat="1" ht="16.5">
      <c r="B13616" s="89"/>
      <c r="C13616" s="89"/>
      <c r="D13616" s="90"/>
      <c r="E13616" s="89"/>
      <c r="F13616" s="91"/>
      <c r="G13616" s="89"/>
      <c r="H13616" s="89"/>
    </row>
    <row r="13652" spans="2:8" s="5" customFormat="1" ht="16.5">
      <c r="B13652" s="89"/>
      <c r="C13652" s="89"/>
      <c r="D13652" s="90"/>
      <c r="E13652" s="89"/>
      <c r="F13652" s="91"/>
      <c r="G13652" s="89"/>
      <c r="H13652" s="89"/>
    </row>
    <row r="13810" spans="2:8" s="5" customFormat="1" ht="16.5">
      <c r="B13810" s="89"/>
      <c r="C13810" s="89"/>
      <c r="D13810" s="90"/>
      <c r="E13810" s="89"/>
      <c r="F13810" s="91"/>
      <c r="G13810" s="89"/>
      <c r="H13810" s="89"/>
    </row>
    <row r="13818" spans="2:8" s="5" customFormat="1" ht="16.5">
      <c r="B13818" s="89"/>
      <c r="C13818" s="89"/>
      <c r="D13818" s="90"/>
      <c r="E13818" s="89"/>
      <c r="F13818" s="91"/>
      <c r="G13818" s="89"/>
      <c r="H13818" s="89"/>
    </row>
    <row r="13826" spans="2:8" s="5" customFormat="1" ht="16.5">
      <c r="B13826" s="89"/>
      <c r="C13826" s="89"/>
      <c r="D13826" s="90"/>
      <c r="E13826" s="89"/>
      <c r="F13826" s="91"/>
      <c r="G13826" s="89"/>
      <c r="H13826" s="89"/>
    </row>
    <row r="13831" spans="2:8" s="5" customFormat="1" ht="16.5">
      <c r="B13831" s="89"/>
      <c r="C13831" s="89"/>
      <c r="D13831" s="90"/>
      <c r="E13831" s="89"/>
      <c r="F13831" s="91"/>
      <c r="G13831" s="89"/>
      <c r="H13831" s="89"/>
    </row>
    <row r="13832" spans="2:8" s="5" customFormat="1" ht="16.5">
      <c r="B13832" s="89"/>
      <c r="C13832" s="89"/>
      <c r="D13832" s="90"/>
      <c r="E13832" s="89"/>
      <c r="F13832" s="91"/>
      <c r="G13832" s="89"/>
      <c r="H13832" s="89"/>
    </row>
    <row r="13833" spans="2:8" s="5" customFormat="1" ht="16.5">
      <c r="B13833" s="89"/>
      <c r="C13833" s="89"/>
      <c r="D13833" s="90"/>
      <c r="E13833" s="89"/>
      <c r="F13833" s="91"/>
      <c r="G13833" s="89"/>
      <c r="H13833" s="89"/>
    </row>
    <row r="13834" spans="2:8" s="5" customFormat="1" ht="16.5">
      <c r="B13834" s="89"/>
      <c r="C13834" s="89"/>
      <c r="D13834" s="90"/>
      <c r="E13834" s="89"/>
      <c r="F13834" s="91"/>
      <c r="G13834" s="89"/>
      <c r="H13834" s="89"/>
    </row>
    <row r="13835" spans="2:8" s="5" customFormat="1" ht="16.5">
      <c r="B13835" s="89"/>
      <c r="C13835" s="89"/>
      <c r="D13835" s="90"/>
      <c r="E13835" s="89"/>
      <c r="F13835" s="91"/>
      <c r="G13835" s="89"/>
      <c r="H13835" s="89"/>
    </row>
    <row r="13836" spans="2:8" s="5" customFormat="1" ht="16.5">
      <c r="B13836" s="89"/>
      <c r="C13836" s="89"/>
      <c r="D13836" s="90"/>
      <c r="E13836" s="89"/>
      <c r="F13836" s="91"/>
      <c r="G13836" s="89"/>
      <c r="H13836" s="89"/>
    </row>
    <row r="13837" spans="2:8" s="5" customFormat="1" ht="16.5">
      <c r="B13837" s="89"/>
      <c r="C13837" s="89"/>
      <c r="D13837" s="90"/>
      <c r="E13837" s="89"/>
      <c r="F13837" s="91"/>
      <c r="G13837" s="89"/>
      <c r="H13837" s="89"/>
    </row>
    <row r="14053" spans="2:8" s="5" customFormat="1" ht="16.5">
      <c r="B14053" s="89"/>
      <c r="C14053" s="89"/>
      <c r="D14053" s="90"/>
      <c r="E14053" s="89"/>
      <c r="F14053" s="91"/>
      <c r="G14053" s="89"/>
      <c r="H14053" s="89"/>
    </row>
    <row r="14054" spans="2:8" s="5" customFormat="1" ht="16.5">
      <c r="B14054" s="89"/>
      <c r="C14054" s="89"/>
      <c r="D14054" s="90"/>
      <c r="E14054" s="89"/>
      <c r="F14054" s="91"/>
      <c r="G14054" s="89"/>
      <c r="H14054" s="89"/>
    </row>
    <row r="14055" spans="2:8" s="5" customFormat="1" ht="16.5">
      <c r="B14055" s="89"/>
      <c r="C14055" s="89"/>
      <c r="D14055" s="90"/>
      <c r="E14055" s="89"/>
      <c r="F14055" s="91"/>
      <c r="G14055" s="89"/>
      <c r="H14055" s="89"/>
    </row>
    <row r="14056" spans="2:8" s="5" customFormat="1" ht="16.5">
      <c r="B14056" s="89"/>
      <c r="C14056" s="89"/>
      <c r="D14056" s="90"/>
      <c r="E14056" s="89"/>
      <c r="F14056" s="91"/>
      <c r="G14056" s="89"/>
      <c r="H14056" s="89"/>
    </row>
    <row r="14057" spans="2:8" s="5" customFormat="1" ht="16.5">
      <c r="B14057" s="89"/>
      <c r="C14057" s="89"/>
      <c r="D14057" s="90"/>
      <c r="E14057" s="89"/>
      <c r="F14057" s="91"/>
      <c r="G14057" s="89"/>
      <c r="H14057" s="89"/>
    </row>
    <row r="14058" spans="2:8" s="5" customFormat="1" ht="16.5">
      <c r="B14058" s="89"/>
      <c r="C14058" s="89"/>
      <c r="D14058" s="90"/>
      <c r="E14058" s="89"/>
      <c r="F14058" s="91"/>
      <c r="G14058" s="89"/>
      <c r="H14058" s="89"/>
    </row>
    <row r="14059" spans="2:8" s="5" customFormat="1" ht="16.5">
      <c r="B14059" s="89"/>
      <c r="C14059" s="89"/>
      <c r="D14059" s="90"/>
      <c r="E14059" s="89"/>
      <c r="F14059" s="91"/>
      <c r="G14059" s="89"/>
      <c r="H14059" s="89"/>
    </row>
    <row r="14078" spans="2:8" s="5" customFormat="1" ht="16.5">
      <c r="B14078" s="89"/>
      <c r="C14078" s="89"/>
      <c r="D14078" s="90"/>
      <c r="E14078" s="89"/>
      <c r="F14078" s="91"/>
      <c r="G14078" s="89"/>
      <c r="H14078" s="89"/>
    </row>
    <row r="14096" spans="2:8" s="5" customFormat="1" ht="16.5">
      <c r="B14096" s="89"/>
      <c r="C14096" s="89"/>
      <c r="D14096" s="90"/>
      <c r="E14096" s="89"/>
      <c r="F14096" s="91"/>
      <c r="G14096" s="89"/>
      <c r="H14096" s="89"/>
    </row>
    <row r="14107" spans="2:8" s="5" customFormat="1" ht="16.5">
      <c r="B14107" s="89"/>
      <c r="C14107" s="89"/>
      <c r="D14107" s="90"/>
      <c r="E14107" s="89"/>
      <c r="F14107" s="91"/>
      <c r="G14107" s="89"/>
      <c r="H14107" s="89"/>
    </row>
    <row r="14164" spans="2:8" s="5" customFormat="1" ht="16.5">
      <c r="B14164" s="89"/>
      <c r="C14164" s="89"/>
      <c r="D14164" s="90"/>
      <c r="E14164" s="89"/>
      <c r="F14164" s="91"/>
      <c r="G14164" s="89"/>
      <c r="H14164" s="89"/>
    </row>
    <row r="14165" spans="2:8" s="5" customFormat="1" ht="16.5">
      <c r="B14165" s="89"/>
      <c r="C14165" s="89"/>
      <c r="D14165" s="90"/>
      <c r="E14165" s="89"/>
      <c r="F14165" s="91"/>
      <c r="G14165" s="89"/>
      <c r="H14165" s="89"/>
    </row>
    <row r="14196" spans="2:8" s="5" customFormat="1" ht="16.5">
      <c r="B14196" s="89"/>
      <c r="C14196" s="89"/>
      <c r="D14196" s="90"/>
      <c r="E14196" s="89"/>
      <c r="F14196" s="91"/>
      <c r="G14196" s="89"/>
      <c r="H14196" s="89"/>
    </row>
    <row r="14204" spans="2:8" s="5" customFormat="1" ht="16.5">
      <c r="B14204" s="89"/>
      <c r="C14204" s="89"/>
      <c r="D14204" s="90"/>
      <c r="E14204" s="89"/>
      <c r="F14204" s="91"/>
      <c r="G14204" s="89"/>
      <c r="H14204" s="89"/>
    </row>
    <row r="14221" spans="2:8" s="5" customFormat="1" ht="16.5">
      <c r="B14221" s="89"/>
      <c r="C14221" s="89"/>
      <c r="D14221" s="90"/>
      <c r="E14221" s="89"/>
      <c r="F14221" s="91"/>
      <c r="G14221" s="89"/>
      <c r="H14221" s="89"/>
    </row>
    <row r="14233" spans="2:8" s="5" customFormat="1" ht="16.5">
      <c r="B14233" s="89"/>
      <c r="C14233" s="89"/>
      <c r="D14233" s="90"/>
      <c r="E14233" s="89"/>
      <c r="F14233" s="91"/>
      <c r="G14233" s="89"/>
      <c r="H14233" s="89"/>
    </row>
    <row r="14236" spans="2:8" s="5" customFormat="1" ht="16.5">
      <c r="B14236" s="89"/>
      <c r="C14236" s="89"/>
      <c r="D14236" s="90"/>
      <c r="E14236" s="89"/>
      <c r="F14236" s="91"/>
      <c r="G14236" s="89"/>
      <c r="H14236" s="89"/>
    </row>
    <row r="14246" spans="2:8" s="5" customFormat="1" ht="16.5">
      <c r="B14246" s="89"/>
      <c r="C14246" s="89"/>
      <c r="D14246" s="90"/>
      <c r="E14246" s="89"/>
      <c r="F14246" s="91"/>
      <c r="G14246" s="89"/>
      <c r="H14246" s="89"/>
    </row>
    <row r="14260" spans="2:8" s="5" customFormat="1" ht="16.5">
      <c r="B14260" s="89"/>
      <c r="C14260" s="89"/>
      <c r="D14260" s="90"/>
      <c r="E14260" s="89"/>
      <c r="F14260" s="91"/>
      <c r="G14260" s="89"/>
      <c r="H14260" s="8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桐原俊幸</dc:creator>
  <cp:keywords/>
  <dc:description/>
  <cp:lastModifiedBy>桐原俊幸</cp:lastModifiedBy>
  <cp:lastPrinted>2019-03-23T00:20:11Z</cp:lastPrinted>
  <dcterms:created xsi:type="dcterms:W3CDTF">2019-03-21T00:24:47Z</dcterms:created>
  <dcterms:modified xsi:type="dcterms:W3CDTF">2019-03-23T00:24:39Z</dcterms:modified>
  <cp:category/>
  <cp:version/>
  <cp:contentType/>
  <cp:contentStatus/>
</cp:coreProperties>
</file>